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8F" lockStructure="1"/>
  <bookViews>
    <workbookView xWindow="480" yWindow="120" windowWidth="19440" windowHeight="11760" tabRatio="901"/>
  </bookViews>
  <sheets>
    <sheet name="Contents" sheetId="19" r:id="rId1"/>
    <sheet name="NA1 (Main)" sheetId="1" r:id="rId2"/>
    <sheet name="Index NA1" sheetId="2" state="hidden" r:id="rId3"/>
    <sheet name="NA11 (Gen)" sheetId="3" r:id="rId4"/>
    <sheet name="NA12 (FSM)" sheetId="4" r:id="rId5"/>
    <sheet name="NA13 (SEN)" sheetId="5" r:id="rId6"/>
    <sheet name="NA14 (MajEth)" sheetId="6" r:id="rId7"/>
    <sheet name="NA15 (Eth)" sheetId="7" r:id="rId8"/>
    <sheet name="NA16 (Disadv)" sheetId="8" r:id="rId9"/>
    <sheet name="LA Main" sheetId="9" r:id="rId10"/>
    <sheet name="Index LA Main" sheetId="10" state="hidden" r:id="rId11"/>
    <sheet name="LA26 (Gen)" sheetId="11" r:id="rId12"/>
    <sheet name="LA FSM &amp; Disadv" sheetId="12" r:id="rId13"/>
    <sheet name="Index LA FSM &amp; Disadv" sheetId="13" state="hidden" r:id="rId14"/>
    <sheet name="LA41 (SEN)" sheetId="14" r:id="rId15"/>
    <sheet name="LA42 (SEN Only)" sheetId="15" r:id="rId16"/>
    <sheet name="LA Summary" sheetId="16" r:id="rId17"/>
    <sheet name="Index LA Summary" sheetId="17" state="hidden" r:id="rId18"/>
    <sheet name="KS4 Footnotes" sheetId="18" r:id="rId19"/>
  </sheets>
  <calcPr calcId="145621"/>
</workbook>
</file>

<file path=xl/calcChain.xml><?xml version="1.0" encoding="utf-8"?>
<calcChain xmlns="http://schemas.openxmlformats.org/spreadsheetml/2006/main">
  <c r="C9" i="16" l="1"/>
  <c r="C11" i="16"/>
  <c r="C13" i="16"/>
  <c r="C14" i="16"/>
  <c r="C15" i="16"/>
  <c r="C16" i="16"/>
  <c r="C17" i="16"/>
  <c r="C19" i="16"/>
  <c r="C20" i="16"/>
  <c r="C21" i="16"/>
  <c r="C23" i="16"/>
  <c r="C25" i="16"/>
  <c r="C26" i="16"/>
  <c r="C28" i="16"/>
  <c r="C29" i="16"/>
  <c r="C30" i="16"/>
  <c r="C31" i="16"/>
  <c r="C33" i="16"/>
  <c r="C36" i="16"/>
  <c r="C37" i="16"/>
  <c r="C38" i="16"/>
  <c r="C7" i="16"/>
  <c r="T21" i="17" l="1"/>
  <c r="T22" i="17" s="1"/>
  <c r="T23" i="17" s="1"/>
  <c r="T25" i="17" s="1"/>
  <c r="T26" i="17" s="1"/>
  <c r="T27" i="17" s="1"/>
  <c r="T29" i="17" s="1"/>
  <c r="T31" i="17" s="1"/>
  <c r="T32" i="17" s="1"/>
  <c r="T34" i="17" s="1"/>
  <c r="T35" i="17" s="1"/>
  <c r="T36" i="17" s="1"/>
  <c r="T37" i="17" s="1"/>
  <c r="T39" i="17" s="1"/>
  <c r="T42" i="17" s="1"/>
  <c r="T43" i="17" s="1"/>
  <c r="T44" i="17" s="1"/>
  <c r="V21" i="17"/>
  <c r="V22" i="17" s="1"/>
  <c r="V23" i="17" s="1"/>
  <c r="V25" i="17" s="1"/>
  <c r="V26" i="17" s="1"/>
  <c r="V27" i="17" s="1"/>
  <c r="V29" i="17" s="1"/>
  <c r="V31" i="17" s="1"/>
  <c r="V32" i="17" s="1"/>
  <c r="V34" i="17" s="1"/>
  <c r="V35" i="17" s="1"/>
  <c r="V36" i="17" s="1"/>
  <c r="V37" i="17" s="1"/>
  <c r="V39" i="17" s="1"/>
  <c r="V42" i="17" s="1"/>
  <c r="V43" i="17" s="1"/>
  <c r="V44" i="17" s="1"/>
  <c r="R21" i="17"/>
  <c r="R22" i="17" s="1"/>
  <c r="R23" i="17" s="1"/>
  <c r="R25" i="17" s="1"/>
  <c r="R26" i="17" s="1"/>
  <c r="R27" i="17" s="1"/>
  <c r="R29" i="17" s="1"/>
  <c r="R31" i="17" s="1"/>
  <c r="R32" i="17" s="1"/>
  <c r="R34" i="17" s="1"/>
  <c r="R35" i="17" s="1"/>
  <c r="R36" i="17" s="1"/>
  <c r="R37" i="17" s="1"/>
  <c r="R39" i="17" s="1"/>
  <c r="R42" i="17" s="1"/>
  <c r="R43" i="17" s="1"/>
  <c r="R44" i="17" s="1"/>
  <c r="B7" i="17" l="1"/>
  <c r="B6" i="17"/>
  <c r="D14" i="16" s="1"/>
  <c r="B5" i="17"/>
  <c r="P9" i="16" l="1"/>
  <c r="P11" i="16"/>
  <c r="P13" i="16"/>
  <c r="P14" i="16"/>
  <c r="P15" i="16"/>
  <c r="P16" i="16"/>
  <c r="P17" i="16"/>
  <c r="P19" i="16"/>
  <c r="P20" i="16"/>
  <c r="P21" i="16"/>
  <c r="P23" i="16"/>
  <c r="P25" i="16"/>
  <c r="P26" i="16"/>
  <c r="P28" i="16"/>
  <c r="P29" i="16"/>
  <c r="P30" i="16"/>
  <c r="P31" i="16"/>
  <c r="P33" i="16"/>
  <c r="P36" i="16"/>
  <c r="P37" i="16"/>
  <c r="P38" i="16"/>
  <c r="O7" i="16"/>
  <c r="O9" i="16"/>
  <c r="O11" i="16"/>
  <c r="O13" i="16"/>
  <c r="O14" i="16"/>
  <c r="O15" i="16"/>
  <c r="O16" i="16"/>
  <c r="O17" i="16"/>
  <c r="O19" i="16"/>
  <c r="O20" i="16"/>
  <c r="O21" i="16"/>
  <c r="O23" i="16"/>
  <c r="O25" i="16"/>
  <c r="O26" i="16"/>
  <c r="O28" i="16"/>
  <c r="O29" i="16"/>
  <c r="O30" i="16"/>
  <c r="O31" i="16"/>
  <c r="O33" i="16"/>
  <c r="O36" i="16"/>
  <c r="O37" i="16"/>
  <c r="O38" i="16"/>
  <c r="P7" i="16"/>
  <c r="N9" i="16"/>
  <c r="N15" i="16"/>
  <c r="N20" i="16"/>
  <c r="N26" i="16"/>
  <c r="N31" i="16"/>
  <c r="N38" i="16"/>
  <c r="M13" i="16"/>
  <c r="M17" i="16"/>
  <c r="M23" i="16"/>
  <c r="M29" i="16"/>
  <c r="M36" i="16"/>
  <c r="N11" i="16"/>
  <c r="N21" i="16"/>
  <c r="N28" i="16"/>
  <c r="N33" i="16"/>
  <c r="N7" i="16"/>
  <c r="M19" i="16"/>
  <c r="M25" i="16"/>
  <c r="M30" i="16"/>
  <c r="N13" i="16"/>
  <c r="N29" i="16"/>
  <c r="M15" i="16"/>
  <c r="M31" i="16"/>
  <c r="M38" i="16"/>
  <c r="M11" i="16"/>
  <c r="M33" i="16"/>
  <c r="N16" i="16"/>
  <c r="M14" i="16"/>
  <c r="M37" i="16"/>
  <c r="N23" i="16"/>
  <c r="M9" i="16"/>
  <c r="M20" i="16"/>
  <c r="N30" i="16"/>
  <c r="M21" i="16"/>
  <c r="N17" i="16"/>
  <c r="N36" i="16"/>
  <c r="M26" i="16"/>
  <c r="N37" i="16"/>
  <c r="M28" i="16"/>
  <c r="N14" i="16"/>
  <c r="N19" i="16"/>
  <c r="N25" i="16"/>
  <c r="M16" i="16"/>
  <c r="M7" i="16"/>
  <c r="G37" i="16"/>
  <c r="R17" i="16"/>
  <c r="R37" i="16"/>
  <c r="S14" i="16"/>
  <c r="Q15" i="16"/>
  <c r="S17" i="16"/>
  <c r="R21" i="16"/>
  <c r="Q26" i="16"/>
  <c r="S29" i="16"/>
  <c r="R33" i="16"/>
  <c r="Q38" i="16"/>
  <c r="R15" i="16"/>
  <c r="Q19" i="16"/>
  <c r="S21" i="16"/>
  <c r="R26" i="16"/>
  <c r="Q30" i="16"/>
  <c r="S33" i="16"/>
  <c r="R38" i="16"/>
  <c r="Q13" i="16"/>
  <c r="S15" i="16"/>
  <c r="R19" i="16"/>
  <c r="Q23" i="16"/>
  <c r="S26" i="16"/>
  <c r="R30" i="16"/>
  <c r="Q36" i="16"/>
  <c r="S38" i="16"/>
  <c r="R13" i="16"/>
  <c r="Q16" i="16"/>
  <c r="S19" i="16"/>
  <c r="R23" i="16"/>
  <c r="Q28" i="16"/>
  <c r="S30" i="16"/>
  <c r="R36" i="16"/>
  <c r="S13" i="16"/>
  <c r="R16" i="16"/>
  <c r="Q20" i="16"/>
  <c r="S23" i="16"/>
  <c r="R28" i="16"/>
  <c r="Q31" i="16"/>
  <c r="S36" i="16"/>
  <c r="Q14" i="16"/>
  <c r="S16" i="16"/>
  <c r="R20" i="16"/>
  <c r="Q25" i="16"/>
  <c r="S28" i="16"/>
  <c r="R31" i="16"/>
  <c r="Q37" i="16"/>
  <c r="R14" i="16"/>
  <c r="Q17" i="16"/>
  <c r="S20" i="16"/>
  <c r="R25" i="16"/>
  <c r="Q29" i="16"/>
  <c r="S31" i="16"/>
  <c r="Q21" i="16"/>
  <c r="S25" i="16"/>
  <c r="R29" i="16"/>
  <c r="Q33" i="16"/>
  <c r="S37" i="16"/>
  <c r="Q11" i="16"/>
  <c r="R11" i="16"/>
  <c r="S11" i="16"/>
  <c r="S7" i="16"/>
  <c r="R7" i="16"/>
  <c r="Q9" i="16"/>
  <c r="Q7" i="16"/>
  <c r="R9" i="16"/>
  <c r="S9" i="16"/>
  <c r="L17" i="16"/>
  <c r="L29" i="16"/>
  <c r="K7" i="16"/>
  <c r="K19" i="16"/>
  <c r="K30" i="16"/>
  <c r="L19" i="16"/>
  <c r="L30" i="16"/>
  <c r="K9" i="16"/>
  <c r="K20" i="16"/>
  <c r="K31" i="16"/>
  <c r="L9" i="16"/>
  <c r="L20" i="16"/>
  <c r="L31" i="16"/>
  <c r="K11" i="16"/>
  <c r="K21" i="16"/>
  <c r="K33" i="16"/>
  <c r="L11" i="16"/>
  <c r="L21" i="16"/>
  <c r="L33" i="16"/>
  <c r="K13" i="16"/>
  <c r="K23" i="16"/>
  <c r="K36" i="16"/>
  <c r="L13" i="16"/>
  <c r="L23" i="16"/>
  <c r="L36" i="16"/>
  <c r="K14" i="16"/>
  <c r="K25" i="16"/>
  <c r="K37" i="16"/>
  <c r="L14" i="16"/>
  <c r="L25" i="16"/>
  <c r="L37" i="16"/>
  <c r="K15" i="16"/>
  <c r="K26" i="16"/>
  <c r="K38" i="16"/>
  <c r="L15" i="16"/>
  <c r="L26" i="16"/>
  <c r="L38" i="16"/>
  <c r="K16" i="16"/>
  <c r="K28" i="16"/>
  <c r="J7" i="16"/>
  <c r="L16" i="16"/>
  <c r="L28" i="16"/>
  <c r="L7" i="16"/>
  <c r="K17" i="16"/>
  <c r="K29" i="16"/>
  <c r="J19" i="16"/>
  <c r="J30" i="16"/>
  <c r="J9" i="16"/>
  <c r="J20" i="16"/>
  <c r="J31" i="16"/>
  <c r="J11" i="16"/>
  <c r="J21" i="16"/>
  <c r="J33" i="16"/>
  <c r="J13" i="16"/>
  <c r="J23" i="16"/>
  <c r="J36" i="16"/>
  <c r="J14" i="16"/>
  <c r="J25" i="16"/>
  <c r="J37" i="16"/>
  <c r="J15" i="16"/>
  <c r="J26" i="16"/>
  <c r="J38" i="16"/>
  <c r="J16" i="16"/>
  <c r="J28" i="16"/>
  <c r="J17" i="16"/>
  <c r="J29" i="16"/>
  <c r="I7" i="16"/>
  <c r="I17" i="16"/>
  <c r="I29" i="16"/>
  <c r="I19" i="16"/>
  <c r="I30" i="16"/>
  <c r="I9" i="16"/>
  <c r="I20" i="16"/>
  <c r="I31" i="16"/>
  <c r="I11" i="16"/>
  <c r="I21" i="16"/>
  <c r="I33" i="16"/>
  <c r="I13" i="16"/>
  <c r="I23" i="16"/>
  <c r="I36" i="16"/>
  <c r="I14" i="16"/>
  <c r="I25" i="16"/>
  <c r="I37" i="16"/>
  <c r="I15" i="16"/>
  <c r="I26" i="16"/>
  <c r="I38" i="16"/>
  <c r="I16" i="16"/>
  <c r="I28" i="16"/>
  <c r="E29" i="16"/>
  <c r="G30" i="16"/>
  <c r="G7" i="16"/>
  <c r="F13" i="16"/>
  <c r="E36" i="16"/>
  <c r="G14" i="16"/>
  <c r="E13" i="16"/>
  <c r="H38" i="16"/>
  <c r="F37" i="16"/>
  <c r="H31" i="16"/>
  <c r="D29" i="16"/>
  <c r="F25" i="16"/>
  <c r="H20" i="16"/>
  <c r="D17" i="16"/>
  <c r="H15" i="16"/>
  <c r="F14" i="16"/>
  <c r="D13" i="16"/>
  <c r="H9" i="16"/>
  <c r="G38" i="16"/>
  <c r="G15" i="16"/>
  <c r="E14" i="16"/>
  <c r="G9" i="16"/>
  <c r="D37" i="16"/>
  <c r="F31" i="16"/>
  <c r="D30" i="16"/>
  <c r="F26" i="16"/>
  <c r="D25" i="16"/>
  <c r="D19" i="16"/>
  <c r="H16" i="16"/>
  <c r="F15" i="16"/>
  <c r="H11" i="16"/>
  <c r="E38" i="16"/>
  <c r="G33" i="16"/>
  <c r="E31" i="16"/>
  <c r="G28" i="16"/>
  <c r="E26" i="16"/>
  <c r="G21" i="16"/>
  <c r="E20" i="16"/>
  <c r="G16" i="16"/>
  <c r="E15" i="16"/>
  <c r="G11" i="16"/>
  <c r="E9" i="16"/>
  <c r="D7" i="16"/>
  <c r="D38" i="16"/>
  <c r="H36" i="16"/>
  <c r="F33" i="16"/>
  <c r="D31" i="16"/>
  <c r="H29" i="16"/>
  <c r="F28" i="16"/>
  <c r="D26" i="16"/>
  <c r="H23" i="16"/>
  <c r="F21" i="16"/>
  <c r="D20" i="16"/>
  <c r="H17" i="16"/>
  <c r="F16" i="16"/>
  <c r="D15" i="16"/>
  <c r="H13" i="16"/>
  <c r="F11" i="16"/>
  <c r="D9" i="16"/>
  <c r="E7" i="16"/>
  <c r="G36" i="16"/>
  <c r="E33" i="16"/>
  <c r="G29" i="16"/>
  <c r="E28" i="16"/>
  <c r="G23" i="16"/>
  <c r="E21" i="16"/>
  <c r="G17" i="16"/>
  <c r="E16" i="16"/>
  <c r="G13" i="16"/>
  <c r="E11" i="16"/>
  <c r="F7" i="16"/>
  <c r="H37" i="16"/>
  <c r="F36" i="16"/>
  <c r="D33" i="16"/>
  <c r="H30" i="16"/>
  <c r="F29" i="16"/>
  <c r="D28" i="16"/>
  <c r="H25" i="16"/>
  <c r="F23" i="16"/>
  <c r="D21" i="16"/>
  <c r="H19" i="16"/>
  <c r="F17" i="16"/>
  <c r="D16" i="16"/>
  <c r="H14" i="16"/>
  <c r="D11" i="16"/>
  <c r="H7" i="16"/>
  <c r="D36" i="16"/>
  <c r="F30" i="16"/>
  <c r="H26" i="16"/>
  <c r="D23" i="16"/>
  <c r="F19" i="16"/>
  <c r="F38" i="16"/>
  <c r="H33" i="16"/>
  <c r="H28" i="16"/>
  <c r="H21" i="16"/>
  <c r="F9" i="16"/>
  <c r="G25" i="16"/>
  <c r="E23" i="16"/>
  <c r="G19" i="16"/>
  <c r="E17" i="16"/>
  <c r="E30" i="16"/>
  <c r="G26" i="16"/>
  <c r="E25" i="16"/>
  <c r="G20" i="16"/>
  <c r="E19" i="16"/>
  <c r="F20" i="16"/>
  <c r="E37" i="16"/>
  <c r="G31" i="16"/>
  <c r="D6" i="16"/>
  <c r="E6" i="16"/>
  <c r="D9" i="12"/>
  <c r="E9" i="12"/>
  <c r="F9" i="12"/>
  <c r="G9" i="12"/>
  <c r="H9" i="12"/>
  <c r="I9" i="12"/>
  <c r="J9" i="12"/>
  <c r="K9" i="12"/>
  <c r="L9" i="12"/>
  <c r="M9" i="12"/>
  <c r="N9" i="12"/>
  <c r="O9" i="12"/>
  <c r="P9" i="12"/>
  <c r="Q9" i="12"/>
  <c r="R9" i="12"/>
  <c r="S9" i="12"/>
  <c r="T9" i="12"/>
  <c r="U9" i="12"/>
  <c r="V9" i="12"/>
  <c r="W9" i="12"/>
  <c r="X9" i="12"/>
  <c r="Y9" i="12"/>
  <c r="Z9" i="12"/>
  <c r="AA9" i="12"/>
  <c r="AB9" i="12"/>
  <c r="AC9" i="12"/>
  <c r="AD9" i="12"/>
  <c r="AE9" i="12"/>
  <c r="AF9" i="12"/>
  <c r="AG9" i="12"/>
  <c r="AH9" i="12"/>
  <c r="AI9" i="12"/>
  <c r="AJ9" i="12"/>
  <c r="AK9" i="12"/>
  <c r="AL9" i="12"/>
  <c r="AM9" i="12"/>
  <c r="AN9" i="12"/>
  <c r="AO9" i="12"/>
  <c r="AP9" i="12"/>
  <c r="AQ9" i="12"/>
  <c r="AR9" i="12"/>
  <c r="AS9" i="12"/>
  <c r="AT9" i="12"/>
  <c r="AU9" i="12"/>
  <c r="AV9" i="12"/>
  <c r="AW9" i="12"/>
  <c r="AX9" i="12"/>
  <c r="AY9" i="12"/>
  <c r="AZ9" i="12"/>
  <c r="BA9" i="12"/>
  <c r="BB9" i="12"/>
  <c r="BC9" i="12"/>
  <c r="BD9" i="12"/>
  <c r="BE9" i="12"/>
  <c r="BF9" i="12"/>
  <c r="BG9" i="12"/>
  <c r="BH9" i="12"/>
  <c r="BI9" i="12"/>
  <c r="BJ9" i="12"/>
  <c r="BK9" i="12"/>
  <c r="BL9" i="12"/>
  <c r="BM9" i="12"/>
  <c r="BN9" i="12"/>
  <c r="BO9" i="12"/>
  <c r="BP9" i="12"/>
  <c r="BQ9" i="12"/>
  <c r="D10" i="12"/>
  <c r="E10" i="12"/>
  <c r="F10" i="12"/>
  <c r="G10" i="12"/>
  <c r="H10" i="12"/>
  <c r="I10" i="12"/>
  <c r="J10" i="12"/>
  <c r="K10" i="12"/>
  <c r="L10" i="12"/>
  <c r="M10" i="12"/>
  <c r="N10" i="12"/>
  <c r="O10" i="12"/>
  <c r="P10" i="12"/>
  <c r="Q10" i="12"/>
  <c r="R10" i="12"/>
  <c r="S10" i="12"/>
  <c r="T10" i="12"/>
  <c r="U10" i="12"/>
  <c r="V10" i="12"/>
  <c r="W10" i="12"/>
  <c r="X10" i="12"/>
  <c r="Y10" i="12"/>
  <c r="Z10" i="12"/>
  <c r="AA10" i="12"/>
  <c r="AB10" i="12"/>
  <c r="AC10" i="12"/>
  <c r="AD10" i="12"/>
  <c r="AE10" i="12"/>
  <c r="AF10" i="12"/>
  <c r="AG10" i="12"/>
  <c r="AH10" i="12"/>
  <c r="AI10" i="12"/>
  <c r="AJ10" i="12"/>
  <c r="AK10" i="12"/>
  <c r="AL10" i="12"/>
  <c r="AM10" i="12"/>
  <c r="AN10" i="12"/>
  <c r="AO10" i="12"/>
  <c r="AP10" i="12"/>
  <c r="AQ10" i="12"/>
  <c r="AR10" i="12"/>
  <c r="AS10" i="12"/>
  <c r="AT10" i="12"/>
  <c r="AU10" i="12"/>
  <c r="AV10" i="12"/>
  <c r="AW10" i="12"/>
  <c r="AX10" i="12"/>
  <c r="AY10" i="12"/>
  <c r="AZ10" i="12"/>
  <c r="BA10" i="12"/>
  <c r="BB10" i="12"/>
  <c r="BC10" i="12"/>
  <c r="BD10" i="12"/>
  <c r="BE10" i="12"/>
  <c r="BF10" i="12"/>
  <c r="BG10" i="12"/>
  <c r="BH10" i="12"/>
  <c r="BI10" i="12"/>
  <c r="BJ10" i="12"/>
  <c r="BK10" i="12"/>
  <c r="BL10" i="12"/>
  <c r="BM10" i="12"/>
  <c r="BN10" i="12"/>
  <c r="BO10" i="12"/>
  <c r="BP10" i="12"/>
  <c r="BQ10"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AH11" i="12"/>
  <c r="AI11" i="12"/>
  <c r="AJ11" i="12"/>
  <c r="AK11" i="12"/>
  <c r="AL11" i="12"/>
  <c r="AM11" i="12"/>
  <c r="AN11" i="12"/>
  <c r="AO11" i="12"/>
  <c r="AP11" i="12"/>
  <c r="AQ11" i="12"/>
  <c r="AR11" i="12"/>
  <c r="AS11" i="12"/>
  <c r="AT11" i="12"/>
  <c r="AU11" i="12"/>
  <c r="AV11" i="12"/>
  <c r="AW11" i="12"/>
  <c r="AX11" i="12"/>
  <c r="AY11" i="12"/>
  <c r="AZ11" i="12"/>
  <c r="BA11" i="12"/>
  <c r="BB11" i="12"/>
  <c r="BC11" i="12"/>
  <c r="BD11" i="12"/>
  <c r="BE11" i="12"/>
  <c r="BF11" i="12"/>
  <c r="BG11" i="12"/>
  <c r="BH11" i="12"/>
  <c r="BI11" i="12"/>
  <c r="BJ11" i="12"/>
  <c r="BK11" i="12"/>
  <c r="BL11" i="12"/>
  <c r="BM11" i="12"/>
  <c r="BN11" i="12"/>
  <c r="BO11" i="12"/>
  <c r="BP11" i="12"/>
  <c r="BQ11" i="12"/>
  <c r="D12" i="12"/>
  <c r="E12"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F12" i="12"/>
  <c r="BG12" i="12"/>
  <c r="BH12" i="12"/>
  <c r="BI12" i="12"/>
  <c r="BJ12" i="12"/>
  <c r="BK12" i="12"/>
  <c r="BL12" i="12"/>
  <c r="BM12" i="12"/>
  <c r="BN12" i="12"/>
  <c r="BO12" i="12"/>
  <c r="BP12" i="12"/>
  <c r="BQ12" i="12"/>
  <c r="D13" i="12"/>
  <c r="E13" i="12"/>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3" i="12"/>
  <c r="BG13" i="12"/>
  <c r="BH13" i="12"/>
  <c r="BI13" i="12"/>
  <c r="BJ13" i="12"/>
  <c r="BK13" i="12"/>
  <c r="BL13" i="12"/>
  <c r="BM13" i="12"/>
  <c r="BN13" i="12"/>
  <c r="BO13" i="12"/>
  <c r="BP13" i="12"/>
  <c r="BQ13" i="12"/>
  <c r="D14" i="12"/>
  <c r="E14" i="12"/>
  <c r="F14" i="12"/>
  <c r="G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F14" i="12"/>
  <c r="BG14" i="12"/>
  <c r="BH14" i="12"/>
  <c r="BI14" i="12"/>
  <c r="BJ14" i="12"/>
  <c r="BK14" i="12"/>
  <c r="BL14" i="12"/>
  <c r="BM14" i="12"/>
  <c r="BN14" i="12"/>
  <c r="BO14" i="12"/>
  <c r="BP14" i="12"/>
  <c r="BQ14" i="12"/>
  <c r="D15" i="12"/>
  <c r="E15"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BJ15" i="12"/>
  <c r="BK15" i="12"/>
  <c r="BL15" i="12"/>
  <c r="BM15" i="12"/>
  <c r="BN15" i="12"/>
  <c r="BO15" i="12"/>
  <c r="BP15" i="12"/>
  <c r="BQ15"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S16" i="12"/>
  <c r="AT16" i="12"/>
  <c r="AU16" i="12"/>
  <c r="AV16" i="12"/>
  <c r="AW16" i="12"/>
  <c r="AX16" i="12"/>
  <c r="AY16" i="12"/>
  <c r="AZ16" i="12"/>
  <c r="BA16" i="12"/>
  <c r="BB16" i="12"/>
  <c r="BC16" i="12"/>
  <c r="BD16" i="12"/>
  <c r="BE16" i="12"/>
  <c r="BF16" i="12"/>
  <c r="BG16" i="12"/>
  <c r="BH16" i="12"/>
  <c r="BI16" i="12"/>
  <c r="BJ16" i="12"/>
  <c r="BK16" i="12"/>
  <c r="BL16" i="12"/>
  <c r="BM16" i="12"/>
  <c r="BN16" i="12"/>
  <c r="BO16" i="12"/>
  <c r="BP16" i="12"/>
  <c r="BQ16"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S17" i="12"/>
  <c r="AT17" i="12"/>
  <c r="AU17" i="12"/>
  <c r="AV17" i="12"/>
  <c r="AW17" i="12"/>
  <c r="AX17" i="12"/>
  <c r="AY17" i="12"/>
  <c r="AZ17" i="12"/>
  <c r="BA17" i="12"/>
  <c r="BB17" i="12"/>
  <c r="BC17" i="12"/>
  <c r="BD17" i="12"/>
  <c r="BE17" i="12"/>
  <c r="BF17" i="12"/>
  <c r="BG17" i="12"/>
  <c r="BH17" i="12"/>
  <c r="BI17" i="12"/>
  <c r="BJ17" i="12"/>
  <c r="BK17" i="12"/>
  <c r="BL17" i="12"/>
  <c r="BM17" i="12"/>
  <c r="BN17" i="12"/>
  <c r="BO17" i="12"/>
  <c r="BP17" i="12"/>
  <c r="BQ17"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BJ18" i="12"/>
  <c r="BK18" i="12"/>
  <c r="BL18" i="12"/>
  <c r="BM18" i="12"/>
  <c r="BN18" i="12"/>
  <c r="BO18" i="12"/>
  <c r="BP18" i="12"/>
  <c r="BQ18" i="12"/>
  <c r="D19" i="12"/>
  <c r="E19" i="12"/>
  <c r="F19" i="12"/>
  <c r="G19" i="12"/>
  <c r="H19" i="12"/>
  <c r="I19" i="12"/>
  <c r="J19" i="12"/>
  <c r="K19" i="12"/>
  <c r="L19" i="12"/>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BJ19" i="12"/>
  <c r="BK19" i="12"/>
  <c r="BL19" i="12"/>
  <c r="BM19" i="12"/>
  <c r="BN19" i="12"/>
  <c r="BO19" i="12"/>
  <c r="BP19" i="12"/>
  <c r="BQ19" i="12"/>
  <c r="D20" i="12"/>
  <c r="E20" i="12"/>
  <c r="F20" i="12"/>
  <c r="G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F20" i="12"/>
  <c r="BG20" i="12"/>
  <c r="BH20" i="12"/>
  <c r="BI20" i="12"/>
  <c r="BJ20" i="12"/>
  <c r="BK20" i="12"/>
  <c r="BL20" i="12"/>
  <c r="BM20" i="12"/>
  <c r="BN20" i="12"/>
  <c r="BO20" i="12"/>
  <c r="BP20" i="12"/>
  <c r="BQ20"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BJ21" i="12"/>
  <c r="BK21" i="12"/>
  <c r="BL21" i="12"/>
  <c r="BM21" i="12"/>
  <c r="BN21" i="12"/>
  <c r="BO21" i="12"/>
  <c r="BP21" i="12"/>
  <c r="BQ21" i="12"/>
  <c r="D22" i="12"/>
  <c r="E22" i="12"/>
  <c r="F22" i="12"/>
  <c r="G22" i="12"/>
  <c r="H22" i="12"/>
  <c r="I22" i="12"/>
  <c r="J22" i="12"/>
  <c r="K22" i="12"/>
  <c r="L22" i="12"/>
  <c r="M22" i="12"/>
  <c r="N22" i="12"/>
  <c r="O22" i="12"/>
  <c r="P22" i="12"/>
  <c r="Q22" i="12"/>
  <c r="R22" i="12"/>
  <c r="S22" i="12"/>
  <c r="T22" i="12"/>
  <c r="U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AT22" i="12"/>
  <c r="AU22" i="12"/>
  <c r="AV22" i="12"/>
  <c r="AW22" i="12"/>
  <c r="AX22" i="12"/>
  <c r="AY22" i="12"/>
  <c r="AZ22" i="12"/>
  <c r="BA22" i="12"/>
  <c r="BB22" i="12"/>
  <c r="BC22" i="12"/>
  <c r="BD22" i="12"/>
  <c r="BE22" i="12"/>
  <c r="BF22" i="12"/>
  <c r="BG22" i="12"/>
  <c r="BH22" i="12"/>
  <c r="BI22" i="12"/>
  <c r="BJ22" i="12"/>
  <c r="BK22" i="12"/>
  <c r="BL22" i="12"/>
  <c r="BM22" i="12"/>
  <c r="BN22" i="12"/>
  <c r="BO22" i="12"/>
  <c r="BP22" i="12"/>
  <c r="BQ22" i="12"/>
  <c r="D23" i="12"/>
  <c r="E23" i="12"/>
  <c r="F23" i="12"/>
  <c r="G23" i="12"/>
  <c r="H23" i="12"/>
  <c r="I23" i="12"/>
  <c r="J23" i="12"/>
  <c r="K23" i="12"/>
  <c r="L23" i="12"/>
  <c r="M23" i="12"/>
  <c r="N23" i="12"/>
  <c r="O23" i="12"/>
  <c r="P23" i="12"/>
  <c r="Q23" i="12"/>
  <c r="R23" i="12"/>
  <c r="S23" i="12"/>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AT23" i="12"/>
  <c r="AU23" i="12"/>
  <c r="AV23" i="12"/>
  <c r="AW23" i="12"/>
  <c r="AX23" i="12"/>
  <c r="AY23" i="12"/>
  <c r="AZ23" i="12"/>
  <c r="BA23" i="12"/>
  <c r="BB23" i="12"/>
  <c r="BC23" i="12"/>
  <c r="BD23" i="12"/>
  <c r="BE23" i="12"/>
  <c r="BF23" i="12"/>
  <c r="BG23" i="12"/>
  <c r="BH23" i="12"/>
  <c r="BI23" i="12"/>
  <c r="BJ23" i="12"/>
  <c r="BK23" i="12"/>
  <c r="BL23" i="12"/>
  <c r="BM23" i="12"/>
  <c r="BN23" i="12"/>
  <c r="BO23" i="12"/>
  <c r="BP23" i="12"/>
  <c r="BQ23" i="12"/>
  <c r="D24" i="12"/>
  <c r="E24"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AX24" i="12"/>
  <c r="AY24" i="12"/>
  <c r="AZ24" i="12"/>
  <c r="BA24" i="12"/>
  <c r="BB24" i="12"/>
  <c r="BC24" i="12"/>
  <c r="BD24" i="12"/>
  <c r="BE24" i="12"/>
  <c r="BF24" i="12"/>
  <c r="BG24" i="12"/>
  <c r="BH24" i="12"/>
  <c r="BI24" i="12"/>
  <c r="BJ24" i="12"/>
  <c r="BK24" i="12"/>
  <c r="BL24" i="12"/>
  <c r="BM24" i="12"/>
  <c r="BN24" i="12"/>
  <c r="BO24" i="12"/>
  <c r="BP24" i="12"/>
  <c r="BQ24"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AG25" i="12"/>
  <c r="AH25" i="12"/>
  <c r="AI25" i="12"/>
  <c r="AJ25" i="12"/>
  <c r="AK25" i="12"/>
  <c r="AL25" i="12"/>
  <c r="AM25" i="12"/>
  <c r="AN25" i="12"/>
  <c r="AO25" i="12"/>
  <c r="AP25" i="12"/>
  <c r="AQ25" i="12"/>
  <c r="AR25" i="12"/>
  <c r="AS25" i="12"/>
  <c r="AT25" i="12"/>
  <c r="AU25" i="12"/>
  <c r="AV25" i="12"/>
  <c r="AW25" i="12"/>
  <c r="AX25" i="12"/>
  <c r="AY25" i="12"/>
  <c r="AZ25" i="12"/>
  <c r="BA25" i="12"/>
  <c r="BB25" i="12"/>
  <c r="BC25" i="12"/>
  <c r="BD25" i="12"/>
  <c r="BE25" i="12"/>
  <c r="BF25" i="12"/>
  <c r="BG25" i="12"/>
  <c r="BH25" i="12"/>
  <c r="BI25" i="12"/>
  <c r="BJ25" i="12"/>
  <c r="BK25" i="12"/>
  <c r="BL25" i="12"/>
  <c r="BM25" i="12"/>
  <c r="BN25" i="12"/>
  <c r="BO25" i="12"/>
  <c r="BP25" i="12"/>
  <c r="BQ25"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AT26" i="12"/>
  <c r="AU26" i="12"/>
  <c r="AV26" i="12"/>
  <c r="AW26" i="12"/>
  <c r="AX26" i="12"/>
  <c r="AY26" i="12"/>
  <c r="AZ26" i="12"/>
  <c r="BA26" i="12"/>
  <c r="BB26" i="12"/>
  <c r="BC26" i="12"/>
  <c r="BD26" i="12"/>
  <c r="BE26" i="12"/>
  <c r="BF26" i="12"/>
  <c r="BG26" i="12"/>
  <c r="BH26" i="12"/>
  <c r="BI26" i="12"/>
  <c r="BJ26" i="12"/>
  <c r="BK26" i="12"/>
  <c r="BL26" i="12"/>
  <c r="BM26" i="12"/>
  <c r="BN26" i="12"/>
  <c r="BO26" i="12"/>
  <c r="BP26" i="12"/>
  <c r="BQ26"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7" i="12"/>
  <c r="AT27" i="12"/>
  <c r="AU27" i="12"/>
  <c r="AV27" i="12"/>
  <c r="AW27" i="12"/>
  <c r="AX27" i="12"/>
  <c r="AY27" i="12"/>
  <c r="AZ27" i="12"/>
  <c r="BA27" i="12"/>
  <c r="BB27" i="12"/>
  <c r="BC27" i="12"/>
  <c r="BD27" i="12"/>
  <c r="BE27" i="12"/>
  <c r="BF27" i="12"/>
  <c r="BG27" i="12"/>
  <c r="BH27" i="12"/>
  <c r="BI27" i="12"/>
  <c r="BJ27" i="12"/>
  <c r="BK27" i="12"/>
  <c r="BL27" i="12"/>
  <c r="BM27" i="12"/>
  <c r="BN27" i="12"/>
  <c r="BO27" i="12"/>
  <c r="BP27" i="12"/>
  <c r="BQ27"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AS28" i="12"/>
  <c r="AT28" i="12"/>
  <c r="AU28" i="12"/>
  <c r="AV28" i="12"/>
  <c r="AW28" i="12"/>
  <c r="AX28" i="12"/>
  <c r="AY28" i="12"/>
  <c r="AZ28" i="12"/>
  <c r="BA28" i="12"/>
  <c r="BB28" i="12"/>
  <c r="BC28" i="12"/>
  <c r="BD28" i="12"/>
  <c r="BE28" i="12"/>
  <c r="BF28" i="12"/>
  <c r="BG28" i="12"/>
  <c r="BH28" i="12"/>
  <c r="BI28" i="12"/>
  <c r="BJ28" i="12"/>
  <c r="BK28" i="12"/>
  <c r="BL28" i="12"/>
  <c r="BM28" i="12"/>
  <c r="BN28" i="12"/>
  <c r="BO28" i="12"/>
  <c r="BP28" i="12"/>
  <c r="BQ28"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AT29" i="12"/>
  <c r="AU29" i="12"/>
  <c r="AV29" i="12"/>
  <c r="AW29" i="12"/>
  <c r="AX29" i="12"/>
  <c r="AY29" i="12"/>
  <c r="AZ29" i="12"/>
  <c r="BA29" i="12"/>
  <c r="BB29" i="12"/>
  <c r="BC29" i="12"/>
  <c r="BD29" i="12"/>
  <c r="BE29" i="12"/>
  <c r="BF29" i="12"/>
  <c r="BG29" i="12"/>
  <c r="BH29" i="12"/>
  <c r="BI29" i="12"/>
  <c r="BJ29" i="12"/>
  <c r="BK29" i="12"/>
  <c r="BL29" i="12"/>
  <c r="BM29" i="12"/>
  <c r="BN29" i="12"/>
  <c r="BO29" i="12"/>
  <c r="BP29" i="12"/>
  <c r="BQ29"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AT30" i="12"/>
  <c r="AU30" i="12"/>
  <c r="AV30" i="12"/>
  <c r="AW30" i="12"/>
  <c r="AX30" i="12"/>
  <c r="AY30" i="12"/>
  <c r="AZ30" i="12"/>
  <c r="BA30" i="12"/>
  <c r="BB30" i="12"/>
  <c r="BC30" i="12"/>
  <c r="BD30" i="12"/>
  <c r="BE30" i="12"/>
  <c r="BF30" i="12"/>
  <c r="BG30" i="12"/>
  <c r="BH30" i="12"/>
  <c r="BI30" i="12"/>
  <c r="BJ30" i="12"/>
  <c r="BK30" i="12"/>
  <c r="BL30" i="12"/>
  <c r="BM30" i="12"/>
  <c r="BN30" i="12"/>
  <c r="BO30" i="12"/>
  <c r="BP30" i="12"/>
  <c r="BQ30"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AI31" i="12"/>
  <c r="AJ31" i="12"/>
  <c r="AK31" i="12"/>
  <c r="AL31" i="12"/>
  <c r="AM31" i="12"/>
  <c r="AN31" i="12"/>
  <c r="AO31" i="12"/>
  <c r="AP31" i="12"/>
  <c r="AQ31" i="12"/>
  <c r="AR31" i="12"/>
  <c r="AS31" i="12"/>
  <c r="AT31" i="12"/>
  <c r="AU31" i="12"/>
  <c r="AV31" i="12"/>
  <c r="AW31" i="12"/>
  <c r="AX31" i="12"/>
  <c r="AY31" i="12"/>
  <c r="AZ31" i="12"/>
  <c r="BA31" i="12"/>
  <c r="BB31" i="12"/>
  <c r="BC31" i="12"/>
  <c r="BD31" i="12"/>
  <c r="BE31" i="12"/>
  <c r="BF31" i="12"/>
  <c r="BG31" i="12"/>
  <c r="BH31" i="12"/>
  <c r="BI31" i="12"/>
  <c r="BJ31" i="12"/>
  <c r="BK31" i="12"/>
  <c r="BL31" i="12"/>
  <c r="BM31" i="12"/>
  <c r="BN31" i="12"/>
  <c r="BO31" i="12"/>
  <c r="BP31" i="12"/>
  <c r="BQ31"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G32" i="12"/>
  <c r="AH32" i="12"/>
  <c r="AI32" i="12"/>
  <c r="AJ32" i="12"/>
  <c r="AK32" i="12"/>
  <c r="AL32" i="12"/>
  <c r="AM32" i="12"/>
  <c r="AN32" i="12"/>
  <c r="AO32" i="12"/>
  <c r="AP32" i="12"/>
  <c r="AQ32" i="12"/>
  <c r="AR32" i="12"/>
  <c r="AS32" i="12"/>
  <c r="AT32" i="12"/>
  <c r="AU32" i="12"/>
  <c r="AV32" i="12"/>
  <c r="AW32" i="12"/>
  <c r="AX32" i="12"/>
  <c r="AY32" i="12"/>
  <c r="AZ32" i="12"/>
  <c r="BA32" i="12"/>
  <c r="BB32" i="12"/>
  <c r="BC32" i="12"/>
  <c r="BD32" i="12"/>
  <c r="BE32" i="12"/>
  <c r="BF32" i="12"/>
  <c r="BG32" i="12"/>
  <c r="BH32" i="12"/>
  <c r="BI32" i="12"/>
  <c r="BJ32" i="12"/>
  <c r="BK32" i="12"/>
  <c r="BL32" i="12"/>
  <c r="BM32" i="12"/>
  <c r="BN32" i="12"/>
  <c r="BO32" i="12"/>
  <c r="BP32" i="12"/>
  <c r="BQ32"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BJ33" i="12"/>
  <c r="BK33" i="12"/>
  <c r="BL33" i="12"/>
  <c r="BM33" i="12"/>
  <c r="BN33" i="12"/>
  <c r="BO33" i="12"/>
  <c r="BP33" i="12"/>
  <c r="BQ33"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BJ34" i="12"/>
  <c r="BK34" i="12"/>
  <c r="BL34" i="12"/>
  <c r="BM34" i="12"/>
  <c r="BN34" i="12"/>
  <c r="BO34" i="12"/>
  <c r="BP34" i="12"/>
  <c r="BQ34"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BJ35" i="12"/>
  <c r="BK35" i="12"/>
  <c r="BL35" i="12"/>
  <c r="BM35" i="12"/>
  <c r="BN35" i="12"/>
  <c r="BO35" i="12"/>
  <c r="BP35" i="12"/>
  <c r="BQ35"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BJ36" i="12"/>
  <c r="BK36" i="12"/>
  <c r="BL36" i="12"/>
  <c r="BM36" i="12"/>
  <c r="BN36" i="12"/>
  <c r="BO36" i="12"/>
  <c r="BP36" i="12"/>
  <c r="BQ36" i="12"/>
  <c r="D37" i="12"/>
  <c r="E37" i="12"/>
  <c r="F37" i="12"/>
  <c r="G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BJ37" i="12"/>
  <c r="BK37" i="12"/>
  <c r="BL37" i="12"/>
  <c r="BM37" i="12"/>
  <c r="BN37" i="12"/>
  <c r="BO37" i="12"/>
  <c r="BP37" i="12"/>
  <c r="BQ37" i="12"/>
  <c r="D38" i="12"/>
  <c r="E38" i="12"/>
  <c r="F38" i="12"/>
  <c r="G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BJ38" i="12"/>
  <c r="BK38" i="12"/>
  <c r="BL38" i="12"/>
  <c r="BM38" i="12"/>
  <c r="BN38" i="12"/>
  <c r="BO38" i="12"/>
  <c r="BP38" i="12"/>
  <c r="BQ38"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BJ39" i="12"/>
  <c r="BK39" i="12"/>
  <c r="BL39" i="12"/>
  <c r="BM39" i="12"/>
  <c r="BN39" i="12"/>
  <c r="BO39" i="12"/>
  <c r="BP39" i="12"/>
  <c r="BQ39"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F40" i="12"/>
  <c r="BG40" i="12"/>
  <c r="BH40" i="12"/>
  <c r="BI40" i="12"/>
  <c r="BJ40" i="12"/>
  <c r="BK40" i="12"/>
  <c r="BL40" i="12"/>
  <c r="BM40" i="12"/>
  <c r="BN40" i="12"/>
  <c r="BO40" i="12"/>
  <c r="BP40" i="12"/>
  <c r="BQ40" i="12"/>
  <c r="D41" i="12"/>
  <c r="E41"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F41" i="12"/>
  <c r="BG41" i="12"/>
  <c r="BH41" i="12"/>
  <c r="BI41" i="12"/>
  <c r="BJ41" i="12"/>
  <c r="BK41" i="12"/>
  <c r="BL41" i="12"/>
  <c r="BM41" i="12"/>
  <c r="BN41" i="12"/>
  <c r="BO41" i="12"/>
  <c r="BP41" i="12"/>
  <c r="BQ41"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BJ42" i="12"/>
  <c r="BK42" i="12"/>
  <c r="BL42" i="12"/>
  <c r="BM42" i="12"/>
  <c r="BN42" i="12"/>
  <c r="BO42" i="12"/>
  <c r="BP42" i="12"/>
  <c r="BQ42" i="12"/>
  <c r="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AF43" i="12"/>
  <c r="AG43" i="12"/>
  <c r="AH43" i="12"/>
  <c r="AI43" i="12"/>
  <c r="AJ43" i="12"/>
  <c r="AK43" i="12"/>
  <c r="AL43" i="12"/>
  <c r="AM43" i="12"/>
  <c r="AN43" i="12"/>
  <c r="AO43" i="12"/>
  <c r="AP43" i="12"/>
  <c r="AQ43" i="12"/>
  <c r="AR43" i="12"/>
  <c r="AS43" i="12"/>
  <c r="AT43" i="12"/>
  <c r="AU43" i="12"/>
  <c r="AV43" i="12"/>
  <c r="AW43" i="12"/>
  <c r="AX43" i="12"/>
  <c r="AY43" i="12"/>
  <c r="AZ43" i="12"/>
  <c r="BA43" i="12"/>
  <c r="BB43" i="12"/>
  <c r="BC43" i="12"/>
  <c r="BD43" i="12"/>
  <c r="BE43" i="12"/>
  <c r="BF43" i="12"/>
  <c r="BG43" i="12"/>
  <c r="BH43" i="12"/>
  <c r="BI43" i="12"/>
  <c r="BJ43" i="12"/>
  <c r="BK43" i="12"/>
  <c r="BL43" i="12"/>
  <c r="BM43" i="12"/>
  <c r="BN43" i="12"/>
  <c r="BO43" i="12"/>
  <c r="BP43" i="12"/>
  <c r="BQ43"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AD44" i="12"/>
  <c r="AE44" i="12"/>
  <c r="AF44" i="12"/>
  <c r="AG44" i="12"/>
  <c r="AH44" i="12"/>
  <c r="AI44" i="12"/>
  <c r="AJ44" i="12"/>
  <c r="AK44" i="12"/>
  <c r="AL44" i="12"/>
  <c r="AM44" i="12"/>
  <c r="AN44" i="12"/>
  <c r="AO44" i="12"/>
  <c r="AP44" i="12"/>
  <c r="AQ44" i="12"/>
  <c r="AR44" i="12"/>
  <c r="AS44" i="12"/>
  <c r="AT44" i="12"/>
  <c r="AU44" i="12"/>
  <c r="AV44" i="12"/>
  <c r="AW44" i="12"/>
  <c r="AX44" i="12"/>
  <c r="AY44" i="12"/>
  <c r="AZ44" i="12"/>
  <c r="BA44" i="12"/>
  <c r="BB44" i="12"/>
  <c r="BC44" i="12"/>
  <c r="BD44" i="12"/>
  <c r="BE44" i="12"/>
  <c r="BF44" i="12"/>
  <c r="BG44" i="12"/>
  <c r="BH44" i="12"/>
  <c r="BI44" i="12"/>
  <c r="BJ44" i="12"/>
  <c r="BK44" i="12"/>
  <c r="BL44" i="12"/>
  <c r="BM44" i="12"/>
  <c r="BN44" i="12"/>
  <c r="BO44" i="12"/>
  <c r="BP44" i="12"/>
  <c r="BQ44" i="12"/>
  <c r="D45"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AE45" i="12"/>
  <c r="AF45" i="12"/>
  <c r="AG45" i="12"/>
  <c r="AH45" i="12"/>
  <c r="AI45" i="12"/>
  <c r="AJ45" i="12"/>
  <c r="AK45" i="12"/>
  <c r="AL45" i="12"/>
  <c r="AM45" i="12"/>
  <c r="AN45" i="12"/>
  <c r="AO45" i="12"/>
  <c r="AP45" i="12"/>
  <c r="AQ45" i="12"/>
  <c r="AR45" i="12"/>
  <c r="AS45" i="12"/>
  <c r="AT45" i="12"/>
  <c r="AU45" i="12"/>
  <c r="AV45" i="12"/>
  <c r="AW45" i="12"/>
  <c r="AX45" i="12"/>
  <c r="AY45" i="12"/>
  <c r="AZ45" i="12"/>
  <c r="BA45" i="12"/>
  <c r="BB45" i="12"/>
  <c r="BC45" i="12"/>
  <c r="BD45" i="12"/>
  <c r="BE45" i="12"/>
  <c r="BF45" i="12"/>
  <c r="BG45" i="12"/>
  <c r="BH45" i="12"/>
  <c r="BI45" i="12"/>
  <c r="BJ45" i="12"/>
  <c r="BK45" i="12"/>
  <c r="BL45" i="12"/>
  <c r="BM45" i="12"/>
  <c r="BN45" i="12"/>
  <c r="BO45" i="12"/>
  <c r="BP45" i="12"/>
  <c r="BQ45" i="12"/>
  <c r="D46" i="12"/>
  <c r="E46" i="12"/>
  <c r="F46" i="12"/>
  <c r="G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F46" i="12"/>
  <c r="BG46" i="12"/>
  <c r="BH46" i="12"/>
  <c r="BI46" i="12"/>
  <c r="BJ46" i="12"/>
  <c r="BK46" i="12"/>
  <c r="BL46" i="12"/>
  <c r="BM46" i="12"/>
  <c r="BN46" i="12"/>
  <c r="BO46" i="12"/>
  <c r="BP46" i="12"/>
  <c r="BQ46" i="12"/>
  <c r="D47" i="12"/>
  <c r="E47" i="12"/>
  <c r="F47" i="12"/>
  <c r="G47" i="12"/>
  <c r="H47" i="12"/>
  <c r="I47" i="12"/>
  <c r="J47" i="12"/>
  <c r="K47" i="12"/>
  <c r="L47" i="12"/>
  <c r="M47" i="12"/>
  <c r="N47" i="12"/>
  <c r="O47" i="12"/>
  <c r="P47" i="12"/>
  <c r="Q47" i="12"/>
  <c r="R47" i="12"/>
  <c r="S47" i="12"/>
  <c r="T47" i="12"/>
  <c r="U47" i="12"/>
  <c r="V47" i="12"/>
  <c r="W47" i="12"/>
  <c r="X47" i="12"/>
  <c r="Y47" i="12"/>
  <c r="Z47" i="12"/>
  <c r="AA47" i="12"/>
  <c r="AB47" i="12"/>
  <c r="AC47" i="12"/>
  <c r="AD47" i="12"/>
  <c r="AE47" i="12"/>
  <c r="AF47" i="12"/>
  <c r="AG47" i="12"/>
  <c r="AH47" i="12"/>
  <c r="AI47" i="12"/>
  <c r="AJ47" i="12"/>
  <c r="AK47" i="12"/>
  <c r="AL47" i="12"/>
  <c r="AM47" i="12"/>
  <c r="AN47" i="12"/>
  <c r="AO47" i="12"/>
  <c r="AP47" i="12"/>
  <c r="AQ47" i="12"/>
  <c r="AR47" i="12"/>
  <c r="AS47" i="12"/>
  <c r="AT47" i="12"/>
  <c r="AU47" i="12"/>
  <c r="AV47" i="12"/>
  <c r="AW47" i="12"/>
  <c r="AX47" i="12"/>
  <c r="AY47" i="12"/>
  <c r="AZ47" i="12"/>
  <c r="BA47" i="12"/>
  <c r="BB47" i="12"/>
  <c r="BC47" i="12"/>
  <c r="BD47" i="12"/>
  <c r="BE47" i="12"/>
  <c r="BF47" i="12"/>
  <c r="BG47" i="12"/>
  <c r="BH47" i="12"/>
  <c r="BI47" i="12"/>
  <c r="BJ47" i="12"/>
  <c r="BK47" i="12"/>
  <c r="BL47" i="12"/>
  <c r="BM47" i="12"/>
  <c r="BN47" i="12"/>
  <c r="BO47" i="12"/>
  <c r="BP47" i="12"/>
  <c r="BQ47" i="12"/>
  <c r="D48" i="12"/>
  <c r="E48" i="12"/>
  <c r="F48" i="12"/>
  <c r="G48" i="12"/>
  <c r="H48" i="12"/>
  <c r="I48" i="12"/>
  <c r="J48" i="12"/>
  <c r="K48" i="12"/>
  <c r="L48" i="12"/>
  <c r="M48" i="12"/>
  <c r="N48" i="12"/>
  <c r="O48" i="12"/>
  <c r="P48" i="12"/>
  <c r="Q48" i="12"/>
  <c r="R48" i="12"/>
  <c r="S48" i="12"/>
  <c r="T48" i="12"/>
  <c r="U48" i="12"/>
  <c r="V48" i="12"/>
  <c r="W48" i="12"/>
  <c r="X48" i="12"/>
  <c r="Y48" i="12"/>
  <c r="Z48" i="12"/>
  <c r="AA48" i="12"/>
  <c r="AB48" i="12"/>
  <c r="AC48" i="12"/>
  <c r="AD48" i="12"/>
  <c r="AE48" i="12"/>
  <c r="AF48" i="12"/>
  <c r="AG48" i="12"/>
  <c r="AH48" i="12"/>
  <c r="AI48" i="12"/>
  <c r="AJ48" i="12"/>
  <c r="AK48" i="12"/>
  <c r="AL48" i="12"/>
  <c r="AM48" i="12"/>
  <c r="AN48" i="12"/>
  <c r="AO48" i="12"/>
  <c r="AP48" i="12"/>
  <c r="AQ48" i="12"/>
  <c r="AR48" i="12"/>
  <c r="AS48" i="12"/>
  <c r="AT48" i="12"/>
  <c r="AU48" i="12"/>
  <c r="AV48" i="12"/>
  <c r="AW48" i="12"/>
  <c r="AX48" i="12"/>
  <c r="AY48" i="12"/>
  <c r="AZ48" i="12"/>
  <c r="BA48" i="12"/>
  <c r="BB48" i="12"/>
  <c r="BC48" i="12"/>
  <c r="BD48" i="12"/>
  <c r="BE48" i="12"/>
  <c r="BF48" i="12"/>
  <c r="BG48" i="12"/>
  <c r="BH48" i="12"/>
  <c r="BI48" i="12"/>
  <c r="BJ48" i="12"/>
  <c r="BK48" i="12"/>
  <c r="BL48" i="12"/>
  <c r="BM48" i="12"/>
  <c r="BN48" i="12"/>
  <c r="BO48" i="12"/>
  <c r="BP48" i="12"/>
  <c r="BQ48" i="12"/>
  <c r="D49" i="12"/>
  <c r="E49" i="12"/>
  <c r="F49" i="12"/>
  <c r="G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F49" i="12"/>
  <c r="BG49" i="12"/>
  <c r="BH49" i="12"/>
  <c r="BI49" i="12"/>
  <c r="BJ49" i="12"/>
  <c r="BK49" i="12"/>
  <c r="BL49" i="12"/>
  <c r="BM49" i="12"/>
  <c r="BN49" i="12"/>
  <c r="BO49" i="12"/>
  <c r="BP49" i="12"/>
  <c r="BQ49" i="12"/>
  <c r="D50" i="12"/>
  <c r="E50" i="12"/>
  <c r="F50" i="12"/>
  <c r="G50" i="12"/>
  <c r="H50" i="12"/>
  <c r="I50" i="12"/>
  <c r="J50" i="12"/>
  <c r="K50" i="12"/>
  <c r="L50" i="12"/>
  <c r="M50" i="12"/>
  <c r="N50" i="12"/>
  <c r="O50" i="12"/>
  <c r="P50" i="12"/>
  <c r="Q50" i="12"/>
  <c r="R50" i="12"/>
  <c r="S50" i="12"/>
  <c r="T50" i="12"/>
  <c r="U50" i="12"/>
  <c r="V50" i="12"/>
  <c r="W50" i="12"/>
  <c r="X50" i="12"/>
  <c r="Y50" i="12"/>
  <c r="Z50" i="12"/>
  <c r="AA50" i="12"/>
  <c r="AB50" i="12"/>
  <c r="AC50" i="12"/>
  <c r="AD50" i="12"/>
  <c r="AE50" i="12"/>
  <c r="AF50" i="12"/>
  <c r="AG50" i="12"/>
  <c r="AH50" i="12"/>
  <c r="AI50" i="12"/>
  <c r="AJ50" i="12"/>
  <c r="AK50" i="12"/>
  <c r="AL50" i="12"/>
  <c r="AM50" i="12"/>
  <c r="AN50" i="12"/>
  <c r="AO50" i="12"/>
  <c r="AP50" i="12"/>
  <c r="AQ50" i="12"/>
  <c r="AR50" i="12"/>
  <c r="AS50" i="12"/>
  <c r="AT50" i="12"/>
  <c r="AU50" i="12"/>
  <c r="AV50" i="12"/>
  <c r="AW50" i="12"/>
  <c r="AX50" i="12"/>
  <c r="AY50" i="12"/>
  <c r="AZ50" i="12"/>
  <c r="BA50" i="12"/>
  <c r="BB50" i="12"/>
  <c r="BC50" i="12"/>
  <c r="BD50" i="12"/>
  <c r="BE50" i="12"/>
  <c r="BF50" i="12"/>
  <c r="BG50" i="12"/>
  <c r="BH50" i="12"/>
  <c r="BI50" i="12"/>
  <c r="BJ50" i="12"/>
  <c r="BK50" i="12"/>
  <c r="BL50" i="12"/>
  <c r="BM50" i="12"/>
  <c r="BN50" i="12"/>
  <c r="BO50" i="12"/>
  <c r="BP50" i="12"/>
  <c r="BQ50" i="12"/>
  <c r="D51" i="12"/>
  <c r="E51" i="12"/>
  <c r="F51" i="12"/>
  <c r="G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F51" i="12"/>
  <c r="BG51" i="12"/>
  <c r="BH51" i="12"/>
  <c r="BI51" i="12"/>
  <c r="BJ51" i="12"/>
  <c r="BK51" i="12"/>
  <c r="BL51" i="12"/>
  <c r="BM51" i="12"/>
  <c r="BN51" i="12"/>
  <c r="BO51" i="12"/>
  <c r="BP51" i="12"/>
  <c r="BQ51" i="12"/>
  <c r="D52"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52" i="12"/>
  <c r="BH52" i="12"/>
  <c r="BI52" i="12"/>
  <c r="BJ52" i="12"/>
  <c r="BK52" i="12"/>
  <c r="BL52" i="12"/>
  <c r="BM52" i="12"/>
  <c r="BN52" i="12"/>
  <c r="BO52" i="12"/>
  <c r="BP52" i="12"/>
  <c r="BQ52" i="12"/>
  <c r="D53" i="12"/>
  <c r="E53" i="12"/>
  <c r="F53" i="12"/>
  <c r="G53" i="12"/>
  <c r="H53" i="12"/>
  <c r="I53" i="12"/>
  <c r="J53" i="12"/>
  <c r="K53" i="12"/>
  <c r="L53" i="12"/>
  <c r="M53" i="12"/>
  <c r="N53" i="12"/>
  <c r="O53" i="12"/>
  <c r="P53" i="12"/>
  <c r="Q53" i="12"/>
  <c r="R53" i="12"/>
  <c r="S53" i="12"/>
  <c r="T53" i="12"/>
  <c r="U53" i="12"/>
  <c r="V53" i="12"/>
  <c r="W53" i="12"/>
  <c r="X53" i="12"/>
  <c r="Y53" i="12"/>
  <c r="Z53" i="12"/>
  <c r="AA53" i="12"/>
  <c r="AB53" i="12"/>
  <c r="AC53" i="12"/>
  <c r="AD53" i="12"/>
  <c r="AE53" i="12"/>
  <c r="AF53" i="12"/>
  <c r="AG53" i="12"/>
  <c r="AH53" i="12"/>
  <c r="AI53" i="12"/>
  <c r="AJ53" i="12"/>
  <c r="AK53" i="12"/>
  <c r="AL53" i="12"/>
  <c r="AM53" i="12"/>
  <c r="AN53" i="12"/>
  <c r="AO53" i="12"/>
  <c r="AP53" i="12"/>
  <c r="AQ53" i="12"/>
  <c r="AR53" i="12"/>
  <c r="AS53" i="12"/>
  <c r="AT53" i="12"/>
  <c r="AU53" i="12"/>
  <c r="AV53" i="12"/>
  <c r="AW53" i="12"/>
  <c r="AX53" i="12"/>
  <c r="AY53" i="12"/>
  <c r="AZ53" i="12"/>
  <c r="BA53" i="12"/>
  <c r="BB53" i="12"/>
  <c r="BC53" i="12"/>
  <c r="BD53" i="12"/>
  <c r="BE53" i="12"/>
  <c r="BF53" i="12"/>
  <c r="BG53" i="12"/>
  <c r="BH53" i="12"/>
  <c r="BI53" i="12"/>
  <c r="BJ53" i="12"/>
  <c r="BK53" i="12"/>
  <c r="BL53" i="12"/>
  <c r="BM53" i="12"/>
  <c r="BN53" i="12"/>
  <c r="BO53" i="12"/>
  <c r="BP53" i="12"/>
  <c r="BQ53" i="12"/>
  <c r="D54" i="12"/>
  <c r="E54" i="12"/>
  <c r="F54" i="12"/>
  <c r="G54" i="12"/>
  <c r="H54" i="12"/>
  <c r="I54" i="12"/>
  <c r="J54" i="12"/>
  <c r="K54" i="12"/>
  <c r="L54" i="12"/>
  <c r="M54" i="12"/>
  <c r="N54" i="12"/>
  <c r="O54" i="12"/>
  <c r="P54" i="12"/>
  <c r="Q54" i="12"/>
  <c r="R54" i="12"/>
  <c r="S54" i="12"/>
  <c r="T54" i="12"/>
  <c r="U54" i="12"/>
  <c r="V54" i="12"/>
  <c r="W54" i="12"/>
  <c r="X54" i="12"/>
  <c r="Y54" i="12"/>
  <c r="Z54" i="12"/>
  <c r="AA54" i="12"/>
  <c r="AB54" i="12"/>
  <c r="AC54" i="12"/>
  <c r="AD54" i="12"/>
  <c r="AE54" i="12"/>
  <c r="AF54" i="12"/>
  <c r="AG54" i="12"/>
  <c r="AH54" i="12"/>
  <c r="AI54" i="12"/>
  <c r="AJ54" i="12"/>
  <c r="AK54" i="12"/>
  <c r="AL54" i="12"/>
  <c r="AM54" i="12"/>
  <c r="AN54" i="12"/>
  <c r="AO54" i="12"/>
  <c r="AP54" i="12"/>
  <c r="AQ54" i="12"/>
  <c r="AR54" i="12"/>
  <c r="AS54" i="12"/>
  <c r="AT54" i="12"/>
  <c r="AU54" i="12"/>
  <c r="AV54" i="12"/>
  <c r="AW54" i="12"/>
  <c r="AX54" i="12"/>
  <c r="AY54" i="12"/>
  <c r="AZ54" i="12"/>
  <c r="BA54" i="12"/>
  <c r="BB54" i="12"/>
  <c r="BC54" i="12"/>
  <c r="BD54" i="12"/>
  <c r="BE54" i="12"/>
  <c r="BF54" i="12"/>
  <c r="BG54" i="12"/>
  <c r="BH54" i="12"/>
  <c r="BI54" i="12"/>
  <c r="BJ54" i="12"/>
  <c r="BK54" i="12"/>
  <c r="BL54" i="12"/>
  <c r="BM54" i="12"/>
  <c r="BN54" i="12"/>
  <c r="BO54" i="12"/>
  <c r="BP54" i="12"/>
  <c r="BQ54" i="12"/>
  <c r="D55" i="12"/>
  <c r="E55" i="12"/>
  <c r="F55" i="12"/>
  <c r="G55" i="12"/>
  <c r="H55" i="12"/>
  <c r="I55" i="12"/>
  <c r="J55" i="12"/>
  <c r="K55" i="12"/>
  <c r="L55" i="12"/>
  <c r="M55" i="12"/>
  <c r="N55" i="12"/>
  <c r="O55" i="12"/>
  <c r="P55" i="12"/>
  <c r="Q55" i="12"/>
  <c r="R55" i="12"/>
  <c r="S55" i="12"/>
  <c r="T55" i="12"/>
  <c r="U55" i="12"/>
  <c r="V55" i="12"/>
  <c r="W55" i="12"/>
  <c r="X55" i="12"/>
  <c r="Y55" i="12"/>
  <c r="Z55" i="12"/>
  <c r="AA55" i="12"/>
  <c r="AB55" i="12"/>
  <c r="AC55" i="12"/>
  <c r="AD55" i="12"/>
  <c r="AE55" i="12"/>
  <c r="AF55" i="12"/>
  <c r="AG55" i="12"/>
  <c r="AH55" i="12"/>
  <c r="AI55" i="12"/>
  <c r="AJ55" i="12"/>
  <c r="AK55" i="12"/>
  <c r="AL55" i="12"/>
  <c r="AM55" i="12"/>
  <c r="AN55" i="12"/>
  <c r="AO55" i="12"/>
  <c r="AP55" i="12"/>
  <c r="AQ55" i="12"/>
  <c r="AR55" i="12"/>
  <c r="AS55" i="12"/>
  <c r="AT55" i="12"/>
  <c r="AU55" i="12"/>
  <c r="AV55" i="12"/>
  <c r="AW55" i="12"/>
  <c r="AX55" i="12"/>
  <c r="AY55" i="12"/>
  <c r="AZ55" i="12"/>
  <c r="BA55" i="12"/>
  <c r="BB55" i="12"/>
  <c r="BC55" i="12"/>
  <c r="BD55" i="12"/>
  <c r="BE55" i="12"/>
  <c r="BF55" i="12"/>
  <c r="BG55" i="12"/>
  <c r="BH55" i="12"/>
  <c r="BI55" i="12"/>
  <c r="BJ55" i="12"/>
  <c r="BK55" i="12"/>
  <c r="BL55" i="12"/>
  <c r="BM55" i="12"/>
  <c r="BN55" i="12"/>
  <c r="BO55" i="12"/>
  <c r="BP55" i="12"/>
  <c r="BQ55" i="12"/>
  <c r="D56" i="12"/>
  <c r="E56" i="12"/>
  <c r="F56" i="12"/>
  <c r="G56" i="12"/>
  <c r="H56" i="12"/>
  <c r="I56" i="12"/>
  <c r="J56" i="12"/>
  <c r="K56" i="12"/>
  <c r="L56" i="12"/>
  <c r="M56" i="12"/>
  <c r="N56" i="12"/>
  <c r="O56" i="12"/>
  <c r="P56" i="12"/>
  <c r="Q56" i="12"/>
  <c r="R56" i="12"/>
  <c r="S56" i="12"/>
  <c r="T56" i="12"/>
  <c r="U56" i="12"/>
  <c r="V56" i="12"/>
  <c r="W56" i="12"/>
  <c r="X56" i="12"/>
  <c r="Y56" i="12"/>
  <c r="Z56" i="12"/>
  <c r="AA56" i="12"/>
  <c r="AB56" i="12"/>
  <c r="AC56" i="12"/>
  <c r="AD56" i="12"/>
  <c r="AE56" i="12"/>
  <c r="AF56" i="12"/>
  <c r="AG56" i="12"/>
  <c r="AH56" i="12"/>
  <c r="AI56" i="12"/>
  <c r="AJ56" i="12"/>
  <c r="AK56" i="12"/>
  <c r="AL56" i="12"/>
  <c r="AM56" i="12"/>
  <c r="AN56" i="12"/>
  <c r="AO56" i="12"/>
  <c r="AP56" i="12"/>
  <c r="AQ56" i="12"/>
  <c r="AR56" i="12"/>
  <c r="AS56" i="12"/>
  <c r="AT56" i="12"/>
  <c r="AU56" i="12"/>
  <c r="AV56" i="12"/>
  <c r="AW56" i="12"/>
  <c r="AX56" i="12"/>
  <c r="AY56" i="12"/>
  <c r="AZ56" i="12"/>
  <c r="BA56" i="12"/>
  <c r="BB56" i="12"/>
  <c r="BC56" i="12"/>
  <c r="BD56" i="12"/>
  <c r="BE56" i="12"/>
  <c r="BF56" i="12"/>
  <c r="BG56" i="12"/>
  <c r="BH56" i="12"/>
  <c r="BI56" i="12"/>
  <c r="BJ56" i="12"/>
  <c r="BK56" i="12"/>
  <c r="BL56" i="12"/>
  <c r="BM56" i="12"/>
  <c r="BN56" i="12"/>
  <c r="BO56" i="12"/>
  <c r="BP56" i="12"/>
  <c r="BQ56" i="12"/>
  <c r="D57" i="12"/>
  <c r="E57" i="12"/>
  <c r="F57" i="12"/>
  <c r="G57" i="12"/>
  <c r="H57" i="12"/>
  <c r="I57" i="12"/>
  <c r="J57" i="12"/>
  <c r="K57" i="12"/>
  <c r="L57" i="12"/>
  <c r="M57" i="12"/>
  <c r="N57" i="12"/>
  <c r="O57" i="12"/>
  <c r="P57" i="12"/>
  <c r="Q57" i="12"/>
  <c r="R57" i="12"/>
  <c r="S57" i="12"/>
  <c r="T57" i="12"/>
  <c r="U57" i="12"/>
  <c r="V57" i="12"/>
  <c r="W57" i="12"/>
  <c r="X57" i="12"/>
  <c r="Y57" i="12"/>
  <c r="Z57" i="12"/>
  <c r="AA57" i="12"/>
  <c r="AB57" i="12"/>
  <c r="AC57" i="12"/>
  <c r="AD57" i="12"/>
  <c r="AE57" i="12"/>
  <c r="AF57" i="12"/>
  <c r="AG57" i="12"/>
  <c r="AH57" i="12"/>
  <c r="AI57" i="12"/>
  <c r="AJ57" i="12"/>
  <c r="AK57" i="12"/>
  <c r="AL57" i="12"/>
  <c r="AM57" i="12"/>
  <c r="AN57" i="12"/>
  <c r="AO57" i="12"/>
  <c r="AP57" i="12"/>
  <c r="AQ57" i="12"/>
  <c r="AR57" i="12"/>
  <c r="AS57" i="12"/>
  <c r="AT57" i="12"/>
  <c r="AU57" i="12"/>
  <c r="AV57" i="12"/>
  <c r="AW57" i="12"/>
  <c r="AX57" i="12"/>
  <c r="AY57" i="12"/>
  <c r="AZ57" i="12"/>
  <c r="BA57" i="12"/>
  <c r="BB57" i="12"/>
  <c r="BC57" i="12"/>
  <c r="BD57" i="12"/>
  <c r="BE57" i="12"/>
  <c r="BF57" i="12"/>
  <c r="BG57" i="12"/>
  <c r="BH57" i="12"/>
  <c r="BI57" i="12"/>
  <c r="BJ57" i="12"/>
  <c r="BK57" i="12"/>
  <c r="BL57" i="12"/>
  <c r="BM57" i="12"/>
  <c r="BN57" i="12"/>
  <c r="BO57" i="12"/>
  <c r="BP57" i="12"/>
  <c r="BQ57" i="12"/>
  <c r="D58"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AE58" i="12"/>
  <c r="AF58" i="12"/>
  <c r="AG58" i="12"/>
  <c r="AH58" i="12"/>
  <c r="AI58" i="12"/>
  <c r="AJ58" i="12"/>
  <c r="AK58" i="12"/>
  <c r="AL58" i="12"/>
  <c r="AM58" i="12"/>
  <c r="AN58" i="12"/>
  <c r="AO58" i="12"/>
  <c r="AP58" i="12"/>
  <c r="AQ58" i="12"/>
  <c r="AR58" i="12"/>
  <c r="AS58" i="12"/>
  <c r="AT58" i="12"/>
  <c r="AU58" i="12"/>
  <c r="AV58" i="12"/>
  <c r="AW58" i="12"/>
  <c r="AX58" i="12"/>
  <c r="AY58" i="12"/>
  <c r="AZ58" i="12"/>
  <c r="BA58" i="12"/>
  <c r="BB58" i="12"/>
  <c r="BC58" i="12"/>
  <c r="BD58" i="12"/>
  <c r="BE58" i="12"/>
  <c r="BF58" i="12"/>
  <c r="BG58" i="12"/>
  <c r="BH58" i="12"/>
  <c r="BI58" i="12"/>
  <c r="BJ58" i="12"/>
  <c r="BK58" i="12"/>
  <c r="BL58" i="12"/>
  <c r="BM58" i="12"/>
  <c r="BN58" i="12"/>
  <c r="BO58" i="12"/>
  <c r="BP58" i="12"/>
  <c r="BQ58" i="12"/>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AD59" i="12"/>
  <c r="AE59" i="12"/>
  <c r="AF59" i="12"/>
  <c r="AG59" i="12"/>
  <c r="AH59" i="12"/>
  <c r="AI59" i="12"/>
  <c r="AJ59" i="12"/>
  <c r="AK59" i="12"/>
  <c r="AL59" i="12"/>
  <c r="AM59" i="12"/>
  <c r="AN59" i="12"/>
  <c r="AO59" i="12"/>
  <c r="AP59" i="12"/>
  <c r="AQ59" i="12"/>
  <c r="AR59" i="12"/>
  <c r="AS59" i="12"/>
  <c r="AT59" i="12"/>
  <c r="AU59" i="12"/>
  <c r="AV59" i="12"/>
  <c r="AW59" i="12"/>
  <c r="AX59" i="12"/>
  <c r="AY59" i="12"/>
  <c r="AZ59" i="12"/>
  <c r="BA59" i="12"/>
  <c r="BB59" i="12"/>
  <c r="BC59" i="12"/>
  <c r="BD59" i="12"/>
  <c r="BE59" i="12"/>
  <c r="BF59" i="12"/>
  <c r="BG59" i="12"/>
  <c r="BH59" i="12"/>
  <c r="BI59" i="12"/>
  <c r="BJ59" i="12"/>
  <c r="BK59" i="12"/>
  <c r="BL59" i="12"/>
  <c r="BM59" i="12"/>
  <c r="BN59" i="12"/>
  <c r="BO59" i="12"/>
  <c r="BP59" i="12"/>
  <c r="BQ59" i="12"/>
  <c r="D60" i="12"/>
  <c r="E60" i="12"/>
  <c r="F60" i="12"/>
  <c r="G60" i="12"/>
  <c r="H60" i="12"/>
  <c r="I60" i="12"/>
  <c r="J60" i="12"/>
  <c r="K60" i="12"/>
  <c r="L60" i="12"/>
  <c r="M60" i="12"/>
  <c r="N60" i="12"/>
  <c r="O60" i="12"/>
  <c r="P60" i="12"/>
  <c r="Q60" i="12"/>
  <c r="R60" i="12"/>
  <c r="S60" i="12"/>
  <c r="T60" i="12"/>
  <c r="U60" i="12"/>
  <c r="V60" i="12"/>
  <c r="W60" i="12"/>
  <c r="X60" i="12"/>
  <c r="Y60" i="12"/>
  <c r="Z60" i="12"/>
  <c r="AA60" i="12"/>
  <c r="AB60" i="12"/>
  <c r="AC60" i="12"/>
  <c r="AD60" i="12"/>
  <c r="AE60" i="12"/>
  <c r="AF60" i="12"/>
  <c r="AG60" i="12"/>
  <c r="AH60" i="12"/>
  <c r="AI60" i="12"/>
  <c r="AJ60" i="12"/>
  <c r="AK60" i="12"/>
  <c r="AL60" i="12"/>
  <c r="AM60" i="12"/>
  <c r="AN60" i="12"/>
  <c r="AO60" i="12"/>
  <c r="AP60" i="12"/>
  <c r="AQ60" i="12"/>
  <c r="AR60" i="12"/>
  <c r="AS60" i="12"/>
  <c r="AT60" i="12"/>
  <c r="AU60" i="12"/>
  <c r="AV60" i="12"/>
  <c r="AW60" i="12"/>
  <c r="AX60" i="12"/>
  <c r="AY60" i="12"/>
  <c r="AZ60" i="12"/>
  <c r="BA60" i="12"/>
  <c r="BB60" i="12"/>
  <c r="BC60" i="12"/>
  <c r="BD60" i="12"/>
  <c r="BE60" i="12"/>
  <c r="BF60" i="12"/>
  <c r="BG60" i="12"/>
  <c r="BH60" i="12"/>
  <c r="BI60" i="12"/>
  <c r="BJ60" i="12"/>
  <c r="BK60" i="12"/>
  <c r="BL60" i="12"/>
  <c r="BM60" i="12"/>
  <c r="BN60" i="12"/>
  <c r="BO60" i="12"/>
  <c r="BP60" i="12"/>
  <c r="BQ60" i="12"/>
  <c r="D61" i="12"/>
  <c r="E61" i="12"/>
  <c r="F61" i="12"/>
  <c r="G61" i="12"/>
  <c r="H61" i="12"/>
  <c r="I61" i="12"/>
  <c r="J61" i="12"/>
  <c r="K61" i="12"/>
  <c r="L61" i="12"/>
  <c r="M61" i="12"/>
  <c r="N61" i="12"/>
  <c r="O61" i="12"/>
  <c r="P61" i="12"/>
  <c r="Q61" i="12"/>
  <c r="R61" i="12"/>
  <c r="S61" i="12"/>
  <c r="T61" i="12"/>
  <c r="U61" i="12"/>
  <c r="V61" i="12"/>
  <c r="W61" i="12"/>
  <c r="X61" i="12"/>
  <c r="Y61" i="12"/>
  <c r="Z61" i="12"/>
  <c r="AA61" i="12"/>
  <c r="AB61" i="12"/>
  <c r="AC61" i="12"/>
  <c r="AD61" i="12"/>
  <c r="AE61" i="12"/>
  <c r="AF61" i="12"/>
  <c r="AG61" i="12"/>
  <c r="AH61" i="12"/>
  <c r="AI61" i="12"/>
  <c r="AJ61" i="12"/>
  <c r="AK61" i="12"/>
  <c r="AL61" i="12"/>
  <c r="AM61" i="12"/>
  <c r="AN61" i="12"/>
  <c r="AO61" i="12"/>
  <c r="AP61" i="12"/>
  <c r="AQ61" i="12"/>
  <c r="AR61" i="12"/>
  <c r="AS61" i="12"/>
  <c r="AT61" i="12"/>
  <c r="AU61" i="12"/>
  <c r="AV61" i="12"/>
  <c r="AW61" i="12"/>
  <c r="AX61" i="12"/>
  <c r="AY61" i="12"/>
  <c r="AZ61" i="12"/>
  <c r="BA61" i="12"/>
  <c r="BB61" i="12"/>
  <c r="BC61" i="12"/>
  <c r="BD61" i="12"/>
  <c r="BE61" i="12"/>
  <c r="BF61" i="12"/>
  <c r="BG61" i="12"/>
  <c r="BH61" i="12"/>
  <c r="BI61" i="12"/>
  <c r="BJ61" i="12"/>
  <c r="BK61" i="12"/>
  <c r="BL61" i="12"/>
  <c r="BM61" i="12"/>
  <c r="BN61" i="12"/>
  <c r="BO61" i="12"/>
  <c r="BP61" i="12"/>
  <c r="BQ61" i="12"/>
  <c r="D62" i="12"/>
  <c r="E62" i="12"/>
  <c r="F62" i="12"/>
  <c r="G62" i="12"/>
  <c r="H62" i="12"/>
  <c r="I62" i="12"/>
  <c r="J62" i="12"/>
  <c r="K62" i="12"/>
  <c r="L62" i="12"/>
  <c r="M62" i="12"/>
  <c r="N62" i="12"/>
  <c r="O62" i="12"/>
  <c r="P62" i="12"/>
  <c r="Q62" i="12"/>
  <c r="R62" i="12"/>
  <c r="S62" i="12"/>
  <c r="T62" i="12"/>
  <c r="U62" i="12"/>
  <c r="V62" i="12"/>
  <c r="W62" i="12"/>
  <c r="X62" i="12"/>
  <c r="Y62" i="12"/>
  <c r="Z62" i="12"/>
  <c r="AA62" i="12"/>
  <c r="AB62" i="12"/>
  <c r="AC62" i="12"/>
  <c r="AD62" i="12"/>
  <c r="AE62" i="12"/>
  <c r="AF62" i="12"/>
  <c r="AG62" i="12"/>
  <c r="AH62" i="12"/>
  <c r="AI62" i="12"/>
  <c r="AJ62" i="12"/>
  <c r="AK62" i="12"/>
  <c r="AL62" i="12"/>
  <c r="AM62" i="12"/>
  <c r="AN62" i="12"/>
  <c r="AO62" i="12"/>
  <c r="AP62" i="12"/>
  <c r="AQ62" i="12"/>
  <c r="AR62" i="12"/>
  <c r="AS62" i="12"/>
  <c r="AT62" i="12"/>
  <c r="AU62" i="12"/>
  <c r="AV62" i="12"/>
  <c r="AW62" i="12"/>
  <c r="AX62" i="12"/>
  <c r="AY62" i="12"/>
  <c r="AZ62" i="12"/>
  <c r="BA62" i="12"/>
  <c r="BB62" i="12"/>
  <c r="BC62" i="12"/>
  <c r="BD62" i="12"/>
  <c r="BE62" i="12"/>
  <c r="BF62" i="12"/>
  <c r="BG62" i="12"/>
  <c r="BH62" i="12"/>
  <c r="BI62" i="12"/>
  <c r="BJ62" i="12"/>
  <c r="BK62" i="12"/>
  <c r="BL62" i="12"/>
  <c r="BM62" i="12"/>
  <c r="BN62" i="12"/>
  <c r="BO62" i="12"/>
  <c r="BP62" i="12"/>
  <c r="BQ62" i="12"/>
  <c r="D63" i="12"/>
  <c r="E63" i="12"/>
  <c r="F63" i="12"/>
  <c r="G63" i="12"/>
  <c r="H63" i="12"/>
  <c r="I63" i="12"/>
  <c r="J63" i="12"/>
  <c r="K63" i="12"/>
  <c r="L63" i="12"/>
  <c r="M63" i="12"/>
  <c r="N63" i="12"/>
  <c r="O63" i="12"/>
  <c r="P63" i="12"/>
  <c r="Q63" i="12"/>
  <c r="R63" i="12"/>
  <c r="S63" i="12"/>
  <c r="T63" i="12"/>
  <c r="U63" i="12"/>
  <c r="V63" i="12"/>
  <c r="W63" i="12"/>
  <c r="X63" i="12"/>
  <c r="Y63" i="12"/>
  <c r="Z63" i="12"/>
  <c r="AA63" i="12"/>
  <c r="AB63" i="12"/>
  <c r="AC63" i="12"/>
  <c r="AD63" i="12"/>
  <c r="AE63" i="12"/>
  <c r="AF63" i="12"/>
  <c r="AG63" i="12"/>
  <c r="AH63" i="12"/>
  <c r="AI63" i="12"/>
  <c r="AJ63" i="12"/>
  <c r="AK63" i="12"/>
  <c r="AL63" i="12"/>
  <c r="AM63" i="12"/>
  <c r="AN63" i="12"/>
  <c r="AO63" i="12"/>
  <c r="AP63" i="12"/>
  <c r="AQ63" i="12"/>
  <c r="AR63" i="12"/>
  <c r="AS63" i="12"/>
  <c r="AT63" i="12"/>
  <c r="AU63" i="12"/>
  <c r="AV63" i="12"/>
  <c r="AW63" i="12"/>
  <c r="AX63" i="12"/>
  <c r="AY63" i="12"/>
  <c r="AZ63" i="12"/>
  <c r="BA63" i="12"/>
  <c r="BB63" i="12"/>
  <c r="BC63" i="12"/>
  <c r="BD63" i="12"/>
  <c r="BE63" i="12"/>
  <c r="BF63" i="12"/>
  <c r="BG63" i="12"/>
  <c r="BH63" i="12"/>
  <c r="BI63" i="12"/>
  <c r="BJ63" i="12"/>
  <c r="BK63" i="12"/>
  <c r="BL63" i="12"/>
  <c r="BM63" i="12"/>
  <c r="BN63" i="12"/>
  <c r="BO63" i="12"/>
  <c r="BP63" i="12"/>
  <c r="BQ63" i="12"/>
  <c r="D64" i="12"/>
  <c r="E64" i="12"/>
  <c r="F64" i="12"/>
  <c r="G64" i="12"/>
  <c r="H64" i="12"/>
  <c r="I64" i="12"/>
  <c r="J64" i="12"/>
  <c r="K64" i="12"/>
  <c r="L64" i="12"/>
  <c r="M64" i="12"/>
  <c r="N64" i="12"/>
  <c r="O64" i="12"/>
  <c r="P64" i="12"/>
  <c r="Q64" i="12"/>
  <c r="R64" i="12"/>
  <c r="S64" i="12"/>
  <c r="T64" i="12"/>
  <c r="U64" i="12"/>
  <c r="V64" i="12"/>
  <c r="W64" i="12"/>
  <c r="X64" i="12"/>
  <c r="Y64" i="12"/>
  <c r="Z64" i="12"/>
  <c r="AA64" i="12"/>
  <c r="AB64" i="12"/>
  <c r="AC64" i="12"/>
  <c r="AD64" i="12"/>
  <c r="AE64" i="12"/>
  <c r="AF64" i="12"/>
  <c r="AG64" i="12"/>
  <c r="AH64" i="12"/>
  <c r="AI64" i="12"/>
  <c r="AJ64" i="12"/>
  <c r="AK64" i="12"/>
  <c r="AL64" i="12"/>
  <c r="AM64" i="12"/>
  <c r="AN64" i="12"/>
  <c r="AO64" i="12"/>
  <c r="AP64" i="12"/>
  <c r="AQ64" i="12"/>
  <c r="AR64" i="12"/>
  <c r="AS64" i="12"/>
  <c r="AT64" i="12"/>
  <c r="AU64" i="12"/>
  <c r="AV64" i="12"/>
  <c r="AW64" i="12"/>
  <c r="AX64" i="12"/>
  <c r="AY64" i="12"/>
  <c r="AZ64" i="12"/>
  <c r="BA64" i="12"/>
  <c r="BB64" i="12"/>
  <c r="BC64" i="12"/>
  <c r="BD64" i="12"/>
  <c r="BE64" i="12"/>
  <c r="BF64" i="12"/>
  <c r="BG64" i="12"/>
  <c r="BH64" i="12"/>
  <c r="BI64" i="12"/>
  <c r="BJ64" i="12"/>
  <c r="BK64" i="12"/>
  <c r="BL64" i="12"/>
  <c r="BM64" i="12"/>
  <c r="BN64" i="12"/>
  <c r="BO64" i="12"/>
  <c r="BP64" i="12"/>
  <c r="BQ64" i="12"/>
  <c r="D65" i="12"/>
  <c r="E65" i="12"/>
  <c r="F65" i="12"/>
  <c r="G65" i="12"/>
  <c r="H65" i="12"/>
  <c r="I65" i="12"/>
  <c r="J65" i="12"/>
  <c r="K65" i="12"/>
  <c r="L65" i="12"/>
  <c r="M65" i="12"/>
  <c r="N65" i="12"/>
  <c r="O65" i="12"/>
  <c r="P65" i="12"/>
  <c r="Q65" i="12"/>
  <c r="R65" i="12"/>
  <c r="S65" i="12"/>
  <c r="T65" i="12"/>
  <c r="U65" i="12"/>
  <c r="V65" i="12"/>
  <c r="W65" i="12"/>
  <c r="X65" i="12"/>
  <c r="Y65" i="12"/>
  <c r="Z65" i="12"/>
  <c r="AA65" i="12"/>
  <c r="AB65" i="12"/>
  <c r="AC65" i="12"/>
  <c r="AD65" i="12"/>
  <c r="AE65" i="12"/>
  <c r="AF65" i="12"/>
  <c r="AG65" i="12"/>
  <c r="AH65" i="12"/>
  <c r="AI65" i="12"/>
  <c r="AJ65" i="12"/>
  <c r="AK65" i="12"/>
  <c r="AL65" i="12"/>
  <c r="AM65" i="12"/>
  <c r="AN65" i="12"/>
  <c r="AO65" i="12"/>
  <c r="AP65" i="12"/>
  <c r="AQ65" i="12"/>
  <c r="AR65" i="12"/>
  <c r="AS65" i="12"/>
  <c r="AT65" i="12"/>
  <c r="AU65" i="12"/>
  <c r="AV65" i="12"/>
  <c r="AW65" i="12"/>
  <c r="AX65" i="12"/>
  <c r="AY65" i="12"/>
  <c r="AZ65" i="12"/>
  <c r="BA65" i="12"/>
  <c r="BB65" i="12"/>
  <c r="BC65" i="12"/>
  <c r="BD65" i="12"/>
  <c r="BE65" i="12"/>
  <c r="BF65" i="12"/>
  <c r="BG65" i="12"/>
  <c r="BH65" i="12"/>
  <c r="BI65" i="12"/>
  <c r="BJ65" i="12"/>
  <c r="BK65" i="12"/>
  <c r="BL65" i="12"/>
  <c r="BM65" i="12"/>
  <c r="BN65" i="12"/>
  <c r="BO65" i="12"/>
  <c r="BP65" i="12"/>
  <c r="BQ65" i="12"/>
  <c r="D66" i="12"/>
  <c r="E66" i="12"/>
  <c r="F66" i="12"/>
  <c r="G66" i="12"/>
  <c r="H66" i="12"/>
  <c r="I66" i="12"/>
  <c r="J66" i="12"/>
  <c r="K66" i="12"/>
  <c r="L66" i="12"/>
  <c r="M66" i="12"/>
  <c r="N66" i="12"/>
  <c r="O66" i="12"/>
  <c r="P66" i="12"/>
  <c r="Q66" i="12"/>
  <c r="R66" i="12"/>
  <c r="S66" i="12"/>
  <c r="T66" i="12"/>
  <c r="U66" i="12"/>
  <c r="V66" i="12"/>
  <c r="W66" i="12"/>
  <c r="X66" i="12"/>
  <c r="Y66" i="12"/>
  <c r="Z66" i="12"/>
  <c r="AA66" i="12"/>
  <c r="AB66" i="12"/>
  <c r="AC66" i="12"/>
  <c r="AD66" i="12"/>
  <c r="AE66" i="12"/>
  <c r="AF66" i="12"/>
  <c r="AG66" i="12"/>
  <c r="AH66" i="12"/>
  <c r="AI66" i="12"/>
  <c r="AJ66" i="12"/>
  <c r="AK66" i="12"/>
  <c r="AL66" i="12"/>
  <c r="AM66" i="12"/>
  <c r="AN66" i="12"/>
  <c r="AO66" i="12"/>
  <c r="AP66" i="12"/>
  <c r="AQ66" i="12"/>
  <c r="AR66" i="12"/>
  <c r="AS66" i="12"/>
  <c r="AT66" i="12"/>
  <c r="AU66" i="12"/>
  <c r="AV66" i="12"/>
  <c r="AW66" i="12"/>
  <c r="AX66" i="12"/>
  <c r="AY66" i="12"/>
  <c r="AZ66" i="12"/>
  <c r="BA66" i="12"/>
  <c r="BB66" i="12"/>
  <c r="BC66" i="12"/>
  <c r="BD66" i="12"/>
  <c r="BE66" i="12"/>
  <c r="BF66" i="12"/>
  <c r="BG66" i="12"/>
  <c r="BH66" i="12"/>
  <c r="BI66" i="12"/>
  <c r="BJ66" i="12"/>
  <c r="BK66" i="12"/>
  <c r="BL66" i="12"/>
  <c r="BM66" i="12"/>
  <c r="BN66" i="12"/>
  <c r="BO66" i="12"/>
  <c r="BP66" i="12"/>
  <c r="BQ66" i="12"/>
  <c r="D67" i="12"/>
  <c r="E67" i="12"/>
  <c r="F67" i="12"/>
  <c r="G67" i="12"/>
  <c r="H67" i="12"/>
  <c r="I67" i="12"/>
  <c r="J67" i="12"/>
  <c r="K67" i="12"/>
  <c r="L67" i="12"/>
  <c r="M67" i="12"/>
  <c r="N67" i="12"/>
  <c r="O67" i="12"/>
  <c r="P67" i="12"/>
  <c r="Q67" i="12"/>
  <c r="R67" i="12"/>
  <c r="S67" i="12"/>
  <c r="T67" i="12"/>
  <c r="U67" i="12"/>
  <c r="V67" i="12"/>
  <c r="W67" i="12"/>
  <c r="X67" i="12"/>
  <c r="Y67" i="12"/>
  <c r="Z67" i="12"/>
  <c r="AA67" i="12"/>
  <c r="AB67" i="12"/>
  <c r="AC67" i="12"/>
  <c r="AD67" i="12"/>
  <c r="AE67" i="12"/>
  <c r="AF67" i="12"/>
  <c r="AG67" i="12"/>
  <c r="AH67" i="12"/>
  <c r="AI67" i="12"/>
  <c r="AJ67" i="12"/>
  <c r="AK67" i="12"/>
  <c r="AL67" i="12"/>
  <c r="AM67" i="12"/>
  <c r="AN67" i="12"/>
  <c r="AO67" i="12"/>
  <c r="AP67" i="12"/>
  <c r="AQ67" i="12"/>
  <c r="AR67" i="12"/>
  <c r="AS67" i="12"/>
  <c r="AT67" i="12"/>
  <c r="AU67" i="12"/>
  <c r="AV67" i="12"/>
  <c r="AW67" i="12"/>
  <c r="AX67" i="12"/>
  <c r="AY67" i="12"/>
  <c r="AZ67" i="12"/>
  <c r="BA67" i="12"/>
  <c r="BB67" i="12"/>
  <c r="BC67" i="12"/>
  <c r="BD67" i="12"/>
  <c r="BE67" i="12"/>
  <c r="BF67" i="12"/>
  <c r="BG67" i="12"/>
  <c r="BH67" i="12"/>
  <c r="BI67" i="12"/>
  <c r="BJ67" i="12"/>
  <c r="BK67" i="12"/>
  <c r="BL67" i="12"/>
  <c r="BM67" i="12"/>
  <c r="BN67" i="12"/>
  <c r="BO67" i="12"/>
  <c r="BP67" i="12"/>
  <c r="BQ67" i="12"/>
  <c r="D68" i="12"/>
  <c r="E68" i="12"/>
  <c r="F68" i="12"/>
  <c r="G68" i="12"/>
  <c r="H68" i="12"/>
  <c r="I68" i="12"/>
  <c r="J68" i="12"/>
  <c r="K68" i="12"/>
  <c r="L68" i="12"/>
  <c r="M68" i="12"/>
  <c r="N68" i="12"/>
  <c r="O68" i="12"/>
  <c r="P68" i="12"/>
  <c r="Q68" i="12"/>
  <c r="R68" i="12"/>
  <c r="S68" i="12"/>
  <c r="T68" i="12"/>
  <c r="U68" i="12"/>
  <c r="V68" i="12"/>
  <c r="W68" i="12"/>
  <c r="X68" i="12"/>
  <c r="Y68" i="12"/>
  <c r="Z68" i="12"/>
  <c r="AA68" i="12"/>
  <c r="AB68" i="12"/>
  <c r="AC68" i="12"/>
  <c r="AD68" i="12"/>
  <c r="AE68" i="12"/>
  <c r="AF68" i="12"/>
  <c r="AG68" i="12"/>
  <c r="AH68" i="12"/>
  <c r="AI68" i="12"/>
  <c r="AJ68" i="12"/>
  <c r="AK68" i="12"/>
  <c r="AL68" i="12"/>
  <c r="AM68" i="12"/>
  <c r="AN68" i="12"/>
  <c r="AO68" i="12"/>
  <c r="AP68" i="12"/>
  <c r="AQ68" i="12"/>
  <c r="AR68" i="12"/>
  <c r="AS68" i="12"/>
  <c r="AT68" i="12"/>
  <c r="AU68" i="12"/>
  <c r="AV68" i="12"/>
  <c r="AW68" i="12"/>
  <c r="AX68" i="12"/>
  <c r="AY68" i="12"/>
  <c r="AZ68" i="12"/>
  <c r="BA68" i="12"/>
  <c r="BB68" i="12"/>
  <c r="BC68" i="12"/>
  <c r="BD68" i="12"/>
  <c r="BE68" i="12"/>
  <c r="BF68" i="12"/>
  <c r="BG68" i="12"/>
  <c r="BH68" i="12"/>
  <c r="BI68" i="12"/>
  <c r="BJ68" i="12"/>
  <c r="BK68" i="12"/>
  <c r="BL68" i="12"/>
  <c r="BM68" i="12"/>
  <c r="BN68" i="12"/>
  <c r="BO68" i="12"/>
  <c r="BP68" i="12"/>
  <c r="BQ68" i="12"/>
  <c r="D69" i="12"/>
  <c r="E69" i="12"/>
  <c r="F69" i="12"/>
  <c r="G69" i="12"/>
  <c r="H69" i="12"/>
  <c r="I69" i="12"/>
  <c r="J69" i="12"/>
  <c r="K69" i="12"/>
  <c r="L69" i="12"/>
  <c r="M69" i="12"/>
  <c r="N69" i="12"/>
  <c r="O69" i="12"/>
  <c r="P69" i="12"/>
  <c r="Q69" i="12"/>
  <c r="R69" i="12"/>
  <c r="S69" i="12"/>
  <c r="T69" i="12"/>
  <c r="U69" i="12"/>
  <c r="V69" i="12"/>
  <c r="W69" i="12"/>
  <c r="X69" i="12"/>
  <c r="Y69" i="12"/>
  <c r="Z69" i="12"/>
  <c r="AA69" i="12"/>
  <c r="AB69" i="12"/>
  <c r="AC69" i="12"/>
  <c r="AD69" i="12"/>
  <c r="AE69" i="12"/>
  <c r="AF69" i="12"/>
  <c r="AG69" i="12"/>
  <c r="AH69" i="12"/>
  <c r="AI69" i="12"/>
  <c r="AJ69" i="12"/>
  <c r="AK69" i="12"/>
  <c r="AL69" i="12"/>
  <c r="AM69" i="12"/>
  <c r="AN69" i="12"/>
  <c r="AO69" i="12"/>
  <c r="AP69" i="12"/>
  <c r="AQ69" i="12"/>
  <c r="AR69" i="12"/>
  <c r="AS69" i="12"/>
  <c r="AT69" i="12"/>
  <c r="AU69" i="12"/>
  <c r="AV69" i="12"/>
  <c r="AW69" i="12"/>
  <c r="AX69" i="12"/>
  <c r="AY69" i="12"/>
  <c r="AZ69" i="12"/>
  <c r="BA69" i="12"/>
  <c r="BB69" i="12"/>
  <c r="BC69" i="12"/>
  <c r="BD69" i="12"/>
  <c r="BE69" i="12"/>
  <c r="BF69" i="12"/>
  <c r="BG69" i="12"/>
  <c r="BH69" i="12"/>
  <c r="BI69" i="12"/>
  <c r="BJ69" i="12"/>
  <c r="BK69" i="12"/>
  <c r="BL69" i="12"/>
  <c r="BM69" i="12"/>
  <c r="BN69" i="12"/>
  <c r="BO69" i="12"/>
  <c r="BP69" i="12"/>
  <c r="BQ69" i="12"/>
  <c r="D70" i="12"/>
  <c r="E70" i="12"/>
  <c r="F70" i="12"/>
  <c r="G70" i="12"/>
  <c r="H70" i="12"/>
  <c r="I70" i="12"/>
  <c r="J70" i="12"/>
  <c r="K70" i="12"/>
  <c r="L70" i="12"/>
  <c r="M70" i="12"/>
  <c r="N70" i="12"/>
  <c r="O70" i="12"/>
  <c r="P70" i="12"/>
  <c r="Q70" i="12"/>
  <c r="R70" i="12"/>
  <c r="S70" i="12"/>
  <c r="T70" i="12"/>
  <c r="U70" i="12"/>
  <c r="V70" i="12"/>
  <c r="W70" i="12"/>
  <c r="X70" i="12"/>
  <c r="Y70" i="12"/>
  <c r="Z70" i="12"/>
  <c r="AA70" i="12"/>
  <c r="AB70" i="12"/>
  <c r="AC70" i="12"/>
  <c r="AD70" i="12"/>
  <c r="AE70" i="12"/>
  <c r="AF70" i="12"/>
  <c r="AG70" i="12"/>
  <c r="AH70" i="12"/>
  <c r="AI70" i="12"/>
  <c r="AJ70" i="12"/>
  <c r="AK70" i="12"/>
  <c r="AL70" i="12"/>
  <c r="AM70" i="12"/>
  <c r="AN70" i="12"/>
  <c r="AO70" i="12"/>
  <c r="AP70" i="12"/>
  <c r="AQ70" i="12"/>
  <c r="AR70" i="12"/>
  <c r="AS70" i="12"/>
  <c r="AT70" i="12"/>
  <c r="AU70" i="12"/>
  <c r="AV70" i="12"/>
  <c r="AW70" i="12"/>
  <c r="AX70" i="12"/>
  <c r="AY70" i="12"/>
  <c r="AZ70" i="12"/>
  <c r="BA70" i="12"/>
  <c r="BB70" i="12"/>
  <c r="BC70" i="12"/>
  <c r="BD70" i="12"/>
  <c r="BE70" i="12"/>
  <c r="BF70" i="12"/>
  <c r="BG70" i="12"/>
  <c r="BH70" i="12"/>
  <c r="BI70" i="12"/>
  <c r="BJ70" i="12"/>
  <c r="BK70" i="12"/>
  <c r="BL70" i="12"/>
  <c r="BM70" i="12"/>
  <c r="BN70" i="12"/>
  <c r="BO70" i="12"/>
  <c r="BP70" i="12"/>
  <c r="BQ70" i="12"/>
  <c r="D71" i="12"/>
  <c r="E71" i="12"/>
  <c r="F71" i="12"/>
  <c r="G71" i="12"/>
  <c r="H71" i="12"/>
  <c r="I71" i="12"/>
  <c r="J71" i="12"/>
  <c r="K71" i="12"/>
  <c r="L71" i="12"/>
  <c r="M71" i="12"/>
  <c r="N71" i="12"/>
  <c r="O71" i="12"/>
  <c r="P71" i="12"/>
  <c r="Q71" i="12"/>
  <c r="R71" i="12"/>
  <c r="S71" i="12"/>
  <c r="T71" i="12"/>
  <c r="U71" i="12"/>
  <c r="V71" i="12"/>
  <c r="W71" i="12"/>
  <c r="X71" i="12"/>
  <c r="Y71" i="12"/>
  <c r="Z71" i="12"/>
  <c r="AA71" i="12"/>
  <c r="AB71" i="12"/>
  <c r="AC71" i="12"/>
  <c r="AD71" i="12"/>
  <c r="AE71" i="12"/>
  <c r="AF71" i="12"/>
  <c r="AG71" i="12"/>
  <c r="AH71" i="12"/>
  <c r="AI71" i="12"/>
  <c r="AJ71" i="12"/>
  <c r="AK71" i="12"/>
  <c r="AL71" i="12"/>
  <c r="AM71" i="12"/>
  <c r="AN71" i="12"/>
  <c r="AO71" i="12"/>
  <c r="AP71" i="12"/>
  <c r="AQ71" i="12"/>
  <c r="AR71" i="12"/>
  <c r="AS71" i="12"/>
  <c r="AT71" i="12"/>
  <c r="AU71" i="12"/>
  <c r="AV71" i="12"/>
  <c r="AW71" i="12"/>
  <c r="AX71" i="12"/>
  <c r="AY71" i="12"/>
  <c r="AZ71" i="12"/>
  <c r="BA71" i="12"/>
  <c r="BB71" i="12"/>
  <c r="BC71" i="12"/>
  <c r="BD71" i="12"/>
  <c r="BE71" i="12"/>
  <c r="BF71" i="12"/>
  <c r="BG71" i="12"/>
  <c r="BH71" i="12"/>
  <c r="BI71" i="12"/>
  <c r="BJ71" i="12"/>
  <c r="BK71" i="12"/>
  <c r="BL71" i="12"/>
  <c r="BM71" i="12"/>
  <c r="BN71" i="12"/>
  <c r="BO71" i="12"/>
  <c r="BP71" i="12"/>
  <c r="BQ71" i="12"/>
  <c r="D72" i="12"/>
  <c r="E72" i="12"/>
  <c r="F72" i="12"/>
  <c r="G72" i="12"/>
  <c r="H72" i="12"/>
  <c r="I72" i="12"/>
  <c r="J72" i="12"/>
  <c r="K72" i="12"/>
  <c r="L72" i="12"/>
  <c r="M72" i="12"/>
  <c r="N72" i="12"/>
  <c r="O72" i="12"/>
  <c r="P72" i="12"/>
  <c r="Q72" i="12"/>
  <c r="R72" i="12"/>
  <c r="S72" i="12"/>
  <c r="T72" i="12"/>
  <c r="U72" i="12"/>
  <c r="V72" i="12"/>
  <c r="W72" i="12"/>
  <c r="X72" i="12"/>
  <c r="Y72" i="12"/>
  <c r="Z72" i="12"/>
  <c r="AA72" i="12"/>
  <c r="AB72" i="12"/>
  <c r="AC72" i="12"/>
  <c r="AD72" i="12"/>
  <c r="AE72" i="12"/>
  <c r="AF72" i="12"/>
  <c r="AG72" i="12"/>
  <c r="AH72" i="12"/>
  <c r="AI72" i="12"/>
  <c r="AJ72" i="12"/>
  <c r="AK72" i="12"/>
  <c r="AL72" i="12"/>
  <c r="AM72" i="12"/>
  <c r="AN72" i="12"/>
  <c r="AO72" i="12"/>
  <c r="AP72" i="12"/>
  <c r="AQ72" i="12"/>
  <c r="AR72" i="12"/>
  <c r="AS72" i="12"/>
  <c r="AT72" i="12"/>
  <c r="AU72" i="12"/>
  <c r="AV72" i="12"/>
  <c r="AW72" i="12"/>
  <c r="AX72" i="12"/>
  <c r="AY72" i="12"/>
  <c r="AZ72" i="12"/>
  <c r="BA72" i="12"/>
  <c r="BB72" i="12"/>
  <c r="BC72" i="12"/>
  <c r="BD72" i="12"/>
  <c r="BE72" i="12"/>
  <c r="BF72" i="12"/>
  <c r="BG72" i="12"/>
  <c r="BH72" i="12"/>
  <c r="BI72" i="12"/>
  <c r="BJ72" i="12"/>
  <c r="BK72" i="12"/>
  <c r="BL72" i="12"/>
  <c r="BM72" i="12"/>
  <c r="BN72" i="12"/>
  <c r="BO72" i="12"/>
  <c r="BP72" i="12"/>
  <c r="BQ72" i="12"/>
  <c r="D73" i="12"/>
  <c r="E73" i="12"/>
  <c r="F73" i="12"/>
  <c r="G73" i="12"/>
  <c r="H73" i="12"/>
  <c r="I73" i="12"/>
  <c r="J73" i="12"/>
  <c r="K73" i="12"/>
  <c r="L73" i="12"/>
  <c r="M73" i="12"/>
  <c r="N73" i="12"/>
  <c r="O73" i="12"/>
  <c r="P73" i="12"/>
  <c r="Q73" i="12"/>
  <c r="R73" i="12"/>
  <c r="S73" i="12"/>
  <c r="T73" i="12"/>
  <c r="U73" i="12"/>
  <c r="V73" i="12"/>
  <c r="W73" i="12"/>
  <c r="X73" i="12"/>
  <c r="Y73" i="12"/>
  <c r="Z73" i="12"/>
  <c r="AA73" i="12"/>
  <c r="AB73" i="12"/>
  <c r="AC73" i="12"/>
  <c r="AD73" i="12"/>
  <c r="AE73" i="12"/>
  <c r="AF73" i="12"/>
  <c r="AG73" i="12"/>
  <c r="AH73" i="12"/>
  <c r="AI73" i="12"/>
  <c r="AJ73" i="12"/>
  <c r="AK73" i="12"/>
  <c r="AL73" i="12"/>
  <c r="AM73" i="12"/>
  <c r="AN73" i="12"/>
  <c r="AO73" i="12"/>
  <c r="AP73" i="12"/>
  <c r="AQ73" i="12"/>
  <c r="AR73" i="12"/>
  <c r="AS73" i="12"/>
  <c r="AT73" i="12"/>
  <c r="AU73" i="12"/>
  <c r="AV73" i="12"/>
  <c r="AW73" i="12"/>
  <c r="AX73" i="12"/>
  <c r="AY73" i="12"/>
  <c r="AZ73" i="12"/>
  <c r="BA73" i="12"/>
  <c r="BB73" i="12"/>
  <c r="BC73" i="12"/>
  <c r="BD73" i="12"/>
  <c r="BE73" i="12"/>
  <c r="BF73" i="12"/>
  <c r="BG73" i="12"/>
  <c r="BH73" i="12"/>
  <c r="BI73" i="12"/>
  <c r="BJ73" i="12"/>
  <c r="BK73" i="12"/>
  <c r="BL73" i="12"/>
  <c r="BM73" i="12"/>
  <c r="BN73" i="12"/>
  <c r="BO73" i="12"/>
  <c r="BP73" i="12"/>
  <c r="BQ73" i="12"/>
  <c r="D74" i="12"/>
  <c r="E74" i="12"/>
  <c r="F74" i="12"/>
  <c r="G74" i="12"/>
  <c r="H74" i="12"/>
  <c r="I74" i="12"/>
  <c r="J74" i="12"/>
  <c r="K74" i="12"/>
  <c r="L74" i="12"/>
  <c r="M74" i="12"/>
  <c r="N74" i="12"/>
  <c r="O74" i="12"/>
  <c r="P74" i="12"/>
  <c r="Q74" i="12"/>
  <c r="R74" i="12"/>
  <c r="S74" i="12"/>
  <c r="T74" i="12"/>
  <c r="U74" i="12"/>
  <c r="V74" i="12"/>
  <c r="W74" i="12"/>
  <c r="X74" i="12"/>
  <c r="Y74" i="12"/>
  <c r="Z74" i="12"/>
  <c r="AA74" i="12"/>
  <c r="AB74" i="12"/>
  <c r="AC74" i="12"/>
  <c r="AD74" i="12"/>
  <c r="AE74" i="12"/>
  <c r="AF74" i="12"/>
  <c r="AG74" i="12"/>
  <c r="AH74" i="12"/>
  <c r="AI74" i="12"/>
  <c r="AJ74" i="12"/>
  <c r="AK74" i="12"/>
  <c r="AL74" i="12"/>
  <c r="AM74" i="12"/>
  <c r="AN74" i="12"/>
  <c r="AO74" i="12"/>
  <c r="AP74" i="12"/>
  <c r="AQ74" i="12"/>
  <c r="AR74" i="12"/>
  <c r="AS74" i="12"/>
  <c r="AT74" i="12"/>
  <c r="AU74" i="12"/>
  <c r="AV74" i="12"/>
  <c r="AW74" i="12"/>
  <c r="AX74" i="12"/>
  <c r="AY74" i="12"/>
  <c r="AZ74" i="12"/>
  <c r="BA74" i="12"/>
  <c r="BB74" i="12"/>
  <c r="BC74" i="12"/>
  <c r="BD74" i="12"/>
  <c r="BE74" i="12"/>
  <c r="BF74" i="12"/>
  <c r="BG74" i="12"/>
  <c r="BH74" i="12"/>
  <c r="BI74" i="12"/>
  <c r="BJ74" i="12"/>
  <c r="BK74" i="12"/>
  <c r="BL74" i="12"/>
  <c r="BM74" i="12"/>
  <c r="BN74" i="12"/>
  <c r="BO74" i="12"/>
  <c r="BP74" i="12"/>
  <c r="BQ74" i="12"/>
  <c r="D75" i="12"/>
  <c r="E75" i="12"/>
  <c r="F75" i="12"/>
  <c r="G75" i="12"/>
  <c r="H75" i="12"/>
  <c r="I75" i="12"/>
  <c r="J75" i="12"/>
  <c r="K75" i="12"/>
  <c r="L75" i="12"/>
  <c r="M75" i="12"/>
  <c r="N75" i="12"/>
  <c r="O75" i="12"/>
  <c r="P75" i="12"/>
  <c r="Q75" i="12"/>
  <c r="R75" i="12"/>
  <c r="S75" i="12"/>
  <c r="T75" i="12"/>
  <c r="U75" i="12"/>
  <c r="V75" i="12"/>
  <c r="W75" i="12"/>
  <c r="X75" i="12"/>
  <c r="Y75" i="12"/>
  <c r="Z75" i="12"/>
  <c r="AA75" i="12"/>
  <c r="AB75" i="12"/>
  <c r="AC75" i="12"/>
  <c r="AD75" i="12"/>
  <c r="AE75" i="12"/>
  <c r="AF75" i="12"/>
  <c r="AG75" i="12"/>
  <c r="AH75" i="12"/>
  <c r="AI75" i="12"/>
  <c r="AJ75" i="12"/>
  <c r="AK75" i="12"/>
  <c r="AL75" i="12"/>
  <c r="AM75" i="12"/>
  <c r="AN75" i="12"/>
  <c r="AO75" i="12"/>
  <c r="AP75" i="12"/>
  <c r="AQ75" i="12"/>
  <c r="AR75" i="12"/>
  <c r="AS75" i="12"/>
  <c r="AT75" i="12"/>
  <c r="AU75" i="12"/>
  <c r="AV75" i="12"/>
  <c r="AW75" i="12"/>
  <c r="AX75" i="12"/>
  <c r="AY75" i="12"/>
  <c r="AZ75" i="12"/>
  <c r="BA75" i="12"/>
  <c r="BB75" i="12"/>
  <c r="BC75" i="12"/>
  <c r="BD75" i="12"/>
  <c r="BE75" i="12"/>
  <c r="BF75" i="12"/>
  <c r="BG75" i="12"/>
  <c r="BH75" i="12"/>
  <c r="BI75" i="12"/>
  <c r="BJ75" i="12"/>
  <c r="BK75" i="12"/>
  <c r="BL75" i="12"/>
  <c r="BM75" i="12"/>
  <c r="BN75" i="12"/>
  <c r="BO75" i="12"/>
  <c r="BP75" i="12"/>
  <c r="BQ75" i="12"/>
  <c r="D76" i="12"/>
  <c r="E76" i="12"/>
  <c r="F76" i="12"/>
  <c r="G76" i="12"/>
  <c r="H76" i="12"/>
  <c r="I76" i="12"/>
  <c r="J76" i="12"/>
  <c r="K76" i="12"/>
  <c r="L76" i="12"/>
  <c r="M76" i="12"/>
  <c r="N76" i="12"/>
  <c r="O76" i="12"/>
  <c r="P76" i="12"/>
  <c r="Q76" i="12"/>
  <c r="R76" i="12"/>
  <c r="S76" i="12"/>
  <c r="T76" i="12"/>
  <c r="U76" i="12"/>
  <c r="V76" i="12"/>
  <c r="W76" i="12"/>
  <c r="X76" i="12"/>
  <c r="Y76" i="12"/>
  <c r="Z76" i="12"/>
  <c r="AA76" i="12"/>
  <c r="AB76" i="12"/>
  <c r="AC76" i="12"/>
  <c r="AD76" i="12"/>
  <c r="AE76" i="12"/>
  <c r="AF76" i="12"/>
  <c r="AG76" i="12"/>
  <c r="AH76" i="12"/>
  <c r="AI76" i="12"/>
  <c r="AJ76" i="12"/>
  <c r="AK76" i="12"/>
  <c r="AL76" i="12"/>
  <c r="AM76" i="12"/>
  <c r="AN76" i="12"/>
  <c r="AO76" i="12"/>
  <c r="AP76" i="12"/>
  <c r="AQ76" i="12"/>
  <c r="AR76" i="12"/>
  <c r="AS76" i="12"/>
  <c r="AT76" i="12"/>
  <c r="AU76" i="12"/>
  <c r="AV76" i="12"/>
  <c r="AW76" i="12"/>
  <c r="AX76" i="12"/>
  <c r="AY76" i="12"/>
  <c r="AZ76" i="12"/>
  <c r="BA76" i="12"/>
  <c r="BB76" i="12"/>
  <c r="BC76" i="12"/>
  <c r="BD76" i="12"/>
  <c r="BE76" i="12"/>
  <c r="BF76" i="12"/>
  <c r="BG76" i="12"/>
  <c r="BH76" i="12"/>
  <c r="BI76" i="12"/>
  <c r="BJ76" i="12"/>
  <c r="BK76" i="12"/>
  <c r="BL76" i="12"/>
  <c r="BM76" i="12"/>
  <c r="BN76" i="12"/>
  <c r="BO76" i="12"/>
  <c r="BP76" i="12"/>
  <c r="BQ76" i="12"/>
  <c r="D77" i="12"/>
  <c r="E77" i="12"/>
  <c r="F77" i="12"/>
  <c r="G77" i="12"/>
  <c r="H77" i="12"/>
  <c r="I77" i="12"/>
  <c r="J77" i="12"/>
  <c r="K77" i="12"/>
  <c r="L77" i="12"/>
  <c r="M77" i="12"/>
  <c r="N77" i="12"/>
  <c r="O77" i="12"/>
  <c r="P77" i="12"/>
  <c r="Q77" i="12"/>
  <c r="R77" i="12"/>
  <c r="S77" i="12"/>
  <c r="T77" i="12"/>
  <c r="U77" i="12"/>
  <c r="V77" i="12"/>
  <c r="W77" i="12"/>
  <c r="X77" i="12"/>
  <c r="Y77" i="12"/>
  <c r="Z77" i="12"/>
  <c r="AA77" i="12"/>
  <c r="AB77" i="12"/>
  <c r="AC77" i="12"/>
  <c r="AD77" i="12"/>
  <c r="AE77" i="12"/>
  <c r="AF77" i="12"/>
  <c r="AG77" i="12"/>
  <c r="AH77" i="12"/>
  <c r="AI77" i="12"/>
  <c r="AJ77" i="12"/>
  <c r="AK77" i="12"/>
  <c r="AL77" i="12"/>
  <c r="AM77" i="12"/>
  <c r="AN77" i="12"/>
  <c r="AO77" i="12"/>
  <c r="AP77" i="12"/>
  <c r="AQ77" i="12"/>
  <c r="AR77" i="12"/>
  <c r="AS77" i="12"/>
  <c r="AT77" i="12"/>
  <c r="AU77" i="12"/>
  <c r="AV77" i="12"/>
  <c r="AW77" i="12"/>
  <c r="AX77" i="12"/>
  <c r="AY77" i="12"/>
  <c r="AZ77" i="12"/>
  <c r="BA77" i="12"/>
  <c r="BB77" i="12"/>
  <c r="BC77" i="12"/>
  <c r="BD77" i="12"/>
  <c r="BE77" i="12"/>
  <c r="BF77" i="12"/>
  <c r="BG77" i="12"/>
  <c r="BH77" i="12"/>
  <c r="BI77" i="12"/>
  <c r="BJ77" i="12"/>
  <c r="BK77" i="12"/>
  <c r="BL77" i="12"/>
  <c r="BM77" i="12"/>
  <c r="BN77" i="12"/>
  <c r="BO77" i="12"/>
  <c r="BP77" i="12"/>
  <c r="BQ77" i="12"/>
  <c r="D78" i="12"/>
  <c r="E78" i="12"/>
  <c r="F78" i="12"/>
  <c r="G78" i="12"/>
  <c r="H78" i="12"/>
  <c r="I78" i="12"/>
  <c r="J78" i="12"/>
  <c r="K78" i="12"/>
  <c r="L78" i="12"/>
  <c r="M78" i="12"/>
  <c r="N78" i="12"/>
  <c r="O78" i="12"/>
  <c r="P78" i="12"/>
  <c r="Q78" i="12"/>
  <c r="R78" i="12"/>
  <c r="S78" i="12"/>
  <c r="T78" i="12"/>
  <c r="U78" i="12"/>
  <c r="V78" i="12"/>
  <c r="W78" i="12"/>
  <c r="X78" i="12"/>
  <c r="Y78" i="12"/>
  <c r="Z78" i="12"/>
  <c r="AA78" i="12"/>
  <c r="AB78" i="12"/>
  <c r="AC78" i="12"/>
  <c r="AD78" i="12"/>
  <c r="AE78" i="12"/>
  <c r="AF78" i="12"/>
  <c r="AG78" i="12"/>
  <c r="AH78" i="12"/>
  <c r="AI78" i="12"/>
  <c r="AJ78" i="12"/>
  <c r="AK78" i="12"/>
  <c r="AL78" i="12"/>
  <c r="AM78" i="12"/>
  <c r="AN78" i="12"/>
  <c r="AO78" i="12"/>
  <c r="AP78" i="12"/>
  <c r="AQ78" i="12"/>
  <c r="AR78" i="12"/>
  <c r="AS78" i="12"/>
  <c r="AT78" i="12"/>
  <c r="AU78" i="12"/>
  <c r="AV78" i="12"/>
  <c r="AW78" i="12"/>
  <c r="AX78" i="12"/>
  <c r="AY78" i="12"/>
  <c r="AZ78" i="12"/>
  <c r="BA78" i="12"/>
  <c r="BB78" i="12"/>
  <c r="BC78" i="12"/>
  <c r="BD78" i="12"/>
  <c r="BE78" i="12"/>
  <c r="BF78" i="12"/>
  <c r="BG78" i="12"/>
  <c r="BH78" i="12"/>
  <c r="BI78" i="12"/>
  <c r="BJ78" i="12"/>
  <c r="BK78" i="12"/>
  <c r="BL78" i="12"/>
  <c r="BM78" i="12"/>
  <c r="BN78" i="12"/>
  <c r="BO78" i="12"/>
  <c r="BP78" i="12"/>
  <c r="BQ78" i="12"/>
  <c r="D79" i="12"/>
  <c r="E79" i="12"/>
  <c r="F79" i="12"/>
  <c r="G79" i="12"/>
  <c r="H79" i="12"/>
  <c r="I79" i="12"/>
  <c r="J79" i="12"/>
  <c r="K79" i="12"/>
  <c r="L79" i="12"/>
  <c r="M79" i="12"/>
  <c r="N79" i="12"/>
  <c r="O79" i="12"/>
  <c r="P79" i="12"/>
  <c r="Q79" i="12"/>
  <c r="R79" i="12"/>
  <c r="S79" i="12"/>
  <c r="T79" i="12"/>
  <c r="U79" i="12"/>
  <c r="V79" i="12"/>
  <c r="W79" i="12"/>
  <c r="X79" i="12"/>
  <c r="Y79" i="12"/>
  <c r="Z79" i="12"/>
  <c r="AA79" i="12"/>
  <c r="AB79" i="12"/>
  <c r="AC79" i="12"/>
  <c r="AD79" i="12"/>
  <c r="AE79" i="12"/>
  <c r="AF79" i="12"/>
  <c r="AG79" i="12"/>
  <c r="AH79" i="12"/>
  <c r="AI79" i="12"/>
  <c r="AJ79" i="12"/>
  <c r="AK79" i="12"/>
  <c r="AL79" i="12"/>
  <c r="AM79" i="12"/>
  <c r="AN79" i="12"/>
  <c r="AO79" i="12"/>
  <c r="AP79" i="12"/>
  <c r="AQ79" i="12"/>
  <c r="AR79" i="12"/>
  <c r="AS79" i="12"/>
  <c r="AT79" i="12"/>
  <c r="AU79" i="12"/>
  <c r="AV79" i="12"/>
  <c r="AW79" i="12"/>
  <c r="AX79" i="12"/>
  <c r="AY79" i="12"/>
  <c r="AZ79" i="12"/>
  <c r="BA79" i="12"/>
  <c r="BB79" i="12"/>
  <c r="BC79" i="12"/>
  <c r="BD79" i="12"/>
  <c r="BE79" i="12"/>
  <c r="BF79" i="12"/>
  <c r="BG79" i="12"/>
  <c r="BH79" i="12"/>
  <c r="BI79" i="12"/>
  <c r="BJ79" i="12"/>
  <c r="BK79" i="12"/>
  <c r="BL79" i="12"/>
  <c r="BM79" i="12"/>
  <c r="BN79" i="12"/>
  <c r="BO79" i="12"/>
  <c r="BP79" i="12"/>
  <c r="BQ79" i="12"/>
  <c r="D80" i="12"/>
  <c r="E80" i="12"/>
  <c r="F80" i="12"/>
  <c r="G80" i="12"/>
  <c r="H80" i="12"/>
  <c r="I80" i="12"/>
  <c r="J80" i="12"/>
  <c r="K80" i="12"/>
  <c r="L80" i="12"/>
  <c r="M80" i="12"/>
  <c r="N80" i="12"/>
  <c r="O80" i="12"/>
  <c r="P80" i="12"/>
  <c r="Q80" i="12"/>
  <c r="R80" i="12"/>
  <c r="S80" i="12"/>
  <c r="T80" i="12"/>
  <c r="U80" i="12"/>
  <c r="V80" i="12"/>
  <c r="W80" i="12"/>
  <c r="X80" i="12"/>
  <c r="Y80" i="12"/>
  <c r="Z80" i="12"/>
  <c r="AA80" i="12"/>
  <c r="AB80" i="12"/>
  <c r="AC80" i="12"/>
  <c r="AD80" i="12"/>
  <c r="AE80" i="12"/>
  <c r="AF80" i="12"/>
  <c r="AG80" i="12"/>
  <c r="AH80" i="12"/>
  <c r="AI80" i="12"/>
  <c r="AJ80" i="12"/>
  <c r="AK80" i="12"/>
  <c r="AL80" i="12"/>
  <c r="AM80" i="12"/>
  <c r="AN80" i="12"/>
  <c r="AO80" i="12"/>
  <c r="AP80" i="12"/>
  <c r="AQ80" i="12"/>
  <c r="AR80" i="12"/>
  <c r="AS80" i="12"/>
  <c r="AT80" i="12"/>
  <c r="AU80" i="12"/>
  <c r="AV80" i="12"/>
  <c r="AW80" i="12"/>
  <c r="AX80" i="12"/>
  <c r="AY80" i="12"/>
  <c r="AZ80" i="12"/>
  <c r="BA80" i="12"/>
  <c r="BB80" i="12"/>
  <c r="BC80" i="12"/>
  <c r="BD80" i="12"/>
  <c r="BE80" i="12"/>
  <c r="BF80" i="12"/>
  <c r="BG80" i="12"/>
  <c r="BH80" i="12"/>
  <c r="BI80" i="12"/>
  <c r="BJ80" i="12"/>
  <c r="BK80" i="12"/>
  <c r="BL80" i="12"/>
  <c r="BM80" i="12"/>
  <c r="BN80" i="12"/>
  <c r="BO80" i="12"/>
  <c r="BP80" i="12"/>
  <c r="BQ80" i="12"/>
  <c r="D81" i="12"/>
  <c r="E81" i="12"/>
  <c r="F81" i="12"/>
  <c r="G81" i="12"/>
  <c r="H81" i="12"/>
  <c r="I81" i="12"/>
  <c r="J81" i="12"/>
  <c r="K81" i="12"/>
  <c r="L81" i="12"/>
  <c r="M81" i="12"/>
  <c r="N81" i="12"/>
  <c r="O81" i="12"/>
  <c r="P81" i="12"/>
  <c r="Q81" i="12"/>
  <c r="R81" i="12"/>
  <c r="S81" i="12"/>
  <c r="T81" i="12"/>
  <c r="U81" i="12"/>
  <c r="V81" i="12"/>
  <c r="W81" i="12"/>
  <c r="X81" i="12"/>
  <c r="Y81" i="12"/>
  <c r="Z81" i="12"/>
  <c r="AA81" i="12"/>
  <c r="AB81" i="12"/>
  <c r="AC81" i="12"/>
  <c r="AD81" i="12"/>
  <c r="AE81" i="12"/>
  <c r="AF81" i="12"/>
  <c r="AG81" i="12"/>
  <c r="AH81" i="12"/>
  <c r="AI81" i="12"/>
  <c r="AJ81" i="12"/>
  <c r="AK81" i="12"/>
  <c r="AL81" i="12"/>
  <c r="AM81" i="12"/>
  <c r="AN81" i="12"/>
  <c r="AO81" i="12"/>
  <c r="AP81" i="12"/>
  <c r="AQ81" i="12"/>
  <c r="AR81" i="12"/>
  <c r="AS81" i="12"/>
  <c r="AT81" i="12"/>
  <c r="AU81" i="12"/>
  <c r="AV81" i="12"/>
  <c r="AW81" i="12"/>
  <c r="AX81" i="12"/>
  <c r="AY81" i="12"/>
  <c r="AZ81" i="12"/>
  <c r="BA81" i="12"/>
  <c r="BB81" i="12"/>
  <c r="BC81" i="12"/>
  <c r="BD81" i="12"/>
  <c r="BE81" i="12"/>
  <c r="BF81" i="12"/>
  <c r="BG81" i="12"/>
  <c r="BH81" i="12"/>
  <c r="BI81" i="12"/>
  <c r="BJ81" i="12"/>
  <c r="BK81" i="12"/>
  <c r="BL81" i="12"/>
  <c r="BM81" i="12"/>
  <c r="BN81" i="12"/>
  <c r="BO81" i="12"/>
  <c r="BP81" i="12"/>
  <c r="BQ81" i="12"/>
  <c r="D82" i="12"/>
  <c r="E82" i="12"/>
  <c r="F82" i="12"/>
  <c r="G82" i="12"/>
  <c r="H82" i="12"/>
  <c r="I82" i="12"/>
  <c r="J82" i="12"/>
  <c r="K82" i="12"/>
  <c r="L82" i="12"/>
  <c r="M82" i="12"/>
  <c r="N82" i="12"/>
  <c r="O82" i="12"/>
  <c r="P82" i="12"/>
  <c r="Q82" i="12"/>
  <c r="R82" i="12"/>
  <c r="S82" i="12"/>
  <c r="T82" i="12"/>
  <c r="U82" i="12"/>
  <c r="V82" i="12"/>
  <c r="W82" i="12"/>
  <c r="X82" i="12"/>
  <c r="Y82" i="12"/>
  <c r="Z82" i="12"/>
  <c r="AA82" i="12"/>
  <c r="AB82" i="12"/>
  <c r="AC82" i="12"/>
  <c r="AD82" i="12"/>
  <c r="AE82" i="12"/>
  <c r="AF82" i="12"/>
  <c r="AG82" i="12"/>
  <c r="AH82" i="12"/>
  <c r="AI82" i="12"/>
  <c r="AJ82" i="12"/>
  <c r="AK82" i="12"/>
  <c r="AL82" i="12"/>
  <c r="AM82" i="12"/>
  <c r="AN82" i="12"/>
  <c r="AO82" i="12"/>
  <c r="AP82" i="12"/>
  <c r="AQ82" i="12"/>
  <c r="AR82" i="12"/>
  <c r="AS82" i="12"/>
  <c r="AT82" i="12"/>
  <c r="AU82" i="12"/>
  <c r="AV82" i="12"/>
  <c r="AW82" i="12"/>
  <c r="AX82" i="12"/>
  <c r="AY82" i="12"/>
  <c r="AZ82" i="12"/>
  <c r="BA82" i="12"/>
  <c r="BB82" i="12"/>
  <c r="BC82" i="12"/>
  <c r="BD82" i="12"/>
  <c r="BE82" i="12"/>
  <c r="BF82" i="12"/>
  <c r="BG82" i="12"/>
  <c r="BH82" i="12"/>
  <c r="BI82" i="12"/>
  <c r="BJ82" i="12"/>
  <c r="BK82" i="12"/>
  <c r="BL82" i="12"/>
  <c r="BM82" i="12"/>
  <c r="BN82" i="12"/>
  <c r="BO82" i="12"/>
  <c r="BP82" i="12"/>
  <c r="BQ82" i="12"/>
  <c r="D83" i="12"/>
  <c r="E83" i="12"/>
  <c r="F83" i="12"/>
  <c r="G83" i="12"/>
  <c r="H83" i="12"/>
  <c r="I83" i="12"/>
  <c r="J83" i="12"/>
  <c r="K83" i="12"/>
  <c r="L83" i="12"/>
  <c r="M83" i="12"/>
  <c r="N83" i="12"/>
  <c r="O83" i="12"/>
  <c r="P83" i="12"/>
  <c r="Q83" i="12"/>
  <c r="R83" i="12"/>
  <c r="S83" i="12"/>
  <c r="T83" i="12"/>
  <c r="U83" i="12"/>
  <c r="V83" i="12"/>
  <c r="W83" i="12"/>
  <c r="X83" i="12"/>
  <c r="Y83" i="12"/>
  <c r="Z83" i="12"/>
  <c r="AA83" i="12"/>
  <c r="AB83" i="12"/>
  <c r="AC83" i="12"/>
  <c r="AD83" i="12"/>
  <c r="AE83" i="12"/>
  <c r="AF83" i="12"/>
  <c r="AG83" i="12"/>
  <c r="AH83" i="12"/>
  <c r="AI83" i="12"/>
  <c r="AJ83" i="12"/>
  <c r="AK83" i="12"/>
  <c r="AL83" i="12"/>
  <c r="AM83" i="12"/>
  <c r="AN83" i="12"/>
  <c r="AO83" i="12"/>
  <c r="AP83" i="12"/>
  <c r="AQ83" i="12"/>
  <c r="AR83" i="12"/>
  <c r="AS83" i="12"/>
  <c r="AT83" i="12"/>
  <c r="AU83" i="12"/>
  <c r="AV83" i="12"/>
  <c r="AW83" i="12"/>
  <c r="AX83" i="12"/>
  <c r="AY83" i="12"/>
  <c r="AZ83" i="12"/>
  <c r="BA83" i="12"/>
  <c r="BB83" i="12"/>
  <c r="BC83" i="12"/>
  <c r="BD83" i="12"/>
  <c r="BE83" i="12"/>
  <c r="BF83" i="12"/>
  <c r="BG83" i="12"/>
  <c r="BH83" i="12"/>
  <c r="BI83" i="12"/>
  <c r="BJ83" i="12"/>
  <c r="BK83" i="12"/>
  <c r="BL83" i="12"/>
  <c r="BM83" i="12"/>
  <c r="BN83" i="12"/>
  <c r="BO83" i="12"/>
  <c r="BP83" i="12"/>
  <c r="BQ83" i="12"/>
  <c r="D84" i="12"/>
  <c r="E84" i="12"/>
  <c r="F84" i="12"/>
  <c r="G84" i="12"/>
  <c r="H84" i="12"/>
  <c r="I84" i="12"/>
  <c r="J84" i="12"/>
  <c r="K84" i="12"/>
  <c r="L84" i="12"/>
  <c r="M84" i="12"/>
  <c r="N84" i="12"/>
  <c r="O84" i="12"/>
  <c r="P84" i="12"/>
  <c r="Q84" i="12"/>
  <c r="R84" i="12"/>
  <c r="S84" i="12"/>
  <c r="T84" i="12"/>
  <c r="U84" i="12"/>
  <c r="V84" i="12"/>
  <c r="W84" i="12"/>
  <c r="X84" i="12"/>
  <c r="Y84" i="12"/>
  <c r="Z84" i="12"/>
  <c r="AA84" i="12"/>
  <c r="AB84" i="12"/>
  <c r="AC84" i="12"/>
  <c r="AD84" i="12"/>
  <c r="AE84" i="12"/>
  <c r="AF84" i="12"/>
  <c r="AG84" i="12"/>
  <c r="AH84" i="12"/>
  <c r="AI84" i="12"/>
  <c r="AJ84" i="12"/>
  <c r="AK84" i="12"/>
  <c r="AL84" i="12"/>
  <c r="AM84" i="12"/>
  <c r="AN84" i="12"/>
  <c r="AO84" i="12"/>
  <c r="AP84" i="12"/>
  <c r="AQ84" i="12"/>
  <c r="AR84" i="12"/>
  <c r="AS84" i="12"/>
  <c r="AT84" i="12"/>
  <c r="AU84" i="12"/>
  <c r="AV84" i="12"/>
  <c r="AW84" i="12"/>
  <c r="AX84" i="12"/>
  <c r="AY84" i="12"/>
  <c r="AZ84" i="12"/>
  <c r="BA84" i="12"/>
  <c r="BB84" i="12"/>
  <c r="BC84" i="12"/>
  <c r="BD84" i="12"/>
  <c r="BE84" i="12"/>
  <c r="BF84" i="12"/>
  <c r="BG84" i="12"/>
  <c r="BH84" i="12"/>
  <c r="BI84" i="12"/>
  <c r="BJ84" i="12"/>
  <c r="BK84" i="12"/>
  <c r="BL84" i="12"/>
  <c r="BM84" i="12"/>
  <c r="BN84" i="12"/>
  <c r="BO84" i="12"/>
  <c r="BP84" i="12"/>
  <c r="BQ84" i="12"/>
  <c r="D85" i="12"/>
  <c r="E85" i="12"/>
  <c r="F85" i="12"/>
  <c r="G85" i="12"/>
  <c r="H85" i="12"/>
  <c r="I85" i="12"/>
  <c r="J85" i="12"/>
  <c r="K85" i="12"/>
  <c r="L85" i="12"/>
  <c r="M85" i="12"/>
  <c r="N85" i="12"/>
  <c r="O85" i="12"/>
  <c r="P85" i="12"/>
  <c r="Q85" i="12"/>
  <c r="R85" i="12"/>
  <c r="S85" i="12"/>
  <c r="T85" i="12"/>
  <c r="U85" i="12"/>
  <c r="V85" i="12"/>
  <c r="W85" i="12"/>
  <c r="X85" i="12"/>
  <c r="Y85" i="12"/>
  <c r="Z85" i="12"/>
  <c r="AA85" i="12"/>
  <c r="AB85" i="12"/>
  <c r="AC85" i="12"/>
  <c r="AD85" i="12"/>
  <c r="AE85" i="12"/>
  <c r="AF85" i="12"/>
  <c r="AG85" i="12"/>
  <c r="AH85" i="12"/>
  <c r="AI85" i="12"/>
  <c r="AJ85" i="12"/>
  <c r="AK85" i="12"/>
  <c r="AL85" i="12"/>
  <c r="AM85" i="12"/>
  <c r="AN85" i="12"/>
  <c r="AO85" i="12"/>
  <c r="AP85" i="12"/>
  <c r="AQ85" i="12"/>
  <c r="AR85" i="12"/>
  <c r="AS85" i="12"/>
  <c r="AT85" i="12"/>
  <c r="AU85" i="12"/>
  <c r="AV85" i="12"/>
  <c r="AW85" i="12"/>
  <c r="AX85" i="12"/>
  <c r="AY85" i="12"/>
  <c r="AZ85" i="12"/>
  <c r="BA85" i="12"/>
  <c r="BB85" i="12"/>
  <c r="BC85" i="12"/>
  <c r="BD85" i="12"/>
  <c r="BE85" i="12"/>
  <c r="BF85" i="12"/>
  <c r="BG85" i="12"/>
  <c r="BH85" i="12"/>
  <c r="BI85" i="12"/>
  <c r="BJ85" i="12"/>
  <c r="BK85" i="12"/>
  <c r="BL85" i="12"/>
  <c r="BM85" i="12"/>
  <c r="BN85" i="12"/>
  <c r="BO85" i="12"/>
  <c r="BP85" i="12"/>
  <c r="BQ85" i="12"/>
  <c r="D86" i="12"/>
  <c r="E86" i="12"/>
  <c r="F86" i="12"/>
  <c r="G86" i="12"/>
  <c r="H86" i="12"/>
  <c r="I86" i="12"/>
  <c r="J86" i="12"/>
  <c r="K86" i="12"/>
  <c r="L86" i="12"/>
  <c r="M86" i="12"/>
  <c r="N86" i="12"/>
  <c r="O86" i="12"/>
  <c r="P86" i="12"/>
  <c r="Q86" i="12"/>
  <c r="R86" i="12"/>
  <c r="S86" i="12"/>
  <c r="T86" i="12"/>
  <c r="U86" i="12"/>
  <c r="V86" i="12"/>
  <c r="W86" i="12"/>
  <c r="X86" i="12"/>
  <c r="Y86" i="12"/>
  <c r="Z86" i="12"/>
  <c r="AA86" i="12"/>
  <c r="AB86" i="12"/>
  <c r="AC86" i="12"/>
  <c r="AD86" i="12"/>
  <c r="AE86" i="12"/>
  <c r="AF86" i="12"/>
  <c r="AG86" i="12"/>
  <c r="AH86" i="12"/>
  <c r="AI86" i="12"/>
  <c r="AJ86" i="12"/>
  <c r="AK86" i="12"/>
  <c r="AL86" i="12"/>
  <c r="AM86" i="12"/>
  <c r="AN86" i="12"/>
  <c r="AO86" i="12"/>
  <c r="AP86" i="12"/>
  <c r="AQ86" i="12"/>
  <c r="AR86" i="12"/>
  <c r="AS86" i="12"/>
  <c r="AT86" i="12"/>
  <c r="AU86" i="12"/>
  <c r="AV86" i="12"/>
  <c r="AW86" i="12"/>
  <c r="AX86" i="12"/>
  <c r="AY86" i="12"/>
  <c r="AZ86" i="12"/>
  <c r="BA86" i="12"/>
  <c r="BB86" i="12"/>
  <c r="BC86" i="12"/>
  <c r="BD86" i="12"/>
  <c r="BE86" i="12"/>
  <c r="BF86" i="12"/>
  <c r="BG86" i="12"/>
  <c r="BH86" i="12"/>
  <c r="BI86" i="12"/>
  <c r="BJ86" i="12"/>
  <c r="BK86" i="12"/>
  <c r="BL86" i="12"/>
  <c r="BM86" i="12"/>
  <c r="BN86" i="12"/>
  <c r="BO86" i="12"/>
  <c r="BP86" i="12"/>
  <c r="BQ86" i="12"/>
  <c r="D87" i="12"/>
  <c r="E87" i="12"/>
  <c r="F87" i="12"/>
  <c r="G87" i="12"/>
  <c r="H87" i="12"/>
  <c r="I87" i="12"/>
  <c r="J87" i="12"/>
  <c r="K87" i="12"/>
  <c r="L87" i="12"/>
  <c r="M87" i="12"/>
  <c r="N87" i="12"/>
  <c r="O87" i="12"/>
  <c r="P87" i="12"/>
  <c r="Q87" i="12"/>
  <c r="R87" i="12"/>
  <c r="S87" i="12"/>
  <c r="T87" i="12"/>
  <c r="U87" i="12"/>
  <c r="V87" i="12"/>
  <c r="W87" i="12"/>
  <c r="X87" i="12"/>
  <c r="Y87" i="12"/>
  <c r="Z87" i="12"/>
  <c r="AA87" i="12"/>
  <c r="AB87" i="12"/>
  <c r="AC87" i="12"/>
  <c r="AD87" i="12"/>
  <c r="AE87" i="12"/>
  <c r="AF87" i="12"/>
  <c r="AG87" i="12"/>
  <c r="AH87" i="12"/>
  <c r="AI87" i="12"/>
  <c r="AJ87" i="12"/>
  <c r="AK87" i="12"/>
  <c r="AL87" i="12"/>
  <c r="AM87" i="12"/>
  <c r="AN87" i="12"/>
  <c r="AO87" i="12"/>
  <c r="AP87" i="12"/>
  <c r="AQ87" i="12"/>
  <c r="AR87" i="12"/>
  <c r="AS87" i="12"/>
  <c r="AT87" i="12"/>
  <c r="AU87" i="12"/>
  <c r="AV87" i="12"/>
  <c r="AW87" i="12"/>
  <c r="AX87" i="12"/>
  <c r="AY87" i="12"/>
  <c r="AZ87" i="12"/>
  <c r="BA87" i="12"/>
  <c r="BB87" i="12"/>
  <c r="BC87" i="12"/>
  <c r="BD87" i="12"/>
  <c r="BE87" i="12"/>
  <c r="BF87" i="12"/>
  <c r="BG87" i="12"/>
  <c r="BH87" i="12"/>
  <c r="BI87" i="12"/>
  <c r="BJ87" i="12"/>
  <c r="BK87" i="12"/>
  <c r="BL87" i="12"/>
  <c r="BM87" i="12"/>
  <c r="BN87" i="12"/>
  <c r="BO87" i="12"/>
  <c r="BP87" i="12"/>
  <c r="BQ87" i="12"/>
  <c r="D88" i="12"/>
  <c r="E88" i="12"/>
  <c r="F88" i="12"/>
  <c r="G88" i="12"/>
  <c r="H88" i="12"/>
  <c r="I88" i="12"/>
  <c r="J88" i="12"/>
  <c r="K88" i="12"/>
  <c r="L88" i="12"/>
  <c r="M88" i="12"/>
  <c r="N88" i="12"/>
  <c r="O88" i="12"/>
  <c r="P88" i="12"/>
  <c r="Q88" i="12"/>
  <c r="R88" i="12"/>
  <c r="S88" i="12"/>
  <c r="T88" i="12"/>
  <c r="U88" i="12"/>
  <c r="V88" i="12"/>
  <c r="W88" i="12"/>
  <c r="X88" i="12"/>
  <c r="Y88" i="12"/>
  <c r="Z88" i="12"/>
  <c r="AA88" i="12"/>
  <c r="AB88" i="12"/>
  <c r="AC88" i="12"/>
  <c r="AD88" i="12"/>
  <c r="AE88" i="12"/>
  <c r="AF88" i="12"/>
  <c r="AG88" i="12"/>
  <c r="AH88" i="12"/>
  <c r="AI88" i="12"/>
  <c r="AJ88" i="12"/>
  <c r="AK88" i="12"/>
  <c r="AL88" i="12"/>
  <c r="AM88" i="12"/>
  <c r="AN88" i="12"/>
  <c r="AO88" i="12"/>
  <c r="AP88" i="12"/>
  <c r="AQ88" i="12"/>
  <c r="AR88" i="12"/>
  <c r="AS88" i="12"/>
  <c r="AT88" i="12"/>
  <c r="AU88" i="12"/>
  <c r="AV88" i="12"/>
  <c r="AW88" i="12"/>
  <c r="AX88" i="12"/>
  <c r="AY88" i="12"/>
  <c r="AZ88" i="12"/>
  <c r="BA88" i="12"/>
  <c r="BB88" i="12"/>
  <c r="BC88" i="12"/>
  <c r="BD88" i="12"/>
  <c r="BE88" i="12"/>
  <c r="BF88" i="12"/>
  <c r="BG88" i="12"/>
  <c r="BH88" i="12"/>
  <c r="BI88" i="12"/>
  <c r="BJ88" i="12"/>
  <c r="BK88" i="12"/>
  <c r="BL88" i="12"/>
  <c r="BM88" i="12"/>
  <c r="BN88" i="12"/>
  <c r="BO88" i="12"/>
  <c r="BP88" i="12"/>
  <c r="BQ88" i="12"/>
  <c r="D89" i="12"/>
  <c r="E89" i="12"/>
  <c r="F89" i="12"/>
  <c r="G89" i="12"/>
  <c r="H89" i="12"/>
  <c r="I89" i="12"/>
  <c r="J89" i="12"/>
  <c r="K89" i="12"/>
  <c r="L89" i="12"/>
  <c r="M89" i="12"/>
  <c r="N89" i="12"/>
  <c r="O89" i="12"/>
  <c r="P89" i="12"/>
  <c r="Q89" i="12"/>
  <c r="R89" i="12"/>
  <c r="S89" i="12"/>
  <c r="T89" i="12"/>
  <c r="U89" i="12"/>
  <c r="V89" i="12"/>
  <c r="W89" i="12"/>
  <c r="X89" i="12"/>
  <c r="Y89" i="12"/>
  <c r="Z89" i="12"/>
  <c r="AA89" i="12"/>
  <c r="AB89" i="12"/>
  <c r="AC89" i="12"/>
  <c r="AD89" i="12"/>
  <c r="AE89" i="12"/>
  <c r="AF89" i="12"/>
  <c r="AG89" i="12"/>
  <c r="AH89" i="12"/>
  <c r="AI89" i="12"/>
  <c r="AJ89" i="12"/>
  <c r="AK89" i="12"/>
  <c r="AL89" i="12"/>
  <c r="AM89" i="12"/>
  <c r="AN89" i="12"/>
  <c r="AO89" i="12"/>
  <c r="AP89" i="12"/>
  <c r="AQ89" i="12"/>
  <c r="AR89" i="12"/>
  <c r="AS89" i="12"/>
  <c r="AT89" i="12"/>
  <c r="AU89" i="12"/>
  <c r="AV89" i="12"/>
  <c r="AW89" i="12"/>
  <c r="AX89" i="12"/>
  <c r="AY89" i="12"/>
  <c r="AZ89" i="12"/>
  <c r="BA89" i="12"/>
  <c r="BB89" i="12"/>
  <c r="BC89" i="12"/>
  <c r="BD89" i="12"/>
  <c r="BE89" i="12"/>
  <c r="BF89" i="12"/>
  <c r="BG89" i="12"/>
  <c r="BH89" i="12"/>
  <c r="BI89" i="12"/>
  <c r="BJ89" i="12"/>
  <c r="BK89" i="12"/>
  <c r="BL89" i="12"/>
  <c r="BM89" i="12"/>
  <c r="BN89" i="12"/>
  <c r="BO89" i="12"/>
  <c r="BP89" i="12"/>
  <c r="BQ89" i="12"/>
  <c r="D90" i="12"/>
  <c r="E90" i="12"/>
  <c r="F90" i="12"/>
  <c r="G90" i="12"/>
  <c r="H90" i="12"/>
  <c r="I90" i="12"/>
  <c r="J90" i="12"/>
  <c r="K90" i="12"/>
  <c r="L90" i="12"/>
  <c r="M90" i="12"/>
  <c r="N90" i="12"/>
  <c r="O90" i="12"/>
  <c r="P90" i="12"/>
  <c r="Q90" i="12"/>
  <c r="R90" i="12"/>
  <c r="S90" i="12"/>
  <c r="T90" i="12"/>
  <c r="U90" i="12"/>
  <c r="V90" i="12"/>
  <c r="W90" i="12"/>
  <c r="X90" i="12"/>
  <c r="Y90" i="12"/>
  <c r="Z90" i="12"/>
  <c r="AA90" i="12"/>
  <c r="AB90" i="12"/>
  <c r="AC90" i="12"/>
  <c r="AD90" i="12"/>
  <c r="AE90" i="12"/>
  <c r="AF90" i="12"/>
  <c r="AG90" i="12"/>
  <c r="AH90" i="12"/>
  <c r="AI90" i="12"/>
  <c r="AJ90" i="12"/>
  <c r="AK90" i="12"/>
  <c r="AL90" i="12"/>
  <c r="AM90" i="12"/>
  <c r="AN90" i="12"/>
  <c r="AO90" i="12"/>
  <c r="AP90" i="12"/>
  <c r="AQ90" i="12"/>
  <c r="AR90" i="12"/>
  <c r="AS90" i="12"/>
  <c r="AT90" i="12"/>
  <c r="AU90" i="12"/>
  <c r="AV90" i="12"/>
  <c r="AW90" i="12"/>
  <c r="AX90" i="12"/>
  <c r="AY90" i="12"/>
  <c r="AZ90" i="12"/>
  <c r="BA90" i="12"/>
  <c r="BB90" i="12"/>
  <c r="BC90" i="12"/>
  <c r="BD90" i="12"/>
  <c r="BE90" i="12"/>
  <c r="BF90" i="12"/>
  <c r="BG90" i="12"/>
  <c r="BH90" i="12"/>
  <c r="BI90" i="12"/>
  <c r="BJ90" i="12"/>
  <c r="BK90" i="12"/>
  <c r="BL90" i="12"/>
  <c r="BM90" i="12"/>
  <c r="BN90" i="12"/>
  <c r="BO90" i="12"/>
  <c r="BP90" i="12"/>
  <c r="BQ90" i="12"/>
  <c r="D91" i="12"/>
  <c r="E91" i="12"/>
  <c r="F91" i="12"/>
  <c r="G91" i="12"/>
  <c r="H91" i="12"/>
  <c r="I91" i="12"/>
  <c r="J91" i="12"/>
  <c r="K91" i="12"/>
  <c r="L91" i="12"/>
  <c r="M91" i="12"/>
  <c r="N91" i="12"/>
  <c r="O91" i="12"/>
  <c r="P91" i="12"/>
  <c r="Q91" i="12"/>
  <c r="R91" i="12"/>
  <c r="S91" i="12"/>
  <c r="T91" i="12"/>
  <c r="U91" i="12"/>
  <c r="V91" i="12"/>
  <c r="W91" i="12"/>
  <c r="X91" i="12"/>
  <c r="Y91" i="12"/>
  <c r="Z91" i="12"/>
  <c r="AA91" i="12"/>
  <c r="AB91" i="12"/>
  <c r="AC91" i="12"/>
  <c r="AD91" i="12"/>
  <c r="AE91" i="12"/>
  <c r="AF91" i="12"/>
  <c r="AG91" i="12"/>
  <c r="AH91" i="12"/>
  <c r="AI91" i="12"/>
  <c r="AJ91" i="12"/>
  <c r="AK91" i="12"/>
  <c r="AL91" i="12"/>
  <c r="AM91" i="12"/>
  <c r="AN91" i="12"/>
  <c r="AO91" i="12"/>
  <c r="AP91" i="12"/>
  <c r="AQ91" i="12"/>
  <c r="AR91" i="12"/>
  <c r="AS91" i="12"/>
  <c r="AT91" i="12"/>
  <c r="AU91" i="12"/>
  <c r="AV91" i="12"/>
  <c r="AW91" i="12"/>
  <c r="AX91" i="12"/>
  <c r="AY91" i="12"/>
  <c r="AZ91" i="12"/>
  <c r="BA91" i="12"/>
  <c r="BB91" i="12"/>
  <c r="BC91" i="12"/>
  <c r="BD91" i="12"/>
  <c r="BE91" i="12"/>
  <c r="BF91" i="12"/>
  <c r="BG91" i="12"/>
  <c r="BH91" i="12"/>
  <c r="BI91" i="12"/>
  <c r="BJ91" i="12"/>
  <c r="BK91" i="12"/>
  <c r="BL91" i="12"/>
  <c r="BM91" i="12"/>
  <c r="BN91" i="12"/>
  <c r="BO91" i="12"/>
  <c r="BP91" i="12"/>
  <c r="BQ91" i="12"/>
  <c r="D92" i="12"/>
  <c r="E92" i="12"/>
  <c r="F92" i="12"/>
  <c r="G92" i="12"/>
  <c r="H92" i="12"/>
  <c r="I92" i="12"/>
  <c r="J92" i="12"/>
  <c r="K92" i="12"/>
  <c r="L92" i="12"/>
  <c r="M92" i="12"/>
  <c r="N92" i="12"/>
  <c r="O92" i="12"/>
  <c r="P92" i="12"/>
  <c r="Q92" i="12"/>
  <c r="R92" i="12"/>
  <c r="S92" i="12"/>
  <c r="T92" i="12"/>
  <c r="U92" i="12"/>
  <c r="V92" i="12"/>
  <c r="W92" i="12"/>
  <c r="X92" i="12"/>
  <c r="Y92" i="12"/>
  <c r="Z92" i="12"/>
  <c r="AA92" i="12"/>
  <c r="AB92" i="12"/>
  <c r="AC92" i="12"/>
  <c r="AD92" i="12"/>
  <c r="AE92" i="12"/>
  <c r="AF92" i="12"/>
  <c r="AG92" i="12"/>
  <c r="AH92" i="12"/>
  <c r="AI92" i="12"/>
  <c r="AJ92" i="12"/>
  <c r="AK92" i="12"/>
  <c r="AL92" i="12"/>
  <c r="AM92" i="12"/>
  <c r="AN92" i="12"/>
  <c r="AO92" i="12"/>
  <c r="AP92" i="12"/>
  <c r="AQ92" i="12"/>
  <c r="AR92" i="12"/>
  <c r="AS92" i="12"/>
  <c r="AT92" i="12"/>
  <c r="AU92" i="12"/>
  <c r="AV92" i="12"/>
  <c r="AW92" i="12"/>
  <c r="AX92" i="12"/>
  <c r="AY92" i="12"/>
  <c r="AZ92" i="12"/>
  <c r="BA92" i="12"/>
  <c r="BB92" i="12"/>
  <c r="BC92" i="12"/>
  <c r="BD92" i="12"/>
  <c r="BE92" i="12"/>
  <c r="BF92" i="12"/>
  <c r="BG92" i="12"/>
  <c r="BH92" i="12"/>
  <c r="BI92" i="12"/>
  <c r="BJ92" i="12"/>
  <c r="BK92" i="12"/>
  <c r="BL92" i="12"/>
  <c r="BM92" i="12"/>
  <c r="BN92" i="12"/>
  <c r="BO92" i="12"/>
  <c r="BP92" i="12"/>
  <c r="BQ92" i="12"/>
  <c r="D93" i="12"/>
  <c r="E93" i="12"/>
  <c r="F93" i="12"/>
  <c r="G93" i="12"/>
  <c r="H93" i="12"/>
  <c r="I93" i="12"/>
  <c r="J93" i="12"/>
  <c r="K93" i="12"/>
  <c r="L93" i="12"/>
  <c r="M93" i="12"/>
  <c r="N93" i="12"/>
  <c r="O93" i="12"/>
  <c r="P93" i="12"/>
  <c r="Q93" i="12"/>
  <c r="R93" i="12"/>
  <c r="S93" i="12"/>
  <c r="T93" i="12"/>
  <c r="U93" i="12"/>
  <c r="V93" i="12"/>
  <c r="W93" i="12"/>
  <c r="X93" i="12"/>
  <c r="Y93" i="12"/>
  <c r="Z93" i="12"/>
  <c r="AA93" i="12"/>
  <c r="AB93" i="12"/>
  <c r="AC93" i="12"/>
  <c r="AD93" i="12"/>
  <c r="AE93" i="12"/>
  <c r="AF93" i="12"/>
  <c r="AG93" i="12"/>
  <c r="AH93" i="12"/>
  <c r="AI93" i="12"/>
  <c r="AJ93" i="12"/>
  <c r="AK93" i="12"/>
  <c r="AL93" i="12"/>
  <c r="AM93" i="12"/>
  <c r="AN93" i="12"/>
  <c r="AO93" i="12"/>
  <c r="AP93" i="12"/>
  <c r="AQ93" i="12"/>
  <c r="AR93" i="12"/>
  <c r="AS93" i="12"/>
  <c r="AT93" i="12"/>
  <c r="AU93" i="12"/>
  <c r="AV93" i="12"/>
  <c r="AW93" i="12"/>
  <c r="AX93" i="12"/>
  <c r="AY93" i="12"/>
  <c r="AZ93" i="12"/>
  <c r="BA93" i="12"/>
  <c r="BB93" i="12"/>
  <c r="BC93" i="12"/>
  <c r="BD93" i="12"/>
  <c r="BE93" i="12"/>
  <c r="BF93" i="12"/>
  <c r="BG93" i="12"/>
  <c r="BH93" i="12"/>
  <c r="BI93" i="12"/>
  <c r="BJ93" i="12"/>
  <c r="BK93" i="12"/>
  <c r="BL93" i="12"/>
  <c r="BM93" i="12"/>
  <c r="BN93" i="12"/>
  <c r="BO93" i="12"/>
  <c r="BP93" i="12"/>
  <c r="BQ93" i="12"/>
  <c r="D94" i="12"/>
  <c r="E94" i="12"/>
  <c r="F94" i="12"/>
  <c r="G94" i="12"/>
  <c r="H94" i="12"/>
  <c r="I94" i="12"/>
  <c r="J94" i="12"/>
  <c r="K94" i="12"/>
  <c r="L94" i="12"/>
  <c r="M94" i="12"/>
  <c r="N94" i="12"/>
  <c r="O94" i="12"/>
  <c r="P94" i="12"/>
  <c r="Q94" i="12"/>
  <c r="R94" i="12"/>
  <c r="S94" i="12"/>
  <c r="T94" i="12"/>
  <c r="U94" i="12"/>
  <c r="V94" i="12"/>
  <c r="W94" i="12"/>
  <c r="X94" i="12"/>
  <c r="Y94" i="12"/>
  <c r="Z94" i="12"/>
  <c r="AA94" i="12"/>
  <c r="AB94" i="12"/>
  <c r="AC94" i="12"/>
  <c r="AD94" i="12"/>
  <c r="AE94" i="12"/>
  <c r="AF94" i="12"/>
  <c r="AG94" i="12"/>
  <c r="AH94" i="12"/>
  <c r="AI94" i="12"/>
  <c r="AJ94" i="12"/>
  <c r="AK94" i="12"/>
  <c r="AL94" i="12"/>
  <c r="AM94" i="12"/>
  <c r="AN94" i="12"/>
  <c r="AO94" i="12"/>
  <c r="AP94" i="12"/>
  <c r="AQ94" i="12"/>
  <c r="AR94" i="12"/>
  <c r="AS94" i="12"/>
  <c r="AT94" i="12"/>
  <c r="AU94" i="12"/>
  <c r="AV94" i="12"/>
  <c r="AW94" i="12"/>
  <c r="AX94" i="12"/>
  <c r="AY94" i="12"/>
  <c r="AZ94" i="12"/>
  <c r="BA94" i="12"/>
  <c r="BB94" i="12"/>
  <c r="BC94" i="12"/>
  <c r="BD94" i="12"/>
  <c r="BE94" i="12"/>
  <c r="BF94" i="12"/>
  <c r="BG94" i="12"/>
  <c r="BH94" i="12"/>
  <c r="BI94" i="12"/>
  <c r="BJ94" i="12"/>
  <c r="BK94" i="12"/>
  <c r="BL94" i="12"/>
  <c r="BM94" i="12"/>
  <c r="BN94" i="12"/>
  <c r="BO94" i="12"/>
  <c r="BP94" i="12"/>
  <c r="BQ94" i="12"/>
  <c r="D95" i="12"/>
  <c r="E95" i="12"/>
  <c r="F95" i="12"/>
  <c r="G95" i="12"/>
  <c r="H95" i="12"/>
  <c r="I95" i="12"/>
  <c r="J95" i="12"/>
  <c r="K95" i="12"/>
  <c r="L95" i="12"/>
  <c r="M95" i="12"/>
  <c r="N95" i="12"/>
  <c r="O95" i="12"/>
  <c r="P95" i="12"/>
  <c r="Q95" i="12"/>
  <c r="R95" i="12"/>
  <c r="S95" i="12"/>
  <c r="T95" i="12"/>
  <c r="U95" i="12"/>
  <c r="V95" i="12"/>
  <c r="W95" i="12"/>
  <c r="X95" i="12"/>
  <c r="Y95" i="12"/>
  <c r="Z95" i="12"/>
  <c r="AA95" i="12"/>
  <c r="AB95" i="12"/>
  <c r="AC95" i="12"/>
  <c r="AD95" i="12"/>
  <c r="AE95" i="12"/>
  <c r="AF95" i="12"/>
  <c r="AG95" i="12"/>
  <c r="AH95" i="12"/>
  <c r="AI95" i="12"/>
  <c r="AJ95" i="12"/>
  <c r="AK95" i="12"/>
  <c r="AL95" i="12"/>
  <c r="AM95" i="12"/>
  <c r="AN95" i="12"/>
  <c r="AO95" i="12"/>
  <c r="AP95" i="12"/>
  <c r="AQ95" i="12"/>
  <c r="AR95" i="12"/>
  <c r="AS95" i="12"/>
  <c r="AT95" i="12"/>
  <c r="AU95" i="12"/>
  <c r="AV95" i="12"/>
  <c r="AW95" i="12"/>
  <c r="AX95" i="12"/>
  <c r="AY95" i="12"/>
  <c r="AZ95" i="12"/>
  <c r="BA95" i="12"/>
  <c r="BB95" i="12"/>
  <c r="BC95" i="12"/>
  <c r="BD95" i="12"/>
  <c r="BE95" i="12"/>
  <c r="BF95" i="12"/>
  <c r="BG95" i="12"/>
  <c r="BH95" i="12"/>
  <c r="BI95" i="12"/>
  <c r="BJ95" i="12"/>
  <c r="BK95" i="12"/>
  <c r="BL95" i="12"/>
  <c r="BM95" i="12"/>
  <c r="BN95" i="12"/>
  <c r="BO95" i="12"/>
  <c r="BP95" i="12"/>
  <c r="BQ95" i="12"/>
  <c r="D96" i="12"/>
  <c r="E96" i="12"/>
  <c r="F96" i="12"/>
  <c r="G96" i="12"/>
  <c r="H96" i="12"/>
  <c r="I96" i="12"/>
  <c r="J96" i="12"/>
  <c r="K96" i="12"/>
  <c r="L96" i="12"/>
  <c r="M96" i="12"/>
  <c r="N96" i="12"/>
  <c r="O96" i="12"/>
  <c r="P96" i="12"/>
  <c r="Q96" i="12"/>
  <c r="R96" i="12"/>
  <c r="S96" i="12"/>
  <c r="T96" i="12"/>
  <c r="U96" i="12"/>
  <c r="V96" i="12"/>
  <c r="W96" i="12"/>
  <c r="X96" i="12"/>
  <c r="Y96" i="12"/>
  <c r="Z96" i="12"/>
  <c r="AA96" i="12"/>
  <c r="AB96" i="12"/>
  <c r="AC96" i="12"/>
  <c r="AD96" i="12"/>
  <c r="AE96" i="12"/>
  <c r="AF96" i="12"/>
  <c r="AG96" i="12"/>
  <c r="AH96" i="12"/>
  <c r="AI96" i="12"/>
  <c r="AJ96" i="12"/>
  <c r="AK96" i="12"/>
  <c r="AL96" i="12"/>
  <c r="AM96" i="12"/>
  <c r="AN96" i="12"/>
  <c r="AO96" i="12"/>
  <c r="AP96" i="12"/>
  <c r="AQ96" i="12"/>
  <c r="AR96" i="12"/>
  <c r="AS96" i="12"/>
  <c r="AT96" i="12"/>
  <c r="AU96" i="12"/>
  <c r="AV96" i="12"/>
  <c r="AW96" i="12"/>
  <c r="AX96" i="12"/>
  <c r="AY96" i="12"/>
  <c r="AZ96" i="12"/>
  <c r="BA96" i="12"/>
  <c r="BB96" i="12"/>
  <c r="BC96" i="12"/>
  <c r="BD96" i="12"/>
  <c r="BE96" i="12"/>
  <c r="BF96" i="12"/>
  <c r="BG96" i="12"/>
  <c r="BH96" i="12"/>
  <c r="BI96" i="12"/>
  <c r="BJ96" i="12"/>
  <c r="BK96" i="12"/>
  <c r="BL96" i="12"/>
  <c r="BM96" i="12"/>
  <c r="BN96" i="12"/>
  <c r="BO96" i="12"/>
  <c r="BP96" i="12"/>
  <c r="BQ96" i="12"/>
  <c r="D97" i="12"/>
  <c r="E97" i="12"/>
  <c r="F97" i="12"/>
  <c r="G97" i="12"/>
  <c r="H97" i="12"/>
  <c r="I97" i="12"/>
  <c r="J97" i="12"/>
  <c r="K97" i="12"/>
  <c r="L97" i="12"/>
  <c r="M97" i="12"/>
  <c r="N97" i="12"/>
  <c r="O97" i="12"/>
  <c r="P97" i="12"/>
  <c r="Q97" i="12"/>
  <c r="R97" i="12"/>
  <c r="S97" i="12"/>
  <c r="T97" i="12"/>
  <c r="U97" i="12"/>
  <c r="V97" i="12"/>
  <c r="W97" i="12"/>
  <c r="X97" i="12"/>
  <c r="Y97" i="12"/>
  <c r="Z97" i="12"/>
  <c r="AA97" i="12"/>
  <c r="AB97" i="12"/>
  <c r="AC97" i="12"/>
  <c r="AD97" i="12"/>
  <c r="AE97" i="12"/>
  <c r="AF97" i="12"/>
  <c r="AG97" i="12"/>
  <c r="AH97" i="12"/>
  <c r="AI97" i="12"/>
  <c r="AJ97" i="12"/>
  <c r="AK97" i="12"/>
  <c r="AL97" i="12"/>
  <c r="AM97" i="12"/>
  <c r="AN97" i="12"/>
  <c r="AO97" i="12"/>
  <c r="AP97" i="12"/>
  <c r="AQ97" i="12"/>
  <c r="AR97" i="12"/>
  <c r="AS97" i="12"/>
  <c r="AT97" i="12"/>
  <c r="AU97" i="12"/>
  <c r="AV97" i="12"/>
  <c r="AW97" i="12"/>
  <c r="AX97" i="12"/>
  <c r="AY97" i="12"/>
  <c r="AZ97" i="12"/>
  <c r="BA97" i="12"/>
  <c r="BB97" i="12"/>
  <c r="BC97" i="12"/>
  <c r="BD97" i="12"/>
  <c r="BE97" i="12"/>
  <c r="BF97" i="12"/>
  <c r="BG97" i="12"/>
  <c r="BH97" i="12"/>
  <c r="BI97" i="12"/>
  <c r="BJ97" i="12"/>
  <c r="BK97" i="12"/>
  <c r="BL97" i="12"/>
  <c r="BM97" i="12"/>
  <c r="BN97" i="12"/>
  <c r="BO97" i="12"/>
  <c r="BP97" i="12"/>
  <c r="BQ97" i="12"/>
  <c r="D98" i="12"/>
  <c r="E98" i="12"/>
  <c r="F98" i="12"/>
  <c r="G98" i="12"/>
  <c r="H98" i="12"/>
  <c r="I98" i="12"/>
  <c r="J98" i="12"/>
  <c r="K98" i="12"/>
  <c r="L98" i="12"/>
  <c r="M98" i="12"/>
  <c r="N98" i="12"/>
  <c r="O98" i="12"/>
  <c r="P98" i="12"/>
  <c r="Q98" i="12"/>
  <c r="R98" i="12"/>
  <c r="S98" i="12"/>
  <c r="T98" i="12"/>
  <c r="U98" i="12"/>
  <c r="V98" i="12"/>
  <c r="W98" i="12"/>
  <c r="X98" i="12"/>
  <c r="Y98" i="12"/>
  <c r="Z98" i="12"/>
  <c r="AA98" i="12"/>
  <c r="AB98" i="12"/>
  <c r="AC98" i="12"/>
  <c r="AD98" i="12"/>
  <c r="AE98" i="12"/>
  <c r="AF98" i="12"/>
  <c r="AG98" i="12"/>
  <c r="AH98" i="12"/>
  <c r="AI98" i="12"/>
  <c r="AJ98" i="12"/>
  <c r="AK98" i="12"/>
  <c r="AL98" i="12"/>
  <c r="AM98" i="12"/>
  <c r="AN98" i="12"/>
  <c r="AO98" i="12"/>
  <c r="AP98" i="12"/>
  <c r="AQ98" i="12"/>
  <c r="AR98" i="12"/>
  <c r="AS98" i="12"/>
  <c r="AT98" i="12"/>
  <c r="AU98" i="12"/>
  <c r="AV98" i="12"/>
  <c r="AW98" i="12"/>
  <c r="AX98" i="12"/>
  <c r="AY98" i="12"/>
  <c r="AZ98" i="12"/>
  <c r="BA98" i="12"/>
  <c r="BB98" i="12"/>
  <c r="BC98" i="12"/>
  <c r="BD98" i="12"/>
  <c r="BE98" i="12"/>
  <c r="BF98" i="12"/>
  <c r="BG98" i="12"/>
  <c r="BH98" i="12"/>
  <c r="BI98" i="12"/>
  <c r="BJ98" i="12"/>
  <c r="BK98" i="12"/>
  <c r="BL98" i="12"/>
  <c r="BM98" i="12"/>
  <c r="BN98" i="12"/>
  <c r="BO98" i="12"/>
  <c r="BP98" i="12"/>
  <c r="BQ98" i="12"/>
  <c r="D99" i="12"/>
  <c r="E99" i="12"/>
  <c r="F99" i="12"/>
  <c r="G99" i="12"/>
  <c r="H99" i="12"/>
  <c r="I99" i="12"/>
  <c r="J99" i="12"/>
  <c r="K99" i="12"/>
  <c r="L99" i="12"/>
  <c r="M99" i="12"/>
  <c r="N99" i="12"/>
  <c r="O99" i="12"/>
  <c r="P99" i="12"/>
  <c r="Q99" i="12"/>
  <c r="R99" i="12"/>
  <c r="S99" i="12"/>
  <c r="T99" i="12"/>
  <c r="U99" i="12"/>
  <c r="V99" i="12"/>
  <c r="W99" i="12"/>
  <c r="X99" i="12"/>
  <c r="Y99" i="12"/>
  <c r="Z99" i="12"/>
  <c r="AA99" i="12"/>
  <c r="AB99" i="12"/>
  <c r="AC99" i="12"/>
  <c r="AD99" i="12"/>
  <c r="AE99" i="12"/>
  <c r="AF99" i="12"/>
  <c r="AG99" i="12"/>
  <c r="AH99" i="12"/>
  <c r="AI99" i="12"/>
  <c r="AJ99" i="12"/>
  <c r="AK99" i="12"/>
  <c r="AL99" i="12"/>
  <c r="AM99" i="12"/>
  <c r="AN99" i="12"/>
  <c r="AO99" i="12"/>
  <c r="AP99" i="12"/>
  <c r="AQ99" i="12"/>
  <c r="AR99" i="12"/>
  <c r="AS99" i="12"/>
  <c r="AT99" i="12"/>
  <c r="AU99" i="12"/>
  <c r="AV99" i="12"/>
  <c r="AW99" i="12"/>
  <c r="AX99" i="12"/>
  <c r="AY99" i="12"/>
  <c r="AZ99" i="12"/>
  <c r="BA99" i="12"/>
  <c r="BB99" i="12"/>
  <c r="BC99" i="12"/>
  <c r="BD99" i="12"/>
  <c r="BE99" i="12"/>
  <c r="BF99" i="12"/>
  <c r="BG99" i="12"/>
  <c r="BH99" i="12"/>
  <c r="BI99" i="12"/>
  <c r="BJ99" i="12"/>
  <c r="BK99" i="12"/>
  <c r="BL99" i="12"/>
  <c r="BM99" i="12"/>
  <c r="BN99" i="12"/>
  <c r="BO99" i="12"/>
  <c r="BP99" i="12"/>
  <c r="BQ99" i="12"/>
  <c r="D100" i="12"/>
  <c r="E100" i="12"/>
  <c r="F100" i="12"/>
  <c r="G100" i="12"/>
  <c r="H100" i="12"/>
  <c r="I100" i="12"/>
  <c r="J100" i="12"/>
  <c r="K100" i="12"/>
  <c r="L100" i="12"/>
  <c r="M100" i="12"/>
  <c r="N100" i="12"/>
  <c r="O100" i="12"/>
  <c r="P100" i="12"/>
  <c r="Q100" i="12"/>
  <c r="R100" i="12"/>
  <c r="S100" i="12"/>
  <c r="T100" i="12"/>
  <c r="U100" i="12"/>
  <c r="V100" i="12"/>
  <c r="W100" i="12"/>
  <c r="X100" i="12"/>
  <c r="Y100" i="12"/>
  <c r="Z100" i="12"/>
  <c r="AA100" i="12"/>
  <c r="AB100" i="12"/>
  <c r="AC100" i="12"/>
  <c r="AD100" i="12"/>
  <c r="AE100" i="12"/>
  <c r="AF100" i="12"/>
  <c r="AG100" i="12"/>
  <c r="AH100" i="12"/>
  <c r="AI100" i="12"/>
  <c r="AJ100" i="12"/>
  <c r="AK100" i="12"/>
  <c r="AL100" i="12"/>
  <c r="AM100" i="12"/>
  <c r="AN100" i="12"/>
  <c r="AO100" i="12"/>
  <c r="AP100" i="12"/>
  <c r="AQ100" i="12"/>
  <c r="AR100" i="12"/>
  <c r="AS100" i="12"/>
  <c r="AT100" i="12"/>
  <c r="AU100" i="12"/>
  <c r="AV100" i="12"/>
  <c r="AW100" i="12"/>
  <c r="AX100" i="12"/>
  <c r="AY100" i="12"/>
  <c r="AZ100" i="12"/>
  <c r="BA100" i="12"/>
  <c r="BB100" i="12"/>
  <c r="BC100" i="12"/>
  <c r="BD100" i="12"/>
  <c r="BE100" i="12"/>
  <c r="BF100" i="12"/>
  <c r="BG100" i="12"/>
  <c r="BH100" i="12"/>
  <c r="BI100" i="12"/>
  <c r="BJ100" i="12"/>
  <c r="BK100" i="12"/>
  <c r="BL100" i="12"/>
  <c r="BM100" i="12"/>
  <c r="BN100" i="12"/>
  <c r="BO100" i="12"/>
  <c r="BP100" i="12"/>
  <c r="BQ100" i="12"/>
  <c r="D101" i="12"/>
  <c r="E101" i="12"/>
  <c r="F101" i="12"/>
  <c r="G101" i="12"/>
  <c r="H101" i="12"/>
  <c r="I101" i="12"/>
  <c r="J101" i="12"/>
  <c r="K101" i="12"/>
  <c r="L101" i="12"/>
  <c r="M101" i="12"/>
  <c r="N101" i="12"/>
  <c r="O101" i="12"/>
  <c r="P101" i="12"/>
  <c r="Q101" i="12"/>
  <c r="R101" i="12"/>
  <c r="S101" i="12"/>
  <c r="T101" i="12"/>
  <c r="U101" i="12"/>
  <c r="V101" i="12"/>
  <c r="W101" i="12"/>
  <c r="X101" i="12"/>
  <c r="Y101" i="12"/>
  <c r="Z101" i="12"/>
  <c r="AA101" i="12"/>
  <c r="AB101" i="12"/>
  <c r="AC101" i="12"/>
  <c r="AD101" i="12"/>
  <c r="AE101" i="12"/>
  <c r="AF101" i="12"/>
  <c r="AG101" i="12"/>
  <c r="AH101" i="12"/>
  <c r="AI101" i="12"/>
  <c r="AJ101" i="12"/>
  <c r="AK101" i="12"/>
  <c r="AL101" i="12"/>
  <c r="AM101" i="12"/>
  <c r="AN101" i="12"/>
  <c r="AO101" i="12"/>
  <c r="AP101" i="12"/>
  <c r="AQ101" i="12"/>
  <c r="AR101" i="12"/>
  <c r="AS101" i="12"/>
  <c r="AT101" i="12"/>
  <c r="AU101" i="12"/>
  <c r="AV101" i="12"/>
  <c r="AW101" i="12"/>
  <c r="AX101" i="12"/>
  <c r="AY101" i="12"/>
  <c r="AZ101" i="12"/>
  <c r="BA101" i="12"/>
  <c r="BB101" i="12"/>
  <c r="BC101" i="12"/>
  <c r="BD101" i="12"/>
  <c r="BE101" i="12"/>
  <c r="BF101" i="12"/>
  <c r="BG101" i="12"/>
  <c r="BH101" i="12"/>
  <c r="BI101" i="12"/>
  <c r="BJ101" i="12"/>
  <c r="BK101" i="12"/>
  <c r="BL101" i="12"/>
  <c r="BM101" i="12"/>
  <c r="BN101" i="12"/>
  <c r="BO101" i="12"/>
  <c r="BP101" i="12"/>
  <c r="BQ101" i="12"/>
  <c r="D102" i="12"/>
  <c r="E102" i="12"/>
  <c r="F102" i="12"/>
  <c r="G102" i="12"/>
  <c r="H102" i="12"/>
  <c r="I102" i="12"/>
  <c r="J102" i="12"/>
  <c r="K102" i="12"/>
  <c r="L102" i="12"/>
  <c r="M102" i="12"/>
  <c r="N102" i="12"/>
  <c r="O102" i="12"/>
  <c r="P102" i="12"/>
  <c r="Q102" i="12"/>
  <c r="R102" i="12"/>
  <c r="S102" i="12"/>
  <c r="T102" i="12"/>
  <c r="U102" i="12"/>
  <c r="V102" i="12"/>
  <c r="W102" i="12"/>
  <c r="X102" i="12"/>
  <c r="Y102" i="12"/>
  <c r="Z102" i="12"/>
  <c r="AA102" i="12"/>
  <c r="AB102" i="12"/>
  <c r="AC102" i="12"/>
  <c r="AD102" i="12"/>
  <c r="AE102" i="12"/>
  <c r="AF102" i="12"/>
  <c r="AG102" i="12"/>
  <c r="AH102" i="12"/>
  <c r="AI102" i="12"/>
  <c r="AJ102" i="12"/>
  <c r="AK102" i="12"/>
  <c r="AL102" i="12"/>
  <c r="AM102" i="12"/>
  <c r="AN102" i="12"/>
  <c r="AO102" i="12"/>
  <c r="AP102" i="12"/>
  <c r="AQ102" i="12"/>
  <c r="AR102" i="12"/>
  <c r="AS102" i="12"/>
  <c r="AT102" i="12"/>
  <c r="AU102" i="12"/>
  <c r="AV102" i="12"/>
  <c r="AW102" i="12"/>
  <c r="AX102" i="12"/>
  <c r="AY102" i="12"/>
  <c r="AZ102" i="12"/>
  <c r="BA102" i="12"/>
  <c r="BB102" i="12"/>
  <c r="BC102" i="12"/>
  <c r="BD102" i="12"/>
  <c r="BE102" i="12"/>
  <c r="BF102" i="12"/>
  <c r="BG102" i="12"/>
  <c r="BH102" i="12"/>
  <c r="BI102" i="12"/>
  <c r="BJ102" i="12"/>
  <c r="BK102" i="12"/>
  <c r="BL102" i="12"/>
  <c r="BM102" i="12"/>
  <c r="BN102" i="12"/>
  <c r="BO102" i="12"/>
  <c r="BP102" i="12"/>
  <c r="BQ102" i="12"/>
  <c r="D103" i="12"/>
  <c r="E103" i="12"/>
  <c r="F103" i="12"/>
  <c r="G103" i="12"/>
  <c r="H103" i="12"/>
  <c r="I103" i="12"/>
  <c r="J103" i="12"/>
  <c r="K103" i="12"/>
  <c r="L103" i="12"/>
  <c r="M103" i="12"/>
  <c r="N103" i="12"/>
  <c r="O103" i="12"/>
  <c r="P103" i="12"/>
  <c r="Q103" i="12"/>
  <c r="R103" i="12"/>
  <c r="S103" i="12"/>
  <c r="T103" i="12"/>
  <c r="U103" i="12"/>
  <c r="V103" i="12"/>
  <c r="W103" i="12"/>
  <c r="X103" i="12"/>
  <c r="Y103" i="12"/>
  <c r="Z103" i="12"/>
  <c r="AA103" i="12"/>
  <c r="AB103" i="12"/>
  <c r="AC103" i="12"/>
  <c r="AD103" i="12"/>
  <c r="AE103" i="12"/>
  <c r="AF103" i="12"/>
  <c r="AG103" i="12"/>
  <c r="AH103" i="12"/>
  <c r="AI103" i="12"/>
  <c r="AJ103" i="12"/>
  <c r="AK103" i="12"/>
  <c r="AL103" i="12"/>
  <c r="AM103" i="12"/>
  <c r="AN103" i="12"/>
  <c r="AO103" i="12"/>
  <c r="AP103" i="12"/>
  <c r="AQ103" i="12"/>
  <c r="AR103" i="12"/>
  <c r="AS103" i="12"/>
  <c r="AT103" i="12"/>
  <c r="AU103" i="12"/>
  <c r="AV103" i="12"/>
  <c r="AW103" i="12"/>
  <c r="AX103" i="12"/>
  <c r="AY103" i="12"/>
  <c r="AZ103" i="12"/>
  <c r="BA103" i="12"/>
  <c r="BB103" i="12"/>
  <c r="BC103" i="12"/>
  <c r="BD103" i="12"/>
  <c r="BE103" i="12"/>
  <c r="BF103" i="12"/>
  <c r="BG103" i="12"/>
  <c r="BH103" i="12"/>
  <c r="BI103" i="12"/>
  <c r="BJ103" i="12"/>
  <c r="BK103" i="12"/>
  <c r="BL103" i="12"/>
  <c r="BM103" i="12"/>
  <c r="BN103" i="12"/>
  <c r="BO103" i="12"/>
  <c r="BP103" i="12"/>
  <c r="BQ103" i="12"/>
  <c r="D104" i="12"/>
  <c r="E104" i="12"/>
  <c r="F104" i="12"/>
  <c r="G104" i="12"/>
  <c r="H104" i="12"/>
  <c r="I104" i="12"/>
  <c r="J104" i="12"/>
  <c r="K104" i="12"/>
  <c r="L104" i="12"/>
  <c r="M104" i="12"/>
  <c r="N104" i="12"/>
  <c r="O104" i="12"/>
  <c r="P104" i="12"/>
  <c r="Q104" i="12"/>
  <c r="R104" i="12"/>
  <c r="S104" i="12"/>
  <c r="T104" i="12"/>
  <c r="U104" i="12"/>
  <c r="V104" i="12"/>
  <c r="W104" i="12"/>
  <c r="X104" i="12"/>
  <c r="Y104" i="12"/>
  <c r="Z104" i="12"/>
  <c r="AA104" i="12"/>
  <c r="AB104" i="12"/>
  <c r="AC104" i="12"/>
  <c r="AD104" i="12"/>
  <c r="AE104" i="12"/>
  <c r="AF104" i="12"/>
  <c r="AG104" i="12"/>
  <c r="AH104" i="12"/>
  <c r="AI104" i="12"/>
  <c r="AJ104" i="12"/>
  <c r="AK104" i="12"/>
  <c r="AL104" i="12"/>
  <c r="AM104" i="12"/>
  <c r="AN104" i="12"/>
  <c r="AO104" i="12"/>
  <c r="AP104" i="12"/>
  <c r="AQ104" i="12"/>
  <c r="AR104" i="12"/>
  <c r="AS104" i="12"/>
  <c r="AT104" i="12"/>
  <c r="AU104" i="12"/>
  <c r="AV104" i="12"/>
  <c r="AW104" i="12"/>
  <c r="AX104" i="12"/>
  <c r="AY104" i="12"/>
  <c r="AZ104" i="12"/>
  <c r="BA104" i="12"/>
  <c r="BB104" i="12"/>
  <c r="BC104" i="12"/>
  <c r="BD104" i="12"/>
  <c r="BE104" i="12"/>
  <c r="BF104" i="12"/>
  <c r="BG104" i="12"/>
  <c r="BH104" i="12"/>
  <c r="BI104" i="12"/>
  <c r="BJ104" i="12"/>
  <c r="BK104" i="12"/>
  <c r="BL104" i="12"/>
  <c r="BM104" i="12"/>
  <c r="BN104" i="12"/>
  <c r="BO104" i="12"/>
  <c r="BP104" i="12"/>
  <c r="BQ104" i="12"/>
  <c r="D105" i="12"/>
  <c r="E105" i="12"/>
  <c r="F105" i="12"/>
  <c r="G105" i="12"/>
  <c r="H105" i="12"/>
  <c r="I105" i="12"/>
  <c r="J105" i="12"/>
  <c r="K105" i="12"/>
  <c r="L105" i="12"/>
  <c r="M105" i="12"/>
  <c r="N105" i="12"/>
  <c r="O105" i="12"/>
  <c r="P105" i="12"/>
  <c r="Q105" i="12"/>
  <c r="R105" i="12"/>
  <c r="S105" i="12"/>
  <c r="T105" i="12"/>
  <c r="U105" i="12"/>
  <c r="V105" i="12"/>
  <c r="W105" i="12"/>
  <c r="X105" i="12"/>
  <c r="Y105" i="12"/>
  <c r="Z105" i="12"/>
  <c r="AA105" i="12"/>
  <c r="AB105" i="12"/>
  <c r="AC105" i="12"/>
  <c r="AD105" i="12"/>
  <c r="AE105" i="12"/>
  <c r="AF105" i="12"/>
  <c r="AG105" i="12"/>
  <c r="AH105" i="12"/>
  <c r="AI105" i="12"/>
  <c r="AJ105" i="12"/>
  <c r="AK105" i="12"/>
  <c r="AL105" i="12"/>
  <c r="AM105" i="12"/>
  <c r="AN105" i="12"/>
  <c r="AO105" i="12"/>
  <c r="AP105" i="12"/>
  <c r="AQ105" i="12"/>
  <c r="AR105" i="12"/>
  <c r="AS105" i="12"/>
  <c r="AT105" i="12"/>
  <c r="AU105" i="12"/>
  <c r="AV105" i="12"/>
  <c r="AW105" i="12"/>
  <c r="AX105" i="12"/>
  <c r="AY105" i="12"/>
  <c r="AZ105" i="12"/>
  <c r="BA105" i="12"/>
  <c r="BB105" i="12"/>
  <c r="BC105" i="12"/>
  <c r="BD105" i="12"/>
  <c r="BE105" i="12"/>
  <c r="BF105" i="12"/>
  <c r="BG105" i="12"/>
  <c r="BH105" i="12"/>
  <c r="BI105" i="12"/>
  <c r="BJ105" i="12"/>
  <c r="BK105" i="12"/>
  <c r="BL105" i="12"/>
  <c r="BM105" i="12"/>
  <c r="BN105" i="12"/>
  <c r="BO105" i="12"/>
  <c r="BP105" i="12"/>
  <c r="BQ105" i="12"/>
  <c r="D106" i="12"/>
  <c r="E106" i="12"/>
  <c r="F106" i="12"/>
  <c r="G106" i="12"/>
  <c r="H106" i="12"/>
  <c r="I106" i="12"/>
  <c r="J106" i="12"/>
  <c r="K106" i="12"/>
  <c r="L106" i="12"/>
  <c r="M106" i="12"/>
  <c r="N106" i="12"/>
  <c r="O106" i="12"/>
  <c r="P106" i="12"/>
  <c r="Q106" i="12"/>
  <c r="R106" i="12"/>
  <c r="S106" i="12"/>
  <c r="T106" i="12"/>
  <c r="U106" i="12"/>
  <c r="V106" i="12"/>
  <c r="W106" i="12"/>
  <c r="X106" i="12"/>
  <c r="Y106" i="12"/>
  <c r="Z106" i="12"/>
  <c r="AA106" i="12"/>
  <c r="AB106" i="12"/>
  <c r="AC106" i="12"/>
  <c r="AD106" i="12"/>
  <c r="AE106" i="12"/>
  <c r="AF106" i="12"/>
  <c r="AG106" i="12"/>
  <c r="AH106" i="12"/>
  <c r="AI106" i="12"/>
  <c r="AJ106" i="12"/>
  <c r="AK106" i="12"/>
  <c r="AL106" i="12"/>
  <c r="AM106" i="12"/>
  <c r="AN106" i="12"/>
  <c r="AO106" i="12"/>
  <c r="AP106" i="12"/>
  <c r="AQ106" i="12"/>
  <c r="AR106" i="12"/>
  <c r="AS106" i="12"/>
  <c r="AT106" i="12"/>
  <c r="AU106" i="12"/>
  <c r="AV106" i="12"/>
  <c r="AW106" i="12"/>
  <c r="AX106" i="12"/>
  <c r="AY106" i="12"/>
  <c r="AZ106" i="12"/>
  <c r="BA106" i="12"/>
  <c r="BB106" i="12"/>
  <c r="BC106" i="12"/>
  <c r="BD106" i="12"/>
  <c r="BE106" i="12"/>
  <c r="BF106" i="12"/>
  <c r="BG106" i="12"/>
  <c r="BH106" i="12"/>
  <c r="BI106" i="12"/>
  <c r="BJ106" i="12"/>
  <c r="BK106" i="12"/>
  <c r="BL106" i="12"/>
  <c r="BM106" i="12"/>
  <c r="BN106" i="12"/>
  <c r="BO106" i="12"/>
  <c r="BP106" i="12"/>
  <c r="BQ106" i="12"/>
  <c r="D107" i="12"/>
  <c r="E107" i="12"/>
  <c r="F107" i="12"/>
  <c r="G107" i="12"/>
  <c r="H107" i="12"/>
  <c r="I107" i="12"/>
  <c r="J107" i="12"/>
  <c r="K107" i="12"/>
  <c r="L107" i="12"/>
  <c r="M107" i="12"/>
  <c r="N107" i="12"/>
  <c r="O107" i="12"/>
  <c r="P107" i="12"/>
  <c r="Q107" i="12"/>
  <c r="R107" i="12"/>
  <c r="S107" i="12"/>
  <c r="T107" i="12"/>
  <c r="U107" i="12"/>
  <c r="V107" i="12"/>
  <c r="W107" i="12"/>
  <c r="X107" i="12"/>
  <c r="Y107" i="12"/>
  <c r="Z107" i="12"/>
  <c r="AA107" i="12"/>
  <c r="AB107" i="12"/>
  <c r="AC107" i="12"/>
  <c r="AD107" i="12"/>
  <c r="AE107" i="12"/>
  <c r="AF107" i="12"/>
  <c r="AG107" i="12"/>
  <c r="AH107" i="12"/>
  <c r="AI107" i="12"/>
  <c r="AJ107" i="12"/>
  <c r="AK107" i="12"/>
  <c r="AL107" i="12"/>
  <c r="AM107" i="12"/>
  <c r="AN107" i="12"/>
  <c r="AO107" i="12"/>
  <c r="AP107" i="12"/>
  <c r="AQ107" i="12"/>
  <c r="AR107" i="12"/>
  <c r="AS107" i="12"/>
  <c r="AT107" i="12"/>
  <c r="AU107" i="12"/>
  <c r="AV107" i="12"/>
  <c r="AW107" i="12"/>
  <c r="AX107" i="12"/>
  <c r="AY107" i="12"/>
  <c r="AZ107" i="12"/>
  <c r="BA107" i="12"/>
  <c r="BB107" i="12"/>
  <c r="BC107" i="12"/>
  <c r="BD107" i="12"/>
  <c r="BE107" i="12"/>
  <c r="BF107" i="12"/>
  <c r="BG107" i="12"/>
  <c r="BH107" i="12"/>
  <c r="BI107" i="12"/>
  <c r="BJ107" i="12"/>
  <c r="BK107" i="12"/>
  <c r="BL107" i="12"/>
  <c r="BM107" i="12"/>
  <c r="BN107" i="12"/>
  <c r="BO107" i="12"/>
  <c r="BP107" i="12"/>
  <c r="BQ107" i="12"/>
  <c r="D108" i="12"/>
  <c r="E108" i="12"/>
  <c r="F108" i="12"/>
  <c r="G108" i="12"/>
  <c r="H108" i="12"/>
  <c r="I108" i="12"/>
  <c r="J108" i="12"/>
  <c r="K108" i="12"/>
  <c r="L108" i="12"/>
  <c r="M108" i="12"/>
  <c r="N108" i="12"/>
  <c r="O108" i="12"/>
  <c r="P108" i="12"/>
  <c r="Q108" i="12"/>
  <c r="R108" i="12"/>
  <c r="S108" i="12"/>
  <c r="T108" i="12"/>
  <c r="U108" i="12"/>
  <c r="V108" i="12"/>
  <c r="W108" i="12"/>
  <c r="X108" i="12"/>
  <c r="Y108" i="12"/>
  <c r="Z108" i="12"/>
  <c r="AA108" i="12"/>
  <c r="AB108" i="12"/>
  <c r="AC108" i="12"/>
  <c r="AD108" i="12"/>
  <c r="AE108" i="12"/>
  <c r="AF108" i="12"/>
  <c r="AG108" i="12"/>
  <c r="AH108" i="12"/>
  <c r="AI108" i="12"/>
  <c r="AJ108" i="12"/>
  <c r="AK108" i="12"/>
  <c r="AL108" i="12"/>
  <c r="AM108" i="12"/>
  <c r="AN108" i="12"/>
  <c r="AO108" i="12"/>
  <c r="AP108" i="12"/>
  <c r="AQ108" i="12"/>
  <c r="AR108" i="12"/>
  <c r="AS108" i="12"/>
  <c r="AT108" i="12"/>
  <c r="AU108" i="12"/>
  <c r="AV108" i="12"/>
  <c r="AW108" i="12"/>
  <c r="AX108" i="12"/>
  <c r="AY108" i="12"/>
  <c r="AZ108" i="12"/>
  <c r="BA108" i="12"/>
  <c r="BB108" i="12"/>
  <c r="BC108" i="12"/>
  <c r="BD108" i="12"/>
  <c r="BE108" i="12"/>
  <c r="BF108" i="12"/>
  <c r="BG108" i="12"/>
  <c r="BH108" i="12"/>
  <c r="BI108" i="12"/>
  <c r="BJ108" i="12"/>
  <c r="BK108" i="12"/>
  <c r="BL108" i="12"/>
  <c r="BM108" i="12"/>
  <c r="BN108" i="12"/>
  <c r="BO108" i="12"/>
  <c r="BP108" i="12"/>
  <c r="BQ108" i="12"/>
  <c r="D109" i="12"/>
  <c r="E109" i="12"/>
  <c r="F109" i="12"/>
  <c r="G109" i="12"/>
  <c r="H109" i="12"/>
  <c r="I109" i="12"/>
  <c r="J109" i="12"/>
  <c r="K109" i="12"/>
  <c r="L109" i="12"/>
  <c r="M109" i="12"/>
  <c r="N109" i="12"/>
  <c r="O109" i="12"/>
  <c r="P109" i="12"/>
  <c r="Q109" i="12"/>
  <c r="R109" i="12"/>
  <c r="S109" i="12"/>
  <c r="T109" i="12"/>
  <c r="U109" i="12"/>
  <c r="V109" i="12"/>
  <c r="W109" i="12"/>
  <c r="X109" i="12"/>
  <c r="Y109" i="12"/>
  <c r="Z109" i="12"/>
  <c r="AA109" i="12"/>
  <c r="AB109" i="12"/>
  <c r="AC109" i="12"/>
  <c r="AD109" i="12"/>
  <c r="AE109" i="12"/>
  <c r="AF109" i="12"/>
  <c r="AG109" i="12"/>
  <c r="AH109" i="12"/>
  <c r="AI109" i="12"/>
  <c r="AJ109" i="12"/>
  <c r="AK109" i="12"/>
  <c r="AL109" i="12"/>
  <c r="AM109" i="12"/>
  <c r="AN109" i="12"/>
  <c r="AO109" i="12"/>
  <c r="AP109" i="12"/>
  <c r="AQ109" i="12"/>
  <c r="AR109" i="12"/>
  <c r="AS109" i="12"/>
  <c r="AT109" i="12"/>
  <c r="AU109" i="12"/>
  <c r="AV109" i="12"/>
  <c r="AW109" i="12"/>
  <c r="AX109" i="12"/>
  <c r="AY109" i="12"/>
  <c r="AZ109" i="12"/>
  <c r="BA109" i="12"/>
  <c r="BB109" i="12"/>
  <c r="BC109" i="12"/>
  <c r="BD109" i="12"/>
  <c r="BE109" i="12"/>
  <c r="BF109" i="12"/>
  <c r="BG109" i="12"/>
  <c r="BH109" i="12"/>
  <c r="BI109" i="12"/>
  <c r="BJ109" i="12"/>
  <c r="BK109" i="12"/>
  <c r="BL109" i="12"/>
  <c r="BM109" i="12"/>
  <c r="BN109" i="12"/>
  <c r="BO109" i="12"/>
  <c r="BP109" i="12"/>
  <c r="BQ109" i="12"/>
  <c r="D110" i="12"/>
  <c r="E110" i="12"/>
  <c r="F110" i="12"/>
  <c r="G110" i="12"/>
  <c r="H110" i="12"/>
  <c r="I110" i="12"/>
  <c r="J110" i="12"/>
  <c r="K110" i="12"/>
  <c r="L110" i="12"/>
  <c r="M110" i="12"/>
  <c r="N110" i="12"/>
  <c r="O110" i="12"/>
  <c r="P110" i="12"/>
  <c r="Q110" i="12"/>
  <c r="R110" i="12"/>
  <c r="S110" i="12"/>
  <c r="T110" i="12"/>
  <c r="U110" i="12"/>
  <c r="V110" i="12"/>
  <c r="W110" i="12"/>
  <c r="X110" i="12"/>
  <c r="Y110" i="12"/>
  <c r="Z110" i="12"/>
  <c r="AA110" i="12"/>
  <c r="AB110" i="12"/>
  <c r="AC110" i="12"/>
  <c r="AD110" i="12"/>
  <c r="AE110" i="12"/>
  <c r="AF110" i="12"/>
  <c r="AG110" i="12"/>
  <c r="AH110" i="12"/>
  <c r="AI110" i="12"/>
  <c r="AJ110" i="12"/>
  <c r="AK110" i="12"/>
  <c r="AL110" i="12"/>
  <c r="AM110" i="12"/>
  <c r="AN110" i="12"/>
  <c r="AO110" i="12"/>
  <c r="AP110" i="12"/>
  <c r="AQ110" i="12"/>
  <c r="AR110" i="12"/>
  <c r="AS110" i="12"/>
  <c r="AT110" i="12"/>
  <c r="AU110" i="12"/>
  <c r="AV110" i="12"/>
  <c r="AW110" i="12"/>
  <c r="AX110" i="12"/>
  <c r="AY110" i="12"/>
  <c r="AZ110" i="12"/>
  <c r="BA110" i="12"/>
  <c r="BB110" i="12"/>
  <c r="BC110" i="12"/>
  <c r="BD110" i="12"/>
  <c r="BE110" i="12"/>
  <c r="BF110" i="12"/>
  <c r="BG110" i="12"/>
  <c r="BH110" i="12"/>
  <c r="BI110" i="12"/>
  <c r="BJ110" i="12"/>
  <c r="BK110" i="12"/>
  <c r="BL110" i="12"/>
  <c r="BM110" i="12"/>
  <c r="BN110" i="12"/>
  <c r="BO110" i="12"/>
  <c r="BP110" i="12"/>
  <c r="BQ110" i="12"/>
  <c r="D111" i="12"/>
  <c r="E111" i="12"/>
  <c r="F111" i="12"/>
  <c r="G111" i="12"/>
  <c r="H111" i="12"/>
  <c r="I111" i="12"/>
  <c r="J111" i="12"/>
  <c r="K111" i="12"/>
  <c r="L111" i="12"/>
  <c r="M111" i="12"/>
  <c r="N111" i="12"/>
  <c r="O111" i="12"/>
  <c r="P111" i="12"/>
  <c r="Q111" i="12"/>
  <c r="R111" i="12"/>
  <c r="S111" i="12"/>
  <c r="T111" i="12"/>
  <c r="U111" i="12"/>
  <c r="V111" i="12"/>
  <c r="W111" i="12"/>
  <c r="X111" i="12"/>
  <c r="Y111" i="12"/>
  <c r="Z111" i="12"/>
  <c r="AA111" i="12"/>
  <c r="AB111" i="12"/>
  <c r="AC111" i="12"/>
  <c r="AD111" i="12"/>
  <c r="AE111" i="12"/>
  <c r="AF111" i="12"/>
  <c r="AG111" i="12"/>
  <c r="AH111" i="12"/>
  <c r="AI111" i="12"/>
  <c r="AJ111" i="12"/>
  <c r="AK111" i="12"/>
  <c r="AL111" i="12"/>
  <c r="AM111" i="12"/>
  <c r="AN111" i="12"/>
  <c r="AO111" i="12"/>
  <c r="AP111" i="12"/>
  <c r="AQ111" i="12"/>
  <c r="AR111" i="12"/>
  <c r="AS111" i="12"/>
  <c r="AT111" i="12"/>
  <c r="AU111" i="12"/>
  <c r="AV111" i="12"/>
  <c r="AW111" i="12"/>
  <c r="AX111" i="12"/>
  <c r="AY111" i="12"/>
  <c r="AZ111" i="12"/>
  <c r="BA111" i="12"/>
  <c r="BB111" i="12"/>
  <c r="BC111" i="12"/>
  <c r="BD111" i="12"/>
  <c r="BE111" i="12"/>
  <c r="BF111" i="12"/>
  <c r="BG111" i="12"/>
  <c r="BH111" i="12"/>
  <c r="BI111" i="12"/>
  <c r="BJ111" i="12"/>
  <c r="BK111" i="12"/>
  <c r="BL111" i="12"/>
  <c r="BM111" i="12"/>
  <c r="BN111" i="12"/>
  <c r="BO111" i="12"/>
  <c r="BP111" i="12"/>
  <c r="BQ111" i="12"/>
  <c r="D112" i="12"/>
  <c r="E112" i="12"/>
  <c r="F112" i="12"/>
  <c r="G112" i="12"/>
  <c r="H112" i="12"/>
  <c r="I112" i="12"/>
  <c r="J112" i="12"/>
  <c r="K112" i="12"/>
  <c r="L112" i="12"/>
  <c r="M112" i="12"/>
  <c r="N112" i="12"/>
  <c r="O112" i="12"/>
  <c r="P112" i="12"/>
  <c r="Q112" i="12"/>
  <c r="R112" i="12"/>
  <c r="S112" i="12"/>
  <c r="T112" i="12"/>
  <c r="U112" i="12"/>
  <c r="V112" i="12"/>
  <c r="W112" i="12"/>
  <c r="X112" i="12"/>
  <c r="Y112" i="12"/>
  <c r="Z112" i="12"/>
  <c r="AA112" i="12"/>
  <c r="AB112" i="12"/>
  <c r="AC112" i="12"/>
  <c r="AD112" i="12"/>
  <c r="AE112" i="12"/>
  <c r="AF112" i="12"/>
  <c r="AG112" i="12"/>
  <c r="AH112" i="12"/>
  <c r="AI112" i="12"/>
  <c r="AJ112" i="12"/>
  <c r="AK112" i="12"/>
  <c r="AL112" i="12"/>
  <c r="AM112" i="12"/>
  <c r="AN112" i="12"/>
  <c r="AO112" i="12"/>
  <c r="AP112" i="12"/>
  <c r="AQ112" i="12"/>
  <c r="AR112" i="12"/>
  <c r="AS112" i="12"/>
  <c r="AT112" i="12"/>
  <c r="AU112" i="12"/>
  <c r="AV112" i="12"/>
  <c r="AW112" i="12"/>
  <c r="AX112" i="12"/>
  <c r="AY112" i="12"/>
  <c r="AZ112" i="12"/>
  <c r="BA112" i="12"/>
  <c r="BB112" i="12"/>
  <c r="BC112" i="12"/>
  <c r="BD112" i="12"/>
  <c r="BE112" i="12"/>
  <c r="BF112" i="12"/>
  <c r="BG112" i="12"/>
  <c r="BH112" i="12"/>
  <c r="BI112" i="12"/>
  <c r="BJ112" i="12"/>
  <c r="BK112" i="12"/>
  <c r="BL112" i="12"/>
  <c r="BM112" i="12"/>
  <c r="BN112" i="12"/>
  <c r="BO112" i="12"/>
  <c r="BP112" i="12"/>
  <c r="BQ112" i="12"/>
  <c r="D113" i="12"/>
  <c r="E113" i="12"/>
  <c r="F113" i="12"/>
  <c r="G113" i="12"/>
  <c r="H113" i="12"/>
  <c r="I113" i="12"/>
  <c r="J113" i="12"/>
  <c r="K113" i="12"/>
  <c r="L113" i="12"/>
  <c r="M113" i="12"/>
  <c r="N113" i="12"/>
  <c r="O113" i="12"/>
  <c r="P113" i="12"/>
  <c r="Q113" i="12"/>
  <c r="R113" i="12"/>
  <c r="S113" i="12"/>
  <c r="T113" i="12"/>
  <c r="U113" i="12"/>
  <c r="V113" i="12"/>
  <c r="W113" i="12"/>
  <c r="X113" i="12"/>
  <c r="Y113" i="12"/>
  <c r="Z113" i="12"/>
  <c r="AA113" i="12"/>
  <c r="AB113" i="12"/>
  <c r="AC113" i="12"/>
  <c r="AD113" i="12"/>
  <c r="AE113" i="12"/>
  <c r="AF113" i="12"/>
  <c r="AG113" i="12"/>
  <c r="AH113" i="12"/>
  <c r="AI113" i="12"/>
  <c r="AJ113" i="12"/>
  <c r="AK113" i="12"/>
  <c r="AL113" i="12"/>
  <c r="AM113" i="12"/>
  <c r="AN113" i="12"/>
  <c r="AO113" i="12"/>
  <c r="AP113" i="12"/>
  <c r="AQ113" i="12"/>
  <c r="AR113" i="12"/>
  <c r="AS113" i="12"/>
  <c r="AT113" i="12"/>
  <c r="AU113" i="12"/>
  <c r="AV113" i="12"/>
  <c r="AW113" i="12"/>
  <c r="AX113" i="12"/>
  <c r="AY113" i="12"/>
  <c r="AZ113" i="12"/>
  <c r="BA113" i="12"/>
  <c r="BB113" i="12"/>
  <c r="BC113" i="12"/>
  <c r="BD113" i="12"/>
  <c r="BE113" i="12"/>
  <c r="BF113" i="12"/>
  <c r="BG113" i="12"/>
  <c r="BH113" i="12"/>
  <c r="BI113" i="12"/>
  <c r="BJ113" i="12"/>
  <c r="BK113" i="12"/>
  <c r="BL113" i="12"/>
  <c r="BM113" i="12"/>
  <c r="BN113" i="12"/>
  <c r="BO113" i="12"/>
  <c r="BP113" i="12"/>
  <c r="BQ113" i="12"/>
  <c r="D114" i="12"/>
  <c r="E114" i="12"/>
  <c r="F114" i="12"/>
  <c r="G114" i="12"/>
  <c r="H114" i="12"/>
  <c r="I114" i="12"/>
  <c r="J114" i="12"/>
  <c r="K114" i="12"/>
  <c r="L114" i="12"/>
  <c r="M114" i="12"/>
  <c r="N114" i="12"/>
  <c r="O114" i="12"/>
  <c r="P114" i="12"/>
  <c r="Q114" i="12"/>
  <c r="R114" i="12"/>
  <c r="S114" i="12"/>
  <c r="T114" i="12"/>
  <c r="U114" i="12"/>
  <c r="V114" i="12"/>
  <c r="W114" i="12"/>
  <c r="X114" i="12"/>
  <c r="Y114" i="12"/>
  <c r="Z114" i="12"/>
  <c r="AA114" i="12"/>
  <c r="AB114" i="12"/>
  <c r="AC114" i="12"/>
  <c r="AD114" i="12"/>
  <c r="AE114" i="12"/>
  <c r="AF114" i="12"/>
  <c r="AG114" i="12"/>
  <c r="AH114" i="12"/>
  <c r="AI114" i="12"/>
  <c r="AJ114" i="12"/>
  <c r="AK114" i="12"/>
  <c r="AL114" i="12"/>
  <c r="AM114" i="12"/>
  <c r="AN114" i="12"/>
  <c r="AO114" i="12"/>
  <c r="AP114" i="12"/>
  <c r="AQ114" i="12"/>
  <c r="AR114" i="12"/>
  <c r="AS114" i="12"/>
  <c r="AT114" i="12"/>
  <c r="AU114" i="12"/>
  <c r="AV114" i="12"/>
  <c r="AW114" i="12"/>
  <c r="AX114" i="12"/>
  <c r="AY114" i="12"/>
  <c r="AZ114" i="12"/>
  <c r="BA114" i="12"/>
  <c r="BB114" i="12"/>
  <c r="BC114" i="12"/>
  <c r="BD114" i="12"/>
  <c r="BE114" i="12"/>
  <c r="BF114" i="12"/>
  <c r="BG114" i="12"/>
  <c r="BH114" i="12"/>
  <c r="BI114" i="12"/>
  <c r="BJ114" i="12"/>
  <c r="BK114" i="12"/>
  <c r="BL114" i="12"/>
  <c r="BM114" i="12"/>
  <c r="BN114" i="12"/>
  <c r="BO114" i="12"/>
  <c r="BP114" i="12"/>
  <c r="BQ114" i="12"/>
  <c r="D115" i="12"/>
  <c r="E115" i="12"/>
  <c r="F115" i="12"/>
  <c r="G115" i="12"/>
  <c r="H115" i="12"/>
  <c r="I115" i="12"/>
  <c r="J115" i="12"/>
  <c r="K115" i="12"/>
  <c r="L115" i="12"/>
  <c r="M115" i="12"/>
  <c r="N115" i="12"/>
  <c r="O115" i="12"/>
  <c r="P115" i="12"/>
  <c r="Q115" i="12"/>
  <c r="R115" i="12"/>
  <c r="S115" i="12"/>
  <c r="T115" i="12"/>
  <c r="U115" i="12"/>
  <c r="V115" i="12"/>
  <c r="W115" i="12"/>
  <c r="X115" i="12"/>
  <c r="Y115" i="12"/>
  <c r="Z115" i="12"/>
  <c r="AA115" i="12"/>
  <c r="AB115" i="12"/>
  <c r="AC115" i="12"/>
  <c r="AD115" i="12"/>
  <c r="AE115" i="12"/>
  <c r="AF115" i="12"/>
  <c r="AG115" i="12"/>
  <c r="AH115" i="12"/>
  <c r="AI115" i="12"/>
  <c r="AJ115" i="12"/>
  <c r="AK115" i="12"/>
  <c r="AL115" i="12"/>
  <c r="AM115" i="12"/>
  <c r="AN115" i="12"/>
  <c r="AO115" i="12"/>
  <c r="AP115" i="12"/>
  <c r="AQ115" i="12"/>
  <c r="AR115" i="12"/>
  <c r="AS115" i="12"/>
  <c r="AT115" i="12"/>
  <c r="AU115" i="12"/>
  <c r="AV115" i="12"/>
  <c r="AW115" i="12"/>
  <c r="AX115" i="12"/>
  <c r="AY115" i="12"/>
  <c r="AZ115" i="12"/>
  <c r="BA115" i="12"/>
  <c r="BB115" i="12"/>
  <c r="BC115" i="12"/>
  <c r="BD115" i="12"/>
  <c r="BE115" i="12"/>
  <c r="BF115" i="12"/>
  <c r="BG115" i="12"/>
  <c r="BH115" i="12"/>
  <c r="BI115" i="12"/>
  <c r="BJ115" i="12"/>
  <c r="BK115" i="12"/>
  <c r="BL115" i="12"/>
  <c r="BM115" i="12"/>
  <c r="BN115" i="12"/>
  <c r="BO115" i="12"/>
  <c r="BP115" i="12"/>
  <c r="BQ115" i="12"/>
  <c r="D116" i="12"/>
  <c r="E116" i="12"/>
  <c r="F116" i="12"/>
  <c r="G116" i="12"/>
  <c r="H116" i="12"/>
  <c r="I116" i="12"/>
  <c r="J116" i="12"/>
  <c r="K116" i="12"/>
  <c r="L116" i="12"/>
  <c r="M116" i="12"/>
  <c r="N116" i="12"/>
  <c r="O116" i="12"/>
  <c r="P116" i="12"/>
  <c r="Q116" i="12"/>
  <c r="R116" i="12"/>
  <c r="S116" i="12"/>
  <c r="T116" i="12"/>
  <c r="U116" i="12"/>
  <c r="V116" i="12"/>
  <c r="W116" i="12"/>
  <c r="X116" i="12"/>
  <c r="Y116" i="12"/>
  <c r="Z116" i="12"/>
  <c r="AA116" i="12"/>
  <c r="AB116" i="12"/>
  <c r="AC116" i="12"/>
  <c r="AD116" i="12"/>
  <c r="AE116" i="12"/>
  <c r="AF116" i="12"/>
  <c r="AG116" i="12"/>
  <c r="AH116" i="12"/>
  <c r="AI116" i="12"/>
  <c r="AJ116" i="12"/>
  <c r="AK116" i="12"/>
  <c r="AL116" i="12"/>
  <c r="AM116" i="12"/>
  <c r="AN116" i="12"/>
  <c r="AO116" i="12"/>
  <c r="AP116" i="12"/>
  <c r="AQ116" i="12"/>
  <c r="AR116" i="12"/>
  <c r="AS116" i="12"/>
  <c r="AT116" i="12"/>
  <c r="AU116" i="12"/>
  <c r="AV116" i="12"/>
  <c r="AW116" i="12"/>
  <c r="AX116" i="12"/>
  <c r="AY116" i="12"/>
  <c r="AZ116" i="12"/>
  <c r="BA116" i="12"/>
  <c r="BB116" i="12"/>
  <c r="BC116" i="12"/>
  <c r="BD116" i="12"/>
  <c r="BE116" i="12"/>
  <c r="BF116" i="12"/>
  <c r="BG116" i="12"/>
  <c r="BH116" i="12"/>
  <c r="BI116" i="12"/>
  <c r="BJ116" i="12"/>
  <c r="BK116" i="12"/>
  <c r="BL116" i="12"/>
  <c r="BM116" i="12"/>
  <c r="BN116" i="12"/>
  <c r="BO116" i="12"/>
  <c r="BP116" i="12"/>
  <c r="BQ116" i="12"/>
  <c r="D117" i="12"/>
  <c r="E117" i="12"/>
  <c r="F117" i="12"/>
  <c r="G117" i="12"/>
  <c r="H117" i="12"/>
  <c r="I117" i="12"/>
  <c r="J117" i="12"/>
  <c r="K117" i="12"/>
  <c r="L117" i="12"/>
  <c r="M117" i="12"/>
  <c r="N117" i="12"/>
  <c r="O117" i="12"/>
  <c r="P117" i="12"/>
  <c r="Q117" i="12"/>
  <c r="R117" i="12"/>
  <c r="S117" i="12"/>
  <c r="T117" i="12"/>
  <c r="U117" i="12"/>
  <c r="V117" i="12"/>
  <c r="W117" i="12"/>
  <c r="X117" i="12"/>
  <c r="Y117" i="12"/>
  <c r="Z117" i="12"/>
  <c r="AA117" i="12"/>
  <c r="AB117" i="12"/>
  <c r="AC117" i="12"/>
  <c r="AD117" i="12"/>
  <c r="AE117" i="12"/>
  <c r="AF117" i="12"/>
  <c r="AG117" i="12"/>
  <c r="AH117" i="12"/>
  <c r="AI117" i="12"/>
  <c r="AJ117" i="12"/>
  <c r="AK117" i="12"/>
  <c r="AL117" i="12"/>
  <c r="AM117" i="12"/>
  <c r="AN117" i="12"/>
  <c r="AO117" i="12"/>
  <c r="AP117" i="12"/>
  <c r="AQ117" i="12"/>
  <c r="AR117" i="12"/>
  <c r="AS117" i="12"/>
  <c r="AT117" i="12"/>
  <c r="AU117" i="12"/>
  <c r="AV117" i="12"/>
  <c r="AW117" i="12"/>
  <c r="AX117" i="12"/>
  <c r="AY117" i="12"/>
  <c r="AZ117" i="12"/>
  <c r="BA117" i="12"/>
  <c r="BB117" i="12"/>
  <c r="BC117" i="12"/>
  <c r="BD117" i="12"/>
  <c r="BE117" i="12"/>
  <c r="BF117" i="12"/>
  <c r="BG117" i="12"/>
  <c r="BH117" i="12"/>
  <c r="BI117" i="12"/>
  <c r="BJ117" i="12"/>
  <c r="BK117" i="12"/>
  <c r="BL117" i="12"/>
  <c r="BM117" i="12"/>
  <c r="BN117" i="12"/>
  <c r="BO117" i="12"/>
  <c r="BP117" i="12"/>
  <c r="BQ117" i="12"/>
  <c r="D118" i="12"/>
  <c r="E118" i="12"/>
  <c r="F118" i="12"/>
  <c r="G118" i="12"/>
  <c r="H118" i="12"/>
  <c r="I118" i="12"/>
  <c r="J118" i="12"/>
  <c r="K118" i="12"/>
  <c r="L118" i="12"/>
  <c r="M118" i="12"/>
  <c r="N118" i="12"/>
  <c r="O118" i="12"/>
  <c r="P118" i="12"/>
  <c r="Q118" i="12"/>
  <c r="R118" i="12"/>
  <c r="S118" i="12"/>
  <c r="T118" i="12"/>
  <c r="U118" i="12"/>
  <c r="V118" i="12"/>
  <c r="W118" i="12"/>
  <c r="X118" i="12"/>
  <c r="Y118" i="12"/>
  <c r="Z118" i="12"/>
  <c r="AA118" i="12"/>
  <c r="AB118" i="12"/>
  <c r="AC118" i="12"/>
  <c r="AD118" i="12"/>
  <c r="AE118" i="12"/>
  <c r="AF118" i="12"/>
  <c r="AG118" i="12"/>
  <c r="AH118" i="12"/>
  <c r="AI118" i="12"/>
  <c r="AJ118" i="12"/>
  <c r="AK118" i="12"/>
  <c r="AL118" i="12"/>
  <c r="AM118" i="12"/>
  <c r="AN118" i="12"/>
  <c r="AO118" i="12"/>
  <c r="AP118" i="12"/>
  <c r="AQ118" i="12"/>
  <c r="AR118" i="12"/>
  <c r="AS118" i="12"/>
  <c r="AT118" i="12"/>
  <c r="AU118" i="12"/>
  <c r="AV118" i="12"/>
  <c r="AW118" i="12"/>
  <c r="AX118" i="12"/>
  <c r="AY118" i="12"/>
  <c r="AZ118" i="12"/>
  <c r="BA118" i="12"/>
  <c r="BB118" i="12"/>
  <c r="BC118" i="12"/>
  <c r="BD118" i="12"/>
  <c r="BE118" i="12"/>
  <c r="BF118" i="12"/>
  <c r="BG118" i="12"/>
  <c r="BH118" i="12"/>
  <c r="BI118" i="12"/>
  <c r="BJ118" i="12"/>
  <c r="BK118" i="12"/>
  <c r="BL118" i="12"/>
  <c r="BM118" i="12"/>
  <c r="BN118" i="12"/>
  <c r="BO118" i="12"/>
  <c r="BP118" i="12"/>
  <c r="BQ118" i="12"/>
  <c r="D119" i="12"/>
  <c r="E119" i="12"/>
  <c r="F119" i="12"/>
  <c r="G119" i="12"/>
  <c r="H119" i="12"/>
  <c r="I119" i="12"/>
  <c r="J119" i="12"/>
  <c r="K119" i="12"/>
  <c r="L119" i="12"/>
  <c r="M119" i="12"/>
  <c r="N119" i="12"/>
  <c r="O119" i="12"/>
  <c r="P119" i="12"/>
  <c r="Q119" i="12"/>
  <c r="R119" i="12"/>
  <c r="S119" i="12"/>
  <c r="T119" i="12"/>
  <c r="U119" i="12"/>
  <c r="V119" i="12"/>
  <c r="W119" i="12"/>
  <c r="X119" i="12"/>
  <c r="Y119" i="12"/>
  <c r="Z119" i="12"/>
  <c r="AA119" i="12"/>
  <c r="AB119" i="12"/>
  <c r="AC119" i="12"/>
  <c r="AD119" i="12"/>
  <c r="AE119" i="12"/>
  <c r="AF119" i="12"/>
  <c r="AG119" i="12"/>
  <c r="AH119" i="12"/>
  <c r="AI119" i="12"/>
  <c r="AJ119" i="12"/>
  <c r="AK119" i="12"/>
  <c r="AL119" i="12"/>
  <c r="AM119" i="12"/>
  <c r="AN119" i="12"/>
  <c r="AO119" i="12"/>
  <c r="AP119" i="12"/>
  <c r="AQ119" i="12"/>
  <c r="AR119" i="12"/>
  <c r="AS119" i="12"/>
  <c r="AT119" i="12"/>
  <c r="AU119" i="12"/>
  <c r="AV119" i="12"/>
  <c r="AW119" i="12"/>
  <c r="AX119" i="12"/>
  <c r="AY119" i="12"/>
  <c r="AZ119" i="12"/>
  <c r="BA119" i="12"/>
  <c r="BB119" i="12"/>
  <c r="BC119" i="12"/>
  <c r="BD119" i="12"/>
  <c r="BE119" i="12"/>
  <c r="BF119" i="12"/>
  <c r="BG119" i="12"/>
  <c r="BH119" i="12"/>
  <c r="BI119" i="12"/>
  <c r="BJ119" i="12"/>
  <c r="BK119" i="12"/>
  <c r="BL119" i="12"/>
  <c r="BM119" i="12"/>
  <c r="BN119" i="12"/>
  <c r="BO119" i="12"/>
  <c r="BP119" i="12"/>
  <c r="BQ119" i="12"/>
  <c r="D120" i="12"/>
  <c r="E120" i="12"/>
  <c r="F120" i="12"/>
  <c r="G120" i="12"/>
  <c r="H120" i="12"/>
  <c r="I120" i="12"/>
  <c r="J120" i="12"/>
  <c r="K120" i="12"/>
  <c r="L120" i="12"/>
  <c r="M120" i="12"/>
  <c r="N120" i="12"/>
  <c r="O120" i="12"/>
  <c r="P120" i="12"/>
  <c r="Q120" i="12"/>
  <c r="R120" i="12"/>
  <c r="S120" i="12"/>
  <c r="T120" i="12"/>
  <c r="U120" i="12"/>
  <c r="V120" i="12"/>
  <c r="W120" i="12"/>
  <c r="X120" i="12"/>
  <c r="Y120" i="12"/>
  <c r="Z120" i="12"/>
  <c r="AA120" i="12"/>
  <c r="AB120" i="12"/>
  <c r="AC120" i="12"/>
  <c r="AD120" i="12"/>
  <c r="AE120" i="12"/>
  <c r="AF120" i="12"/>
  <c r="AG120" i="12"/>
  <c r="AH120" i="12"/>
  <c r="AI120" i="12"/>
  <c r="AJ120" i="12"/>
  <c r="AK120" i="12"/>
  <c r="AL120" i="12"/>
  <c r="AM120" i="12"/>
  <c r="AN120" i="12"/>
  <c r="AO120" i="12"/>
  <c r="AP120" i="12"/>
  <c r="AQ120" i="12"/>
  <c r="AR120" i="12"/>
  <c r="AS120" i="12"/>
  <c r="AT120" i="12"/>
  <c r="AU120" i="12"/>
  <c r="AV120" i="12"/>
  <c r="AW120" i="12"/>
  <c r="AX120" i="12"/>
  <c r="AY120" i="12"/>
  <c r="AZ120" i="12"/>
  <c r="BA120" i="12"/>
  <c r="BB120" i="12"/>
  <c r="BC120" i="12"/>
  <c r="BD120" i="12"/>
  <c r="BE120" i="12"/>
  <c r="BF120" i="12"/>
  <c r="BG120" i="12"/>
  <c r="BH120" i="12"/>
  <c r="BI120" i="12"/>
  <c r="BJ120" i="12"/>
  <c r="BK120" i="12"/>
  <c r="BL120" i="12"/>
  <c r="BM120" i="12"/>
  <c r="BN120" i="12"/>
  <c r="BO120" i="12"/>
  <c r="BP120" i="12"/>
  <c r="BQ120" i="12"/>
  <c r="D121" i="12"/>
  <c r="E121" i="12"/>
  <c r="F121" i="12"/>
  <c r="G121" i="12"/>
  <c r="H121" i="12"/>
  <c r="I121" i="12"/>
  <c r="J121" i="12"/>
  <c r="K121" i="12"/>
  <c r="L121" i="12"/>
  <c r="M121" i="12"/>
  <c r="N121" i="12"/>
  <c r="O121" i="12"/>
  <c r="P121" i="12"/>
  <c r="Q121" i="12"/>
  <c r="R121" i="12"/>
  <c r="S121" i="12"/>
  <c r="T121" i="12"/>
  <c r="U121" i="12"/>
  <c r="V121" i="12"/>
  <c r="W121" i="12"/>
  <c r="X121" i="12"/>
  <c r="Y121" i="12"/>
  <c r="Z121" i="12"/>
  <c r="AA121" i="12"/>
  <c r="AB121" i="12"/>
  <c r="AC121" i="12"/>
  <c r="AD121" i="12"/>
  <c r="AE121" i="12"/>
  <c r="AF121" i="12"/>
  <c r="AG121" i="12"/>
  <c r="AH121" i="12"/>
  <c r="AI121" i="12"/>
  <c r="AJ121" i="12"/>
  <c r="AK121" i="12"/>
  <c r="AL121" i="12"/>
  <c r="AM121" i="12"/>
  <c r="AN121" i="12"/>
  <c r="AO121" i="12"/>
  <c r="AP121" i="12"/>
  <c r="AQ121" i="12"/>
  <c r="AR121" i="12"/>
  <c r="AS121" i="12"/>
  <c r="AT121" i="12"/>
  <c r="AU121" i="12"/>
  <c r="AV121" i="12"/>
  <c r="AW121" i="12"/>
  <c r="AX121" i="12"/>
  <c r="AY121" i="12"/>
  <c r="AZ121" i="12"/>
  <c r="BA121" i="12"/>
  <c r="BB121" i="12"/>
  <c r="BC121" i="12"/>
  <c r="BD121" i="12"/>
  <c r="BE121" i="12"/>
  <c r="BF121" i="12"/>
  <c r="BG121" i="12"/>
  <c r="BH121" i="12"/>
  <c r="BI121" i="12"/>
  <c r="BJ121" i="12"/>
  <c r="BK121" i="12"/>
  <c r="BL121" i="12"/>
  <c r="BM121" i="12"/>
  <c r="BN121" i="12"/>
  <c r="BO121" i="12"/>
  <c r="BP121" i="12"/>
  <c r="BQ121" i="12"/>
  <c r="D122" i="12"/>
  <c r="E122" i="12"/>
  <c r="F122" i="12"/>
  <c r="G122" i="12"/>
  <c r="H122" i="12"/>
  <c r="I122" i="12"/>
  <c r="J122" i="12"/>
  <c r="K122" i="12"/>
  <c r="L122" i="12"/>
  <c r="M122" i="12"/>
  <c r="N122" i="12"/>
  <c r="O122" i="12"/>
  <c r="P122" i="12"/>
  <c r="Q122" i="12"/>
  <c r="R122" i="12"/>
  <c r="S122" i="12"/>
  <c r="T122" i="12"/>
  <c r="U122" i="12"/>
  <c r="V122" i="12"/>
  <c r="W122" i="12"/>
  <c r="X122" i="12"/>
  <c r="Y122" i="12"/>
  <c r="Z122" i="12"/>
  <c r="AA122" i="12"/>
  <c r="AB122" i="12"/>
  <c r="AC122" i="12"/>
  <c r="AD122" i="12"/>
  <c r="AE122" i="12"/>
  <c r="AF122" i="12"/>
  <c r="AG122" i="12"/>
  <c r="AH122" i="12"/>
  <c r="AI122" i="12"/>
  <c r="AJ122" i="12"/>
  <c r="AK122" i="12"/>
  <c r="AL122" i="12"/>
  <c r="AM122" i="12"/>
  <c r="AN122" i="12"/>
  <c r="AO122" i="12"/>
  <c r="AP122" i="12"/>
  <c r="AQ122" i="12"/>
  <c r="AR122" i="12"/>
  <c r="AS122" i="12"/>
  <c r="AT122" i="12"/>
  <c r="AU122" i="12"/>
  <c r="AV122" i="12"/>
  <c r="AW122" i="12"/>
  <c r="AX122" i="12"/>
  <c r="AY122" i="12"/>
  <c r="AZ122" i="12"/>
  <c r="BA122" i="12"/>
  <c r="BB122" i="12"/>
  <c r="BC122" i="12"/>
  <c r="BD122" i="12"/>
  <c r="BE122" i="12"/>
  <c r="BF122" i="12"/>
  <c r="BG122" i="12"/>
  <c r="BH122" i="12"/>
  <c r="BI122" i="12"/>
  <c r="BJ122" i="12"/>
  <c r="BK122" i="12"/>
  <c r="BL122" i="12"/>
  <c r="BM122" i="12"/>
  <c r="BN122" i="12"/>
  <c r="BO122" i="12"/>
  <c r="BP122" i="12"/>
  <c r="BQ122" i="12"/>
  <c r="D123" i="12"/>
  <c r="E123" i="12"/>
  <c r="F123" i="12"/>
  <c r="G123" i="12"/>
  <c r="H123" i="12"/>
  <c r="I123" i="12"/>
  <c r="J123" i="12"/>
  <c r="K123" i="12"/>
  <c r="L123" i="12"/>
  <c r="M123" i="12"/>
  <c r="N123" i="12"/>
  <c r="O123" i="12"/>
  <c r="P123" i="12"/>
  <c r="Q123" i="12"/>
  <c r="R123" i="12"/>
  <c r="S123" i="12"/>
  <c r="T123" i="12"/>
  <c r="U123" i="12"/>
  <c r="V123" i="12"/>
  <c r="W123" i="12"/>
  <c r="X123" i="12"/>
  <c r="Y123" i="12"/>
  <c r="Z123" i="12"/>
  <c r="AA123" i="12"/>
  <c r="AB123" i="12"/>
  <c r="AC123" i="12"/>
  <c r="AD123" i="12"/>
  <c r="AE123" i="12"/>
  <c r="AF123" i="12"/>
  <c r="AG123" i="12"/>
  <c r="AH123" i="12"/>
  <c r="AI123" i="12"/>
  <c r="AJ123" i="12"/>
  <c r="AK123" i="12"/>
  <c r="AL123" i="12"/>
  <c r="AM123" i="12"/>
  <c r="AN123" i="12"/>
  <c r="AO123" i="12"/>
  <c r="AP123" i="12"/>
  <c r="AQ123" i="12"/>
  <c r="AR123" i="12"/>
  <c r="AS123" i="12"/>
  <c r="AT123" i="12"/>
  <c r="AU123" i="12"/>
  <c r="AV123" i="12"/>
  <c r="AW123" i="12"/>
  <c r="AX123" i="12"/>
  <c r="AY123" i="12"/>
  <c r="AZ123" i="12"/>
  <c r="BA123" i="12"/>
  <c r="BB123" i="12"/>
  <c r="BC123" i="12"/>
  <c r="BD123" i="12"/>
  <c r="BE123" i="12"/>
  <c r="BF123" i="12"/>
  <c r="BG123" i="12"/>
  <c r="BH123" i="12"/>
  <c r="BI123" i="12"/>
  <c r="BJ123" i="12"/>
  <c r="BK123" i="12"/>
  <c r="BL123" i="12"/>
  <c r="BM123" i="12"/>
  <c r="BN123" i="12"/>
  <c r="BO123" i="12"/>
  <c r="BP123" i="12"/>
  <c r="BQ123" i="12"/>
  <c r="D124" i="12"/>
  <c r="E124" i="12"/>
  <c r="F124" i="12"/>
  <c r="G124" i="12"/>
  <c r="H124" i="12"/>
  <c r="I124" i="12"/>
  <c r="J124" i="12"/>
  <c r="K124" i="12"/>
  <c r="L124" i="12"/>
  <c r="M124" i="12"/>
  <c r="N124" i="12"/>
  <c r="O124" i="12"/>
  <c r="P124" i="12"/>
  <c r="Q124" i="12"/>
  <c r="R124" i="12"/>
  <c r="S124" i="12"/>
  <c r="T124" i="12"/>
  <c r="U124" i="12"/>
  <c r="V124" i="12"/>
  <c r="W124" i="12"/>
  <c r="X124" i="12"/>
  <c r="Y124" i="12"/>
  <c r="Z124" i="12"/>
  <c r="AA124" i="12"/>
  <c r="AB124" i="12"/>
  <c r="AC124" i="12"/>
  <c r="AD124" i="12"/>
  <c r="AE124" i="12"/>
  <c r="AF124" i="12"/>
  <c r="AG124" i="12"/>
  <c r="AH124" i="12"/>
  <c r="AI124" i="12"/>
  <c r="AJ124" i="12"/>
  <c r="AK124" i="12"/>
  <c r="AL124" i="12"/>
  <c r="AM124" i="12"/>
  <c r="AN124" i="12"/>
  <c r="AO124" i="12"/>
  <c r="AP124" i="12"/>
  <c r="AQ124" i="12"/>
  <c r="AR124" i="12"/>
  <c r="AS124" i="12"/>
  <c r="AT124" i="12"/>
  <c r="AU124" i="12"/>
  <c r="AV124" i="12"/>
  <c r="AW124" i="12"/>
  <c r="AX124" i="12"/>
  <c r="AY124" i="12"/>
  <c r="AZ124" i="12"/>
  <c r="BA124" i="12"/>
  <c r="BB124" i="12"/>
  <c r="BC124" i="12"/>
  <c r="BD124" i="12"/>
  <c r="BE124" i="12"/>
  <c r="BF124" i="12"/>
  <c r="BG124" i="12"/>
  <c r="BH124" i="12"/>
  <c r="BI124" i="12"/>
  <c r="BJ124" i="12"/>
  <c r="BK124" i="12"/>
  <c r="BL124" i="12"/>
  <c r="BM124" i="12"/>
  <c r="BN124" i="12"/>
  <c r="BO124" i="12"/>
  <c r="BP124" i="12"/>
  <c r="BQ124" i="12"/>
  <c r="D125" i="12"/>
  <c r="E125" i="12"/>
  <c r="F125" i="12"/>
  <c r="G125" i="12"/>
  <c r="H125" i="12"/>
  <c r="I125" i="12"/>
  <c r="J125" i="12"/>
  <c r="K125" i="12"/>
  <c r="L125" i="12"/>
  <c r="M125" i="12"/>
  <c r="N125" i="12"/>
  <c r="O125" i="12"/>
  <c r="P125" i="12"/>
  <c r="Q125" i="12"/>
  <c r="R125" i="12"/>
  <c r="S125" i="12"/>
  <c r="T125" i="12"/>
  <c r="U125" i="12"/>
  <c r="V125" i="12"/>
  <c r="W125" i="12"/>
  <c r="X125" i="12"/>
  <c r="Y125" i="12"/>
  <c r="Z125" i="12"/>
  <c r="AA125" i="12"/>
  <c r="AB125" i="12"/>
  <c r="AC125" i="12"/>
  <c r="AD125" i="12"/>
  <c r="AE125" i="12"/>
  <c r="AF125" i="12"/>
  <c r="AG125" i="12"/>
  <c r="AH125" i="12"/>
  <c r="AI125" i="12"/>
  <c r="AJ125" i="12"/>
  <c r="AK125" i="12"/>
  <c r="AL125" i="12"/>
  <c r="AM125" i="12"/>
  <c r="AN125" i="12"/>
  <c r="AO125" i="12"/>
  <c r="AP125" i="12"/>
  <c r="AQ125" i="12"/>
  <c r="AR125" i="12"/>
  <c r="AS125" i="12"/>
  <c r="AT125" i="12"/>
  <c r="AU125" i="12"/>
  <c r="AV125" i="12"/>
  <c r="AW125" i="12"/>
  <c r="AX125" i="12"/>
  <c r="AY125" i="12"/>
  <c r="AZ125" i="12"/>
  <c r="BA125" i="12"/>
  <c r="BB125" i="12"/>
  <c r="BC125" i="12"/>
  <c r="BD125" i="12"/>
  <c r="BE125" i="12"/>
  <c r="BF125" i="12"/>
  <c r="BG125" i="12"/>
  <c r="BH125" i="12"/>
  <c r="BI125" i="12"/>
  <c r="BJ125" i="12"/>
  <c r="BK125" i="12"/>
  <c r="BL125" i="12"/>
  <c r="BM125" i="12"/>
  <c r="BN125" i="12"/>
  <c r="BO125" i="12"/>
  <c r="BP125" i="12"/>
  <c r="BQ125" i="12"/>
  <c r="D126" i="12"/>
  <c r="E126" i="12"/>
  <c r="F126" i="12"/>
  <c r="G126" i="12"/>
  <c r="H126" i="12"/>
  <c r="I126" i="12"/>
  <c r="J126" i="12"/>
  <c r="K126" i="12"/>
  <c r="L126" i="12"/>
  <c r="M126" i="12"/>
  <c r="N126" i="12"/>
  <c r="O126" i="12"/>
  <c r="P126" i="12"/>
  <c r="Q126" i="12"/>
  <c r="R126" i="12"/>
  <c r="S126" i="12"/>
  <c r="T126" i="12"/>
  <c r="U126" i="12"/>
  <c r="V126" i="12"/>
  <c r="W126" i="12"/>
  <c r="X126" i="12"/>
  <c r="Y126" i="12"/>
  <c r="Z126" i="12"/>
  <c r="AA126" i="12"/>
  <c r="AB126" i="12"/>
  <c r="AC126" i="12"/>
  <c r="AD126" i="12"/>
  <c r="AE126" i="12"/>
  <c r="AF126" i="12"/>
  <c r="AG126" i="12"/>
  <c r="AH126" i="12"/>
  <c r="AI126" i="12"/>
  <c r="AJ126" i="12"/>
  <c r="AK126" i="12"/>
  <c r="AL126" i="12"/>
  <c r="AM126" i="12"/>
  <c r="AN126" i="12"/>
  <c r="AO126" i="12"/>
  <c r="AP126" i="12"/>
  <c r="AQ126" i="12"/>
  <c r="AR126" i="12"/>
  <c r="AS126" i="12"/>
  <c r="AT126" i="12"/>
  <c r="AU126" i="12"/>
  <c r="AV126" i="12"/>
  <c r="AW126" i="12"/>
  <c r="AX126" i="12"/>
  <c r="AY126" i="12"/>
  <c r="AZ126" i="12"/>
  <c r="BA126" i="12"/>
  <c r="BB126" i="12"/>
  <c r="BC126" i="12"/>
  <c r="BD126" i="12"/>
  <c r="BE126" i="12"/>
  <c r="BF126" i="12"/>
  <c r="BG126" i="12"/>
  <c r="BH126" i="12"/>
  <c r="BI126" i="12"/>
  <c r="BJ126" i="12"/>
  <c r="BK126" i="12"/>
  <c r="BL126" i="12"/>
  <c r="BM126" i="12"/>
  <c r="BN126" i="12"/>
  <c r="BO126" i="12"/>
  <c r="BP126" i="12"/>
  <c r="BQ126" i="12"/>
  <c r="D127" i="12"/>
  <c r="E127" i="12"/>
  <c r="F127" i="12"/>
  <c r="G127" i="12"/>
  <c r="H127" i="12"/>
  <c r="I127" i="12"/>
  <c r="J127" i="12"/>
  <c r="K127" i="12"/>
  <c r="L127" i="12"/>
  <c r="M127" i="12"/>
  <c r="N127" i="12"/>
  <c r="O127" i="12"/>
  <c r="P127" i="12"/>
  <c r="Q127" i="12"/>
  <c r="R127" i="12"/>
  <c r="S127" i="12"/>
  <c r="T127" i="12"/>
  <c r="U127" i="12"/>
  <c r="V127" i="12"/>
  <c r="W127" i="12"/>
  <c r="X127" i="12"/>
  <c r="Y127" i="12"/>
  <c r="Z127" i="12"/>
  <c r="AA127" i="12"/>
  <c r="AB127" i="12"/>
  <c r="AC127" i="12"/>
  <c r="AD127" i="12"/>
  <c r="AE127" i="12"/>
  <c r="AF127" i="12"/>
  <c r="AG127" i="12"/>
  <c r="AH127" i="12"/>
  <c r="AI127" i="12"/>
  <c r="AJ127" i="12"/>
  <c r="AK127" i="12"/>
  <c r="AL127" i="12"/>
  <c r="AM127" i="12"/>
  <c r="AN127" i="12"/>
  <c r="AO127" i="12"/>
  <c r="AP127" i="12"/>
  <c r="AQ127" i="12"/>
  <c r="AR127" i="12"/>
  <c r="AS127" i="12"/>
  <c r="AT127" i="12"/>
  <c r="AU127" i="12"/>
  <c r="AV127" i="12"/>
  <c r="AW127" i="12"/>
  <c r="AX127" i="12"/>
  <c r="AY127" i="12"/>
  <c r="AZ127" i="12"/>
  <c r="BA127" i="12"/>
  <c r="BB127" i="12"/>
  <c r="BC127" i="12"/>
  <c r="BD127" i="12"/>
  <c r="BE127" i="12"/>
  <c r="BF127" i="12"/>
  <c r="BG127" i="12"/>
  <c r="BH127" i="12"/>
  <c r="BI127" i="12"/>
  <c r="BJ127" i="12"/>
  <c r="BK127" i="12"/>
  <c r="BL127" i="12"/>
  <c r="BM127" i="12"/>
  <c r="BN127" i="12"/>
  <c r="BO127" i="12"/>
  <c r="BP127" i="12"/>
  <c r="BQ127" i="12"/>
  <c r="D128" i="12"/>
  <c r="E128" i="12"/>
  <c r="F128" i="12"/>
  <c r="G128" i="12"/>
  <c r="H128" i="12"/>
  <c r="I128" i="12"/>
  <c r="J128" i="12"/>
  <c r="K128" i="12"/>
  <c r="L128" i="12"/>
  <c r="M128" i="12"/>
  <c r="N128" i="12"/>
  <c r="O128" i="12"/>
  <c r="P128" i="12"/>
  <c r="Q128" i="12"/>
  <c r="R128" i="12"/>
  <c r="S128" i="12"/>
  <c r="T128" i="12"/>
  <c r="U128" i="12"/>
  <c r="V128" i="12"/>
  <c r="W128" i="12"/>
  <c r="X128" i="12"/>
  <c r="Y128" i="12"/>
  <c r="Z128" i="12"/>
  <c r="AA128" i="12"/>
  <c r="AB128" i="12"/>
  <c r="AC128" i="12"/>
  <c r="AD128" i="12"/>
  <c r="AE128" i="12"/>
  <c r="AF128" i="12"/>
  <c r="AG128" i="12"/>
  <c r="AH128" i="12"/>
  <c r="AI128" i="12"/>
  <c r="AJ128" i="12"/>
  <c r="AK128" i="12"/>
  <c r="AL128" i="12"/>
  <c r="AM128" i="12"/>
  <c r="AN128" i="12"/>
  <c r="AO128" i="12"/>
  <c r="AP128" i="12"/>
  <c r="AQ128" i="12"/>
  <c r="AR128" i="12"/>
  <c r="AS128" i="12"/>
  <c r="AT128" i="12"/>
  <c r="AU128" i="12"/>
  <c r="AV128" i="12"/>
  <c r="AW128" i="12"/>
  <c r="AX128" i="12"/>
  <c r="AY128" i="12"/>
  <c r="AZ128" i="12"/>
  <c r="BA128" i="12"/>
  <c r="BB128" i="12"/>
  <c r="BC128" i="12"/>
  <c r="BD128" i="12"/>
  <c r="BE128" i="12"/>
  <c r="BF128" i="12"/>
  <c r="BG128" i="12"/>
  <c r="BH128" i="12"/>
  <c r="BI128" i="12"/>
  <c r="BJ128" i="12"/>
  <c r="BK128" i="12"/>
  <c r="BL128" i="12"/>
  <c r="BM128" i="12"/>
  <c r="BN128" i="12"/>
  <c r="BO128" i="12"/>
  <c r="BP128" i="12"/>
  <c r="BQ128" i="12"/>
  <c r="D129" i="12"/>
  <c r="E129" i="12"/>
  <c r="F129" i="12"/>
  <c r="G129" i="12"/>
  <c r="H129" i="12"/>
  <c r="I129" i="12"/>
  <c r="J129" i="12"/>
  <c r="K129" i="12"/>
  <c r="L129" i="12"/>
  <c r="M129" i="12"/>
  <c r="N129" i="12"/>
  <c r="O129" i="12"/>
  <c r="P129" i="12"/>
  <c r="Q129" i="12"/>
  <c r="R129" i="12"/>
  <c r="S129" i="12"/>
  <c r="T129" i="12"/>
  <c r="U129" i="12"/>
  <c r="V129" i="12"/>
  <c r="W129" i="12"/>
  <c r="X129" i="12"/>
  <c r="Y129" i="12"/>
  <c r="Z129" i="12"/>
  <c r="AA129" i="12"/>
  <c r="AB129" i="12"/>
  <c r="AC129" i="12"/>
  <c r="AD129" i="12"/>
  <c r="AE129" i="12"/>
  <c r="AF129" i="12"/>
  <c r="AG129" i="12"/>
  <c r="AH129" i="12"/>
  <c r="AI129" i="12"/>
  <c r="AJ129" i="12"/>
  <c r="AK129" i="12"/>
  <c r="AL129" i="12"/>
  <c r="AM129" i="12"/>
  <c r="AN129" i="12"/>
  <c r="AO129" i="12"/>
  <c r="AP129" i="12"/>
  <c r="AQ129" i="12"/>
  <c r="AR129" i="12"/>
  <c r="AS129" i="12"/>
  <c r="AT129" i="12"/>
  <c r="AU129" i="12"/>
  <c r="AV129" i="12"/>
  <c r="AW129" i="12"/>
  <c r="AX129" i="12"/>
  <c r="AY129" i="12"/>
  <c r="AZ129" i="12"/>
  <c r="BA129" i="12"/>
  <c r="BB129" i="12"/>
  <c r="BC129" i="12"/>
  <c r="BD129" i="12"/>
  <c r="BE129" i="12"/>
  <c r="BF129" i="12"/>
  <c r="BG129" i="12"/>
  <c r="BH129" i="12"/>
  <c r="BI129" i="12"/>
  <c r="BJ129" i="12"/>
  <c r="BK129" i="12"/>
  <c r="BL129" i="12"/>
  <c r="BM129" i="12"/>
  <c r="BN129" i="12"/>
  <c r="BO129" i="12"/>
  <c r="BP129" i="12"/>
  <c r="BQ129" i="12"/>
  <c r="D130" i="12"/>
  <c r="E130" i="12"/>
  <c r="F130" i="12"/>
  <c r="G130" i="12"/>
  <c r="H130" i="12"/>
  <c r="I130" i="12"/>
  <c r="J130" i="12"/>
  <c r="K130" i="12"/>
  <c r="L130" i="12"/>
  <c r="M130" i="12"/>
  <c r="N130" i="12"/>
  <c r="O130" i="12"/>
  <c r="P130" i="12"/>
  <c r="Q130" i="12"/>
  <c r="R130" i="12"/>
  <c r="S130" i="12"/>
  <c r="T130" i="12"/>
  <c r="U130" i="12"/>
  <c r="V130" i="12"/>
  <c r="W130" i="12"/>
  <c r="X130" i="12"/>
  <c r="Y130" i="12"/>
  <c r="Z130" i="12"/>
  <c r="AA130" i="12"/>
  <c r="AB130" i="12"/>
  <c r="AC130" i="12"/>
  <c r="AD130" i="12"/>
  <c r="AE130" i="12"/>
  <c r="AF130" i="12"/>
  <c r="AG130" i="12"/>
  <c r="AH130" i="12"/>
  <c r="AI130" i="12"/>
  <c r="AJ130" i="12"/>
  <c r="AK130" i="12"/>
  <c r="AL130" i="12"/>
  <c r="AM130" i="12"/>
  <c r="AN130" i="12"/>
  <c r="AO130" i="12"/>
  <c r="AP130" i="12"/>
  <c r="AQ130" i="12"/>
  <c r="AR130" i="12"/>
  <c r="AS130" i="12"/>
  <c r="AT130" i="12"/>
  <c r="AU130" i="12"/>
  <c r="AV130" i="12"/>
  <c r="AW130" i="12"/>
  <c r="AX130" i="12"/>
  <c r="AY130" i="12"/>
  <c r="AZ130" i="12"/>
  <c r="BA130" i="12"/>
  <c r="BB130" i="12"/>
  <c r="BC130" i="12"/>
  <c r="BD130" i="12"/>
  <c r="BE130" i="12"/>
  <c r="BF130" i="12"/>
  <c r="BG130" i="12"/>
  <c r="BH130" i="12"/>
  <c r="BI130" i="12"/>
  <c r="BJ130" i="12"/>
  <c r="BK130" i="12"/>
  <c r="BL130" i="12"/>
  <c r="BM130" i="12"/>
  <c r="BN130" i="12"/>
  <c r="BO130" i="12"/>
  <c r="BP130" i="12"/>
  <c r="BQ130" i="12"/>
  <c r="D131" i="12"/>
  <c r="E131" i="12"/>
  <c r="F131" i="12"/>
  <c r="G131" i="12"/>
  <c r="H131" i="12"/>
  <c r="I131" i="12"/>
  <c r="J131" i="12"/>
  <c r="K131" i="12"/>
  <c r="L131" i="12"/>
  <c r="M131" i="12"/>
  <c r="N131" i="12"/>
  <c r="O131" i="12"/>
  <c r="P131" i="12"/>
  <c r="Q131" i="12"/>
  <c r="R131" i="12"/>
  <c r="S131" i="12"/>
  <c r="T131" i="12"/>
  <c r="U131" i="12"/>
  <c r="V131" i="12"/>
  <c r="W131" i="12"/>
  <c r="X131" i="12"/>
  <c r="Y131" i="12"/>
  <c r="Z131" i="12"/>
  <c r="AA131" i="12"/>
  <c r="AB131" i="12"/>
  <c r="AC131" i="12"/>
  <c r="AD131" i="12"/>
  <c r="AE131" i="12"/>
  <c r="AF131" i="12"/>
  <c r="AG131" i="12"/>
  <c r="AH131" i="12"/>
  <c r="AI131" i="12"/>
  <c r="AJ131" i="12"/>
  <c r="AK131" i="12"/>
  <c r="AL131" i="12"/>
  <c r="AM131" i="12"/>
  <c r="AN131" i="12"/>
  <c r="AO131" i="12"/>
  <c r="AP131" i="12"/>
  <c r="AQ131" i="12"/>
  <c r="AR131" i="12"/>
  <c r="AS131" i="12"/>
  <c r="AT131" i="12"/>
  <c r="AU131" i="12"/>
  <c r="AV131" i="12"/>
  <c r="AW131" i="12"/>
  <c r="AX131" i="12"/>
  <c r="AY131" i="12"/>
  <c r="AZ131" i="12"/>
  <c r="BA131" i="12"/>
  <c r="BB131" i="12"/>
  <c r="BC131" i="12"/>
  <c r="BD131" i="12"/>
  <c r="BE131" i="12"/>
  <c r="BF131" i="12"/>
  <c r="BG131" i="12"/>
  <c r="BH131" i="12"/>
  <c r="BI131" i="12"/>
  <c r="BJ131" i="12"/>
  <c r="BK131" i="12"/>
  <c r="BL131" i="12"/>
  <c r="BM131" i="12"/>
  <c r="BN131" i="12"/>
  <c r="BO131" i="12"/>
  <c r="BP131" i="12"/>
  <c r="BQ131" i="12"/>
  <c r="D132" i="12"/>
  <c r="E132" i="12"/>
  <c r="F132" i="12"/>
  <c r="G132" i="12"/>
  <c r="H132" i="12"/>
  <c r="I132" i="12"/>
  <c r="J132" i="12"/>
  <c r="K132" i="12"/>
  <c r="L132" i="12"/>
  <c r="M132" i="12"/>
  <c r="N132" i="12"/>
  <c r="O132" i="12"/>
  <c r="P132" i="12"/>
  <c r="Q132" i="12"/>
  <c r="R132" i="12"/>
  <c r="S132" i="12"/>
  <c r="T132" i="12"/>
  <c r="U132" i="12"/>
  <c r="V132" i="12"/>
  <c r="W132" i="12"/>
  <c r="X132" i="12"/>
  <c r="Y132" i="12"/>
  <c r="Z132" i="12"/>
  <c r="AA132" i="12"/>
  <c r="AB132" i="12"/>
  <c r="AC132" i="12"/>
  <c r="AD132" i="12"/>
  <c r="AE132" i="12"/>
  <c r="AF132" i="12"/>
  <c r="AG132" i="12"/>
  <c r="AH132" i="12"/>
  <c r="AI132" i="12"/>
  <c r="AJ132" i="12"/>
  <c r="AK132" i="12"/>
  <c r="AL132" i="12"/>
  <c r="AM132" i="12"/>
  <c r="AN132" i="12"/>
  <c r="AO132" i="12"/>
  <c r="AP132" i="12"/>
  <c r="AQ132" i="12"/>
  <c r="AR132" i="12"/>
  <c r="AS132" i="12"/>
  <c r="AT132" i="12"/>
  <c r="AU132" i="12"/>
  <c r="AV132" i="12"/>
  <c r="AW132" i="12"/>
  <c r="AX132" i="12"/>
  <c r="AY132" i="12"/>
  <c r="AZ132" i="12"/>
  <c r="BA132" i="12"/>
  <c r="BB132" i="12"/>
  <c r="BC132" i="12"/>
  <c r="BD132" i="12"/>
  <c r="BE132" i="12"/>
  <c r="BF132" i="12"/>
  <c r="BG132" i="12"/>
  <c r="BH132" i="12"/>
  <c r="BI132" i="12"/>
  <c r="BJ132" i="12"/>
  <c r="BK132" i="12"/>
  <c r="BL132" i="12"/>
  <c r="BM132" i="12"/>
  <c r="BN132" i="12"/>
  <c r="BO132" i="12"/>
  <c r="BP132" i="12"/>
  <c r="BQ132" i="12"/>
  <c r="D133" i="12"/>
  <c r="E133" i="12"/>
  <c r="F133" i="12"/>
  <c r="G133" i="12"/>
  <c r="H133" i="12"/>
  <c r="I133" i="12"/>
  <c r="J133" i="12"/>
  <c r="K133" i="12"/>
  <c r="L133" i="12"/>
  <c r="M133" i="12"/>
  <c r="N133" i="12"/>
  <c r="O133" i="12"/>
  <c r="P133" i="12"/>
  <c r="Q133" i="12"/>
  <c r="R133" i="12"/>
  <c r="S133" i="12"/>
  <c r="T133" i="12"/>
  <c r="U133" i="12"/>
  <c r="V133" i="12"/>
  <c r="W133" i="12"/>
  <c r="X133" i="12"/>
  <c r="Y133" i="12"/>
  <c r="Z133" i="12"/>
  <c r="AA133" i="12"/>
  <c r="AB133" i="12"/>
  <c r="AC133" i="12"/>
  <c r="AD133" i="12"/>
  <c r="AE133" i="12"/>
  <c r="AF133" i="12"/>
  <c r="AG133" i="12"/>
  <c r="AH133" i="12"/>
  <c r="AI133" i="12"/>
  <c r="AJ133" i="12"/>
  <c r="AK133" i="12"/>
  <c r="AL133" i="12"/>
  <c r="AM133" i="12"/>
  <c r="AN133" i="12"/>
  <c r="AO133" i="12"/>
  <c r="AP133" i="12"/>
  <c r="AQ133" i="12"/>
  <c r="AR133" i="12"/>
  <c r="AS133" i="12"/>
  <c r="AT133" i="12"/>
  <c r="AU133" i="12"/>
  <c r="AV133" i="12"/>
  <c r="AW133" i="12"/>
  <c r="AX133" i="12"/>
  <c r="AY133" i="12"/>
  <c r="AZ133" i="12"/>
  <c r="BA133" i="12"/>
  <c r="BB133" i="12"/>
  <c r="BC133" i="12"/>
  <c r="BD133" i="12"/>
  <c r="BE133" i="12"/>
  <c r="BF133" i="12"/>
  <c r="BG133" i="12"/>
  <c r="BH133" i="12"/>
  <c r="BI133" i="12"/>
  <c r="BJ133" i="12"/>
  <c r="BK133" i="12"/>
  <c r="BL133" i="12"/>
  <c r="BM133" i="12"/>
  <c r="BN133" i="12"/>
  <c r="BO133" i="12"/>
  <c r="BP133" i="12"/>
  <c r="BQ133" i="12"/>
  <c r="D134" i="12"/>
  <c r="E134" i="12"/>
  <c r="F134" i="12"/>
  <c r="G134" i="12"/>
  <c r="H134" i="12"/>
  <c r="I134" i="12"/>
  <c r="J134" i="12"/>
  <c r="K134" i="12"/>
  <c r="L134" i="12"/>
  <c r="M134" i="12"/>
  <c r="N134" i="12"/>
  <c r="O134" i="12"/>
  <c r="P134" i="12"/>
  <c r="Q134" i="12"/>
  <c r="R134" i="12"/>
  <c r="S134" i="12"/>
  <c r="T134" i="12"/>
  <c r="U134" i="12"/>
  <c r="V134" i="12"/>
  <c r="W134" i="12"/>
  <c r="X134" i="12"/>
  <c r="Y134" i="12"/>
  <c r="Z134" i="12"/>
  <c r="AA134" i="12"/>
  <c r="AB134" i="12"/>
  <c r="AC134" i="12"/>
  <c r="AD134" i="12"/>
  <c r="AE134" i="12"/>
  <c r="AF134" i="12"/>
  <c r="AG134" i="12"/>
  <c r="AH134" i="12"/>
  <c r="AI134" i="12"/>
  <c r="AJ134" i="12"/>
  <c r="AK134" i="12"/>
  <c r="AL134" i="12"/>
  <c r="AM134" i="12"/>
  <c r="AN134" i="12"/>
  <c r="AO134" i="12"/>
  <c r="AP134" i="12"/>
  <c r="AQ134" i="12"/>
  <c r="AR134" i="12"/>
  <c r="AS134" i="12"/>
  <c r="AT134" i="12"/>
  <c r="AU134" i="12"/>
  <c r="AV134" i="12"/>
  <c r="AW134" i="12"/>
  <c r="AX134" i="12"/>
  <c r="AY134" i="12"/>
  <c r="AZ134" i="12"/>
  <c r="BA134" i="12"/>
  <c r="BB134" i="12"/>
  <c r="BC134" i="12"/>
  <c r="BD134" i="12"/>
  <c r="BE134" i="12"/>
  <c r="BF134" i="12"/>
  <c r="BG134" i="12"/>
  <c r="BH134" i="12"/>
  <c r="BI134" i="12"/>
  <c r="BJ134" i="12"/>
  <c r="BK134" i="12"/>
  <c r="BL134" i="12"/>
  <c r="BM134" i="12"/>
  <c r="BN134" i="12"/>
  <c r="BO134" i="12"/>
  <c r="BP134" i="12"/>
  <c r="BQ134" i="12"/>
  <c r="D135" i="12"/>
  <c r="E135" i="12"/>
  <c r="F135" i="12"/>
  <c r="G135" i="12"/>
  <c r="H135" i="12"/>
  <c r="I135" i="12"/>
  <c r="J135" i="12"/>
  <c r="K135" i="12"/>
  <c r="L135" i="12"/>
  <c r="M135" i="12"/>
  <c r="N135" i="12"/>
  <c r="O135" i="12"/>
  <c r="P135" i="12"/>
  <c r="Q135" i="12"/>
  <c r="R135" i="12"/>
  <c r="S135" i="12"/>
  <c r="T135" i="12"/>
  <c r="U135" i="12"/>
  <c r="V135" i="12"/>
  <c r="W135" i="12"/>
  <c r="X135" i="12"/>
  <c r="Y135" i="12"/>
  <c r="Z135" i="12"/>
  <c r="AA135" i="12"/>
  <c r="AB135" i="12"/>
  <c r="AC135" i="12"/>
  <c r="AD135" i="12"/>
  <c r="AE135" i="12"/>
  <c r="AF135" i="12"/>
  <c r="AG135" i="12"/>
  <c r="AH135" i="12"/>
  <c r="AI135" i="12"/>
  <c r="AJ135" i="12"/>
  <c r="AK135" i="12"/>
  <c r="AL135" i="12"/>
  <c r="AM135" i="12"/>
  <c r="AN135" i="12"/>
  <c r="AO135" i="12"/>
  <c r="AP135" i="12"/>
  <c r="AQ135" i="12"/>
  <c r="AR135" i="12"/>
  <c r="AS135" i="12"/>
  <c r="AT135" i="12"/>
  <c r="AU135" i="12"/>
  <c r="AV135" i="12"/>
  <c r="AW135" i="12"/>
  <c r="AX135" i="12"/>
  <c r="AY135" i="12"/>
  <c r="AZ135" i="12"/>
  <c r="BA135" i="12"/>
  <c r="BB135" i="12"/>
  <c r="BC135" i="12"/>
  <c r="BD135" i="12"/>
  <c r="BE135" i="12"/>
  <c r="BF135" i="12"/>
  <c r="BG135" i="12"/>
  <c r="BH135" i="12"/>
  <c r="BI135" i="12"/>
  <c r="BJ135" i="12"/>
  <c r="BK135" i="12"/>
  <c r="BL135" i="12"/>
  <c r="BM135" i="12"/>
  <c r="BN135" i="12"/>
  <c r="BO135" i="12"/>
  <c r="BP135" i="12"/>
  <c r="BQ135" i="12"/>
  <c r="D136" i="12"/>
  <c r="E136" i="12"/>
  <c r="F136" i="12"/>
  <c r="G136" i="12"/>
  <c r="H136" i="12"/>
  <c r="I136" i="12"/>
  <c r="J136" i="12"/>
  <c r="K136" i="12"/>
  <c r="L136" i="12"/>
  <c r="M136" i="12"/>
  <c r="N136" i="12"/>
  <c r="O136" i="12"/>
  <c r="P136" i="12"/>
  <c r="Q136" i="12"/>
  <c r="R136" i="12"/>
  <c r="S136" i="12"/>
  <c r="T136" i="12"/>
  <c r="U136" i="12"/>
  <c r="V136" i="12"/>
  <c r="W136" i="12"/>
  <c r="X136" i="12"/>
  <c r="Y136" i="12"/>
  <c r="Z136" i="12"/>
  <c r="AA136" i="12"/>
  <c r="AB136" i="12"/>
  <c r="AC136" i="12"/>
  <c r="AD136" i="12"/>
  <c r="AE136" i="12"/>
  <c r="AF136" i="12"/>
  <c r="AG136" i="12"/>
  <c r="AH136" i="12"/>
  <c r="AI136" i="12"/>
  <c r="AJ136" i="12"/>
  <c r="AK136" i="12"/>
  <c r="AL136" i="12"/>
  <c r="AM136" i="12"/>
  <c r="AN136" i="12"/>
  <c r="AO136" i="12"/>
  <c r="AP136" i="12"/>
  <c r="AQ136" i="12"/>
  <c r="AR136" i="12"/>
  <c r="AS136" i="12"/>
  <c r="AT136" i="12"/>
  <c r="AU136" i="12"/>
  <c r="AV136" i="12"/>
  <c r="AW136" i="12"/>
  <c r="AX136" i="12"/>
  <c r="AY136" i="12"/>
  <c r="AZ136" i="12"/>
  <c r="BA136" i="12"/>
  <c r="BB136" i="12"/>
  <c r="BC136" i="12"/>
  <c r="BD136" i="12"/>
  <c r="BE136" i="12"/>
  <c r="BF136" i="12"/>
  <c r="BG136" i="12"/>
  <c r="BH136" i="12"/>
  <c r="BI136" i="12"/>
  <c r="BJ136" i="12"/>
  <c r="BK136" i="12"/>
  <c r="BL136" i="12"/>
  <c r="BM136" i="12"/>
  <c r="BN136" i="12"/>
  <c r="BO136" i="12"/>
  <c r="BP136" i="12"/>
  <c r="BQ136" i="12"/>
  <c r="D137" i="12"/>
  <c r="E137" i="12"/>
  <c r="F137" i="12"/>
  <c r="G137" i="12"/>
  <c r="H137" i="12"/>
  <c r="I137" i="12"/>
  <c r="J137" i="12"/>
  <c r="K137" i="12"/>
  <c r="L137" i="12"/>
  <c r="M137" i="12"/>
  <c r="N137" i="12"/>
  <c r="O137" i="12"/>
  <c r="P137" i="12"/>
  <c r="Q137" i="12"/>
  <c r="R137" i="12"/>
  <c r="S137" i="12"/>
  <c r="T137" i="12"/>
  <c r="U137" i="12"/>
  <c r="V137" i="12"/>
  <c r="W137" i="12"/>
  <c r="X137" i="12"/>
  <c r="Y137" i="12"/>
  <c r="Z137" i="12"/>
  <c r="AA137" i="12"/>
  <c r="AB137" i="12"/>
  <c r="AC137" i="12"/>
  <c r="AD137" i="12"/>
  <c r="AE137" i="12"/>
  <c r="AF137" i="12"/>
  <c r="AG137" i="12"/>
  <c r="AH137" i="12"/>
  <c r="AI137" i="12"/>
  <c r="AJ137" i="12"/>
  <c r="AK137" i="12"/>
  <c r="AL137" i="12"/>
  <c r="AM137" i="12"/>
  <c r="AN137" i="12"/>
  <c r="AO137" i="12"/>
  <c r="AP137" i="12"/>
  <c r="AQ137" i="12"/>
  <c r="AR137" i="12"/>
  <c r="AS137" i="12"/>
  <c r="AT137" i="12"/>
  <c r="AU137" i="12"/>
  <c r="AV137" i="12"/>
  <c r="AW137" i="12"/>
  <c r="AX137" i="12"/>
  <c r="AY137" i="12"/>
  <c r="AZ137" i="12"/>
  <c r="BA137" i="12"/>
  <c r="BB137" i="12"/>
  <c r="BC137" i="12"/>
  <c r="BD137" i="12"/>
  <c r="BE137" i="12"/>
  <c r="BF137" i="12"/>
  <c r="BG137" i="12"/>
  <c r="BH137" i="12"/>
  <c r="BI137" i="12"/>
  <c r="BJ137" i="12"/>
  <c r="BK137" i="12"/>
  <c r="BL137" i="12"/>
  <c r="BM137" i="12"/>
  <c r="BN137" i="12"/>
  <c r="BO137" i="12"/>
  <c r="BP137" i="12"/>
  <c r="BQ137" i="12"/>
  <c r="D138" i="12"/>
  <c r="E138" i="12"/>
  <c r="F138" i="12"/>
  <c r="G138" i="12"/>
  <c r="H138" i="12"/>
  <c r="I138" i="12"/>
  <c r="J138" i="12"/>
  <c r="K138" i="12"/>
  <c r="L138" i="12"/>
  <c r="M138" i="12"/>
  <c r="N138" i="12"/>
  <c r="O138" i="12"/>
  <c r="P138" i="12"/>
  <c r="Q138" i="12"/>
  <c r="R138" i="12"/>
  <c r="S138" i="12"/>
  <c r="T138" i="12"/>
  <c r="U138" i="12"/>
  <c r="V138" i="12"/>
  <c r="W138" i="12"/>
  <c r="X138" i="12"/>
  <c r="Y138" i="12"/>
  <c r="Z138" i="12"/>
  <c r="AA138" i="12"/>
  <c r="AB138" i="12"/>
  <c r="AC138" i="12"/>
  <c r="AD138" i="12"/>
  <c r="AE138" i="12"/>
  <c r="AF138" i="12"/>
  <c r="AG138" i="12"/>
  <c r="AH138" i="12"/>
  <c r="AI138" i="12"/>
  <c r="AJ138" i="12"/>
  <c r="AK138" i="12"/>
  <c r="AL138" i="12"/>
  <c r="AM138" i="12"/>
  <c r="AN138" i="12"/>
  <c r="AO138" i="12"/>
  <c r="AP138" i="12"/>
  <c r="AQ138" i="12"/>
  <c r="AR138" i="12"/>
  <c r="AS138" i="12"/>
  <c r="AT138" i="12"/>
  <c r="AU138" i="12"/>
  <c r="AV138" i="12"/>
  <c r="AW138" i="12"/>
  <c r="AX138" i="12"/>
  <c r="AY138" i="12"/>
  <c r="AZ138" i="12"/>
  <c r="BA138" i="12"/>
  <c r="BB138" i="12"/>
  <c r="BC138" i="12"/>
  <c r="BD138" i="12"/>
  <c r="BE138" i="12"/>
  <c r="BF138" i="12"/>
  <c r="BG138" i="12"/>
  <c r="BH138" i="12"/>
  <c r="BI138" i="12"/>
  <c r="BJ138" i="12"/>
  <c r="BK138" i="12"/>
  <c r="BL138" i="12"/>
  <c r="BM138" i="12"/>
  <c r="BN138" i="12"/>
  <c r="BO138" i="12"/>
  <c r="BP138" i="12"/>
  <c r="BQ138" i="12"/>
  <c r="D139" i="12"/>
  <c r="E139" i="12"/>
  <c r="F139" i="12"/>
  <c r="G139" i="12"/>
  <c r="H139" i="12"/>
  <c r="I139" i="12"/>
  <c r="J139" i="12"/>
  <c r="K139" i="12"/>
  <c r="L139" i="12"/>
  <c r="M139" i="12"/>
  <c r="N139" i="12"/>
  <c r="O139" i="12"/>
  <c r="P139" i="12"/>
  <c r="Q139" i="12"/>
  <c r="R139" i="12"/>
  <c r="S139" i="12"/>
  <c r="T139" i="12"/>
  <c r="U139" i="12"/>
  <c r="V139" i="12"/>
  <c r="W139" i="12"/>
  <c r="X139" i="12"/>
  <c r="Y139" i="12"/>
  <c r="Z139" i="12"/>
  <c r="AA139" i="12"/>
  <c r="AB139" i="12"/>
  <c r="AC139" i="12"/>
  <c r="AD139" i="12"/>
  <c r="AE139" i="12"/>
  <c r="AF139" i="12"/>
  <c r="AG139" i="12"/>
  <c r="AH139" i="12"/>
  <c r="AI139" i="12"/>
  <c r="AJ139" i="12"/>
  <c r="AK139" i="12"/>
  <c r="AL139" i="12"/>
  <c r="AM139" i="12"/>
  <c r="AN139" i="12"/>
  <c r="AO139" i="12"/>
  <c r="AP139" i="12"/>
  <c r="AQ139" i="12"/>
  <c r="AR139" i="12"/>
  <c r="AS139" i="12"/>
  <c r="AT139" i="12"/>
  <c r="AU139" i="12"/>
  <c r="AV139" i="12"/>
  <c r="AW139" i="12"/>
  <c r="AX139" i="12"/>
  <c r="AY139" i="12"/>
  <c r="AZ139" i="12"/>
  <c r="BA139" i="12"/>
  <c r="BB139" i="12"/>
  <c r="BC139" i="12"/>
  <c r="BD139" i="12"/>
  <c r="BE139" i="12"/>
  <c r="BF139" i="12"/>
  <c r="BG139" i="12"/>
  <c r="BH139" i="12"/>
  <c r="BI139" i="12"/>
  <c r="BJ139" i="12"/>
  <c r="BK139" i="12"/>
  <c r="BL139" i="12"/>
  <c r="BM139" i="12"/>
  <c r="BN139" i="12"/>
  <c r="BO139" i="12"/>
  <c r="BP139" i="12"/>
  <c r="BQ139" i="12"/>
  <c r="D140" i="12"/>
  <c r="E140" i="12"/>
  <c r="F140" i="12"/>
  <c r="G140" i="12"/>
  <c r="H140" i="12"/>
  <c r="I140" i="12"/>
  <c r="J140" i="12"/>
  <c r="K140" i="12"/>
  <c r="L140" i="12"/>
  <c r="M140" i="12"/>
  <c r="N140" i="12"/>
  <c r="O140" i="12"/>
  <c r="P140" i="12"/>
  <c r="Q140" i="12"/>
  <c r="R140" i="12"/>
  <c r="S140" i="12"/>
  <c r="T140" i="12"/>
  <c r="U140" i="12"/>
  <c r="V140" i="12"/>
  <c r="W140" i="12"/>
  <c r="X140" i="12"/>
  <c r="Y140" i="12"/>
  <c r="Z140" i="12"/>
  <c r="AA140" i="12"/>
  <c r="AB140" i="12"/>
  <c r="AC140" i="12"/>
  <c r="AD140" i="12"/>
  <c r="AE140" i="12"/>
  <c r="AF140" i="12"/>
  <c r="AG140" i="12"/>
  <c r="AH140" i="12"/>
  <c r="AI140" i="12"/>
  <c r="AJ140" i="12"/>
  <c r="AK140" i="12"/>
  <c r="AL140" i="12"/>
  <c r="AM140" i="12"/>
  <c r="AN140" i="12"/>
  <c r="AO140" i="12"/>
  <c r="AP140" i="12"/>
  <c r="AQ140" i="12"/>
  <c r="AR140" i="12"/>
  <c r="AS140" i="12"/>
  <c r="AT140" i="12"/>
  <c r="AU140" i="12"/>
  <c r="AV140" i="12"/>
  <c r="AW140" i="12"/>
  <c r="AX140" i="12"/>
  <c r="AY140" i="12"/>
  <c r="AZ140" i="12"/>
  <c r="BA140" i="12"/>
  <c r="BB140" i="12"/>
  <c r="BC140" i="12"/>
  <c r="BD140" i="12"/>
  <c r="BE140" i="12"/>
  <c r="BF140" i="12"/>
  <c r="BG140" i="12"/>
  <c r="BH140" i="12"/>
  <c r="BI140" i="12"/>
  <c r="BJ140" i="12"/>
  <c r="BK140" i="12"/>
  <c r="BL140" i="12"/>
  <c r="BM140" i="12"/>
  <c r="BN140" i="12"/>
  <c r="BO140" i="12"/>
  <c r="BP140" i="12"/>
  <c r="BQ140" i="12"/>
  <c r="D141" i="12"/>
  <c r="E141" i="12"/>
  <c r="F141" i="12"/>
  <c r="G141" i="12"/>
  <c r="H141" i="12"/>
  <c r="I141" i="12"/>
  <c r="J141" i="12"/>
  <c r="K141" i="12"/>
  <c r="L141" i="12"/>
  <c r="M141" i="12"/>
  <c r="N141" i="12"/>
  <c r="O141" i="12"/>
  <c r="P141" i="12"/>
  <c r="Q141" i="12"/>
  <c r="R141" i="12"/>
  <c r="S141" i="12"/>
  <c r="T141" i="12"/>
  <c r="U141" i="12"/>
  <c r="V141" i="12"/>
  <c r="W141" i="12"/>
  <c r="X141" i="12"/>
  <c r="Y141" i="12"/>
  <c r="Z141" i="12"/>
  <c r="AA141" i="12"/>
  <c r="AB141" i="12"/>
  <c r="AC141" i="12"/>
  <c r="AD141" i="12"/>
  <c r="AE141" i="12"/>
  <c r="AF141" i="12"/>
  <c r="AG141" i="12"/>
  <c r="AH141" i="12"/>
  <c r="AI141" i="12"/>
  <c r="AJ141" i="12"/>
  <c r="AK141" i="12"/>
  <c r="AL141" i="12"/>
  <c r="AM141" i="12"/>
  <c r="AN141" i="12"/>
  <c r="AO141" i="12"/>
  <c r="AP141" i="12"/>
  <c r="AQ141" i="12"/>
  <c r="AR141" i="12"/>
  <c r="AS141" i="12"/>
  <c r="AT141" i="12"/>
  <c r="AU141" i="12"/>
  <c r="AV141" i="12"/>
  <c r="AW141" i="12"/>
  <c r="AX141" i="12"/>
  <c r="AY141" i="12"/>
  <c r="AZ141" i="12"/>
  <c r="BA141" i="12"/>
  <c r="BB141" i="12"/>
  <c r="BC141" i="12"/>
  <c r="BD141" i="12"/>
  <c r="BE141" i="12"/>
  <c r="BF141" i="12"/>
  <c r="BG141" i="12"/>
  <c r="BH141" i="12"/>
  <c r="BI141" i="12"/>
  <c r="BJ141" i="12"/>
  <c r="BK141" i="12"/>
  <c r="BL141" i="12"/>
  <c r="BM141" i="12"/>
  <c r="BN141" i="12"/>
  <c r="BO141" i="12"/>
  <c r="BP141" i="12"/>
  <c r="BQ141" i="12"/>
  <c r="D142" i="12"/>
  <c r="E142" i="12"/>
  <c r="F142" i="12"/>
  <c r="G142" i="12"/>
  <c r="H142" i="12"/>
  <c r="I142" i="12"/>
  <c r="J142" i="12"/>
  <c r="K142" i="12"/>
  <c r="L142" i="12"/>
  <c r="M142" i="12"/>
  <c r="N142" i="12"/>
  <c r="O142" i="12"/>
  <c r="P142" i="12"/>
  <c r="Q142" i="12"/>
  <c r="R142" i="12"/>
  <c r="S142" i="12"/>
  <c r="T142" i="12"/>
  <c r="U142" i="12"/>
  <c r="V142" i="12"/>
  <c r="W142" i="12"/>
  <c r="X142" i="12"/>
  <c r="Y142" i="12"/>
  <c r="Z142" i="12"/>
  <c r="AA142" i="12"/>
  <c r="AB142" i="12"/>
  <c r="AC142" i="12"/>
  <c r="AD142" i="12"/>
  <c r="AE142" i="12"/>
  <c r="AF142" i="12"/>
  <c r="AG142" i="12"/>
  <c r="AH142" i="12"/>
  <c r="AI142" i="12"/>
  <c r="AJ142" i="12"/>
  <c r="AK142" i="12"/>
  <c r="AL142" i="12"/>
  <c r="AM142" i="12"/>
  <c r="AN142" i="12"/>
  <c r="AO142" i="12"/>
  <c r="AP142" i="12"/>
  <c r="AQ142" i="12"/>
  <c r="AR142" i="12"/>
  <c r="AS142" i="12"/>
  <c r="AT142" i="12"/>
  <c r="AU142" i="12"/>
  <c r="AV142" i="12"/>
  <c r="AW142" i="12"/>
  <c r="AX142" i="12"/>
  <c r="AY142" i="12"/>
  <c r="AZ142" i="12"/>
  <c r="BA142" i="12"/>
  <c r="BB142" i="12"/>
  <c r="BC142" i="12"/>
  <c r="BD142" i="12"/>
  <c r="BE142" i="12"/>
  <c r="BF142" i="12"/>
  <c r="BG142" i="12"/>
  <c r="BH142" i="12"/>
  <c r="BI142" i="12"/>
  <c r="BJ142" i="12"/>
  <c r="BK142" i="12"/>
  <c r="BL142" i="12"/>
  <c r="BM142" i="12"/>
  <c r="BN142" i="12"/>
  <c r="BO142" i="12"/>
  <c r="BP142" i="12"/>
  <c r="BQ142" i="12"/>
  <c r="D143" i="12"/>
  <c r="E143" i="12"/>
  <c r="F143" i="12"/>
  <c r="G143" i="12"/>
  <c r="H143" i="12"/>
  <c r="I143" i="12"/>
  <c r="J143" i="12"/>
  <c r="K143" i="12"/>
  <c r="L143" i="12"/>
  <c r="M143" i="12"/>
  <c r="N143" i="12"/>
  <c r="O143" i="12"/>
  <c r="P143" i="12"/>
  <c r="Q143" i="12"/>
  <c r="R143" i="12"/>
  <c r="S143" i="12"/>
  <c r="T143" i="12"/>
  <c r="U143" i="12"/>
  <c r="V143" i="12"/>
  <c r="W143" i="12"/>
  <c r="X143" i="12"/>
  <c r="Y143" i="12"/>
  <c r="Z143" i="12"/>
  <c r="AA143" i="12"/>
  <c r="AB143" i="12"/>
  <c r="AC143" i="12"/>
  <c r="AD143" i="12"/>
  <c r="AE143" i="12"/>
  <c r="AF143" i="12"/>
  <c r="AG143" i="12"/>
  <c r="AH143" i="12"/>
  <c r="AI143" i="12"/>
  <c r="AJ143" i="12"/>
  <c r="AK143" i="12"/>
  <c r="AL143" i="12"/>
  <c r="AM143" i="12"/>
  <c r="AN143" i="12"/>
  <c r="AO143" i="12"/>
  <c r="AP143" i="12"/>
  <c r="AQ143" i="12"/>
  <c r="AR143" i="12"/>
  <c r="AS143" i="12"/>
  <c r="AT143" i="12"/>
  <c r="AU143" i="12"/>
  <c r="AV143" i="12"/>
  <c r="AW143" i="12"/>
  <c r="AX143" i="12"/>
  <c r="AY143" i="12"/>
  <c r="AZ143" i="12"/>
  <c r="BA143" i="12"/>
  <c r="BB143" i="12"/>
  <c r="BC143" i="12"/>
  <c r="BD143" i="12"/>
  <c r="BE143" i="12"/>
  <c r="BF143" i="12"/>
  <c r="BG143" i="12"/>
  <c r="BH143" i="12"/>
  <c r="BI143" i="12"/>
  <c r="BJ143" i="12"/>
  <c r="BK143" i="12"/>
  <c r="BL143" i="12"/>
  <c r="BM143" i="12"/>
  <c r="BN143" i="12"/>
  <c r="BO143" i="12"/>
  <c r="BP143" i="12"/>
  <c r="BQ143" i="12"/>
  <c r="D144" i="12"/>
  <c r="E144" i="12"/>
  <c r="F144" i="12"/>
  <c r="G144" i="12"/>
  <c r="H144" i="12"/>
  <c r="I144" i="12"/>
  <c r="J144" i="12"/>
  <c r="K144" i="12"/>
  <c r="L144" i="12"/>
  <c r="M144" i="12"/>
  <c r="N144" i="12"/>
  <c r="O144" i="12"/>
  <c r="P144" i="12"/>
  <c r="Q144" i="12"/>
  <c r="R144" i="12"/>
  <c r="S144" i="12"/>
  <c r="T144" i="12"/>
  <c r="U144" i="12"/>
  <c r="V144" i="12"/>
  <c r="W144" i="12"/>
  <c r="X144" i="12"/>
  <c r="Y144" i="12"/>
  <c r="Z144" i="12"/>
  <c r="AA144" i="12"/>
  <c r="AB144" i="12"/>
  <c r="AC144" i="12"/>
  <c r="AD144" i="12"/>
  <c r="AE144" i="12"/>
  <c r="AF144" i="12"/>
  <c r="AG144" i="12"/>
  <c r="AH144" i="12"/>
  <c r="AI144" i="12"/>
  <c r="AJ144" i="12"/>
  <c r="AK144" i="12"/>
  <c r="AL144" i="12"/>
  <c r="AM144" i="12"/>
  <c r="AN144" i="12"/>
  <c r="AO144" i="12"/>
  <c r="AP144" i="12"/>
  <c r="AQ144" i="12"/>
  <c r="AR144" i="12"/>
  <c r="AS144" i="12"/>
  <c r="AT144" i="12"/>
  <c r="AU144" i="12"/>
  <c r="AV144" i="12"/>
  <c r="AW144" i="12"/>
  <c r="AX144" i="12"/>
  <c r="AY144" i="12"/>
  <c r="AZ144" i="12"/>
  <c r="BA144" i="12"/>
  <c r="BB144" i="12"/>
  <c r="BC144" i="12"/>
  <c r="BD144" i="12"/>
  <c r="BE144" i="12"/>
  <c r="BF144" i="12"/>
  <c r="BG144" i="12"/>
  <c r="BH144" i="12"/>
  <c r="BI144" i="12"/>
  <c r="BJ144" i="12"/>
  <c r="BK144" i="12"/>
  <c r="BL144" i="12"/>
  <c r="BM144" i="12"/>
  <c r="BN144" i="12"/>
  <c r="BO144" i="12"/>
  <c r="BP144" i="12"/>
  <c r="BQ144" i="12"/>
  <c r="D145" i="12"/>
  <c r="E145" i="12"/>
  <c r="F145" i="12"/>
  <c r="G145" i="12"/>
  <c r="H145" i="12"/>
  <c r="I145" i="12"/>
  <c r="J145" i="12"/>
  <c r="K145" i="12"/>
  <c r="L145" i="12"/>
  <c r="M145" i="12"/>
  <c r="N145" i="12"/>
  <c r="O145" i="12"/>
  <c r="P145" i="12"/>
  <c r="Q145" i="12"/>
  <c r="R145" i="12"/>
  <c r="S145" i="12"/>
  <c r="T145" i="12"/>
  <c r="U145" i="12"/>
  <c r="V145" i="12"/>
  <c r="W145" i="12"/>
  <c r="X145" i="12"/>
  <c r="Y145" i="12"/>
  <c r="Z145" i="12"/>
  <c r="AA145" i="12"/>
  <c r="AB145" i="12"/>
  <c r="AC145" i="12"/>
  <c r="AD145" i="12"/>
  <c r="AE145" i="12"/>
  <c r="AF145" i="12"/>
  <c r="AG145" i="12"/>
  <c r="AH145" i="12"/>
  <c r="AI145" i="12"/>
  <c r="AJ145" i="12"/>
  <c r="AK145" i="12"/>
  <c r="AL145" i="12"/>
  <c r="AM145" i="12"/>
  <c r="AN145" i="12"/>
  <c r="AO145" i="12"/>
  <c r="AP145" i="12"/>
  <c r="AQ145" i="12"/>
  <c r="AR145" i="12"/>
  <c r="AS145" i="12"/>
  <c r="AT145" i="12"/>
  <c r="AU145" i="12"/>
  <c r="AV145" i="12"/>
  <c r="AW145" i="12"/>
  <c r="AX145" i="12"/>
  <c r="AY145" i="12"/>
  <c r="AZ145" i="12"/>
  <c r="BA145" i="12"/>
  <c r="BB145" i="12"/>
  <c r="BC145" i="12"/>
  <c r="BD145" i="12"/>
  <c r="BE145" i="12"/>
  <c r="BF145" i="12"/>
  <c r="BG145" i="12"/>
  <c r="BH145" i="12"/>
  <c r="BI145" i="12"/>
  <c r="BJ145" i="12"/>
  <c r="BK145" i="12"/>
  <c r="BL145" i="12"/>
  <c r="BM145" i="12"/>
  <c r="BN145" i="12"/>
  <c r="BO145" i="12"/>
  <c r="BP145" i="12"/>
  <c r="BQ145" i="12"/>
  <c r="D146" i="12"/>
  <c r="E146" i="12"/>
  <c r="F146" i="12"/>
  <c r="G146" i="12"/>
  <c r="H146" i="12"/>
  <c r="I146" i="12"/>
  <c r="J146" i="12"/>
  <c r="K146" i="12"/>
  <c r="L146" i="12"/>
  <c r="M146" i="12"/>
  <c r="N146" i="12"/>
  <c r="O146" i="12"/>
  <c r="P146" i="12"/>
  <c r="Q146" i="12"/>
  <c r="R146" i="12"/>
  <c r="S146" i="12"/>
  <c r="T146" i="12"/>
  <c r="U146" i="12"/>
  <c r="V146" i="12"/>
  <c r="W146" i="12"/>
  <c r="X146" i="12"/>
  <c r="Y146" i="12"/>
  <c r="Z146" i="12"/>
  <c r="AA146" i="12"/>
  <c r="AB146" i="12"/>
  <c r="AC146" i="12"/>
  <c r="AD146" i="12"/>
  <c r="AE146" i="12"/>
  <c r="AF146" i="12"/>
  <c r="AG146" i="12"/>
  <c r="AH146" i="12"/>
  <c r="AI146" i="12"/>
  <c r="AJ146" i="12"/>
  <c r="AK146" i="12"/>
  <c r="AL146" i="12"/>
  <c r="AM146" i="12"/>
  <c r="AN146" i="12"/>
  <c r="AO146" i="12"/>
  <c r="AP146" i="12"/>
  <c r="AQ146" i="12"/>
  <c r="AR146" i="12"/>
  <c r="AS146" i="12"/>
  <c r="AT146" i="12"/>
  <c r="AU146" i="12"/>
  <c r="AV146" i="12"/>
  <c r="AW146" i="12"/>
  <c r="AX146" i="12"/>
  <c r="AY146" i="12"/>
  <c r="AZ146" i="12"/>
  <c r="BA146" i="12"/>
  <c r="BB146" i="12"/>
  <c r="BC146" i="12"/>
  <c r="BD146" i="12"/>
  <c r="BE146" i="12"/>
  <c r="BF146" i="12"/>
  <c r="BG146" i="12"/>
  <c r="BH146" i="12"/>
  <c r="BI146" i="12"/>
  <c r="BJ146" i="12"/>
  <c r="BK146" i="12"/>
  <c r="BL146" i="12"/>
  <c r="BM146" i="12"/>
  <c r="BN146" i="12"/>
  <c r="BO146" i="12"/>
  <c r="BP146" i="12"/>
  <c r="BQ146" i="12"/>
  <c r="D147" i="12"/>
  <c r="E147" i="12"/>
  <c r="F147" i="12"/>
  <c r="G147" i="12"/>
  <c r="H147" i="12"/>
  <c r="I147" i="12"/>
  <c r="J147" i="12"/>
  <c r="K147" i="12"/>
  <c r="L147" i="12"/>
  <c r="M147" i="12"/>
  <c r="N147" i="12"/>
  <c r="O147" i="12"/>
  <c r="P147" i="12"/>
  <c r="Q147" i="12"/>
  <c r="R147" i="12"/>
  <c r="S147" i="12"/>
  <c r="T147" i="12"/>
  <c r="U147" i="12"/>
  <c r="V147" i="12"/>
  <c r="W147" i="12"/>
  <c r="X147" i="12"/>
  <c r="Y147" i="12"/>
  <c r="Z147" i="12"/>
  <c r="AA147" i="12"/>
  <c r="AB147" i="12"/>
  <c r="AC147" i="12"/>
  <c r="AD147" i="12"/>
  <c r="AE147" i="12"/>
  <c r="AF147" i="12"/>
  <c r="AG147" i="12"/>
  <c r="AH147" i="12"/>
  <c r="AI147" i="12"/>
  <c r="AJ147" i="12"/>
  <c r="AK147" i="12"/>
  <c r="AL147" i="12"/>
  <c r="AM147" i="12"/>
  <c r="AN147" i="12"/>
  <c r="AO147" i="12"/>
  <c r="AP147" i="12"/>
  <c r="AQ147" i="12"/>
  <c r="AR147" i="12"/>
  <c r="AS147" i="12"/>
  <c r="AT147" i="12"/>
  <c r="AU147" i="12"/>
  <c r="AV147" i="12"/>
  <c r="AW147" i="12"/>
  <c r="AX147" i="12"/>
  <c r="AY147" i="12"/>
  <c r="AZ147" i="12"/>
  <c r="BA147" i="12"/>
  <c r="BB147" i="12"/>
  <c r="BC147" i="12"/>
  <c r="BD147" i="12"/>
  <c r="BE147" i="12"/>
  <c r="BF147" i="12"/>
  <c r="BG147" i="12"/>
  <c r="BH147" i="12"/>
  <c r="BI147" i="12"/>
  <c r="BJ147" i="12"/>
  <c r="BK147" i="12"/>
  <c r="BL147" i="12"/>
  <c r="BM147" i="12"/>
  <c r="BN147" i="12"/>
  <c r="BO147" i="12"/>
  <c r="BP147" i="12"/>
  <c r="BQ147" i="12"/>
  <c r="D148" i="12"/>
  <c r="E148" i="12"/>
  <c r="F148" i="12"/>
  <c r="G148" i="12"/>
  <c r="H148" i="12"/>
  <c r="I148" i="12"/>
  <c r="J148" i="12"/>
  <c r="K148" i="12"/>
  <c r="L148" i="12"/>
  <c r="M148" i="12"/>
  <c r="N148" i="12"/>
  <c r="O148" i="12"/>
  <c r="P148" i="12"/>
  <c r="Q148" i="12"/>
  <c r="R148" i="12"/>
  <c r="S148" i="12"/>
  <c r="T148" i="12"/>
  <c r="U148" i="12"/>
  <c r="V148" i="12"/>
  <c r="W148" i="12"/>
  <c r="X148" i="12"/>
  <c r="Y148" i="12"/>
  <c r="Z148" i="12"/>
  <c r="AA148" i="12"/>
  <c r="AB148" i="12"/>
  <c r="AC148" i="12"/>
  <c r="AD148" i="12"/>
  <c r="AE148" i="12"/>
  <c r="AF148" i="12"/>
  <c r="AG148" i="12"/>
  <c r="AH148" i="12"/>
  <c r="AI148" i="12"/>
  <c r="AJ148" i="12"/>
  <c r="AK148" i="12"/>
  <c r="AL148" i="12"/>
  <c r="AM148" i="12"/>
  <c r="AN148" i="12"/>
  <c r="AO148" i="12"/>
  <c r="AP148" i="12"/>
  <c r="AQ148" i="12"/>
  <c r="AR148" i="12"/>
  <c r="AS148" i="12"/>
  <c r="AT148" i="12"/>
  <c r="AU148" i="12"/>
  <c r="AV148" i="12"/>
  <c r="AW148" i="12"/>
  <c r="AX148" i="12"/>
  <c r="AY148" i="12"/>
  <c r="AZ148" i="12"/>
  <c r="BA148" i="12"/>
  <c r="BB148" i="12"/>
  <c r="BC148" i="12"/>
  <c r="BD148" i="12"/>
  <c r="BE148" i="12"/>
  <c r="BF148" i="12"/>
  <c r="BG148" i="12"/>
  <c r="BH148" i="12"/>
  <c r="BI148" i="12"/>
  <c r="BJ148" i="12"/>
  <c r="BK148" i="12"/>
  <c r="BL148" i="12"/>
  <c r="BM148" i="12"/>
  <c r="BN148" i="12"/>
  <c r="BO148" i="12"/>
  <c r="BP148" i="12"/>
  <c r="BQ148" i="12"/>
  <c r="D149" i="12"/>
  <c r="E149" i="12"/>
  <c r="F149" i="12"/>
  <c r="G149" i="12"/>
  <c r="H149" i="12"/>
  <c r="I149" i="12"/>
  <c r="J149" i="12"/>
  <c r="K149" i="12"/>
  <c r="L149" i="12"/>
  <c r="M149" i="12"/>
  <c r="N149" i="12"/>
  <c r="O149" i="12"/>
  <c r="P149" i="12"/>
  <c r="Q149" i="12"/>
  <c r="R149" i="12"/>
  <c r="S149" i="12"/>
  <c r="T149" i="12"/>
  <c r="U149" i="12"/>
  <c r="V149" i="12"/>
  <c r="W149" i="12"/>
  <c r="X149" i="12"/>
  <c r="Y149" i="12"/>
  <c r="Z149" i="12"/>
  <c r="AA149" i="12"/>
  <c r="AB149" i="12"/>
  <c r="AC149" i="12"/>
  <c r="AD149" i="12"/>
  <c r="AE149" i="12"/>
  <c r="AF149" i="12"/>
  <c r="AG149" i="12"/>
  <c r="AH149" i="12"/>
  <c r="AI149" i="12"/>
  <c r="AJ149" i="12"/>
  <c r="AK149" i="12"/>
  <c r="AL149" i="12"/>
  <c r="AM149" i="12"/>
  <c r="AN149" i="12"/>
  <c r="AO149" i="12"/>
  <c r="AP149" i="12"/>
  <c r="AQ149" i="12"/>
  <c r="AR149" i="12"/>
  <c r="AS149" i="12"/>
  <c r="AT149" i="12"/>
  <c r="AU149" i="12"/>
  <c r="AV149" i="12"/>
  <c r="AW149" i="12"/>
  <c r="AX149" i="12"/>
  <c r="AY149" i="12"/>
  <c r="AZ149" i="12"/>
  <c r="BA149" i="12"/>
  <c r="BB149" i="12"/>
  <c r="BC149" i="12"/>
  <c r="BD149" i="12"/>
  <c r="BE149" i="12"/>
  <c r="BF149" i="12"/>
  <c r="BG149" i="12"/>
  <c r="BH149" i="12"/>
  <c r="BI149" i="12"/>
  <c r="BJ149" i="12"/>
  <c r="BK149" i="12"/>
  <c r="BL149" i="12"/>
  <c r="BM149" i="12"/>
  <c r="BN149" i="12"/>
  <c r="BO149" i="12"/>
  <c r="BP149" i="12"/>
  <c r="BQ149" i="12"/>
  <c r="D150" i="12"/>
  <c r="E150" i="12"/>
  <c r="F150" i="12"/>
  <c r="G150" i="12"/>
  <c r="H150" i="12"/>
  <c r="I150" i="12"/>
  <c r="J150" i="12"/>
  <c r="K150" i="12"/>
  <c r="L150" i="12"/>
  <c r="M150" i="12"/>
  <c r="N150" i="12"/>
  <c r="O150" i="12"/>
  <c r="P150" i="12"/>
  <c r="Q150" i="12"/>
  <c r="R150" i="12"/>
  <c r="S150" i="12"/>
  <c r="T150" i="12"/>
  <c r="U150" i="12"/>
  <c r="V150" i="12"/>
  <c r="W150" i="12"/>
  <c r="X150" i="12"/>
  <c r="Y150" i="12"/>
  <c r="Z150" i="12"/>
  <c r="AA150" i="12"/>
  <c r="AB150" i="12"/>
  <c r="AC150" i="12"/>
  <c r="AD150" i="12"/>
  <c r="AE150" i="12"/>
  <c r="AF150" i="12"/>
  <c r="AG150" i="12"/>
  <c r="AH150" i="12"/>
  <c r="AI150" i="12"/>
  <c r="AJ150" i="12"/>
  <c r="AK150" i="12"/>
  <c r="AL150" i="12"/>
  <c r="AM150" i="12"/>
  <c r="AN150" i="12"/>
  <c r="AO150" i="12"/>
  <c r="AP150" i="12"/>
  <c r="AQ150" i="12"/>
  <c r="AR150" i="12"/>
  <c r="AS150" i="12"/>
  <c r="AT150" i="12"/>
  <c r="AU150" i="12"/>
  <c r="AV150" i="12"/>
  <c r="AW150" i="12"/>
  <c r="AX150" i="12"/>
  <c r="AY150" i="12"/>
  <c r="AZ150" i="12"/>
  <c r="BA150" i="12"/>
  <c r="BB150" i="12"/>
  <c r="BC150" i="12"/>
  <c r="BD150" i="12"/>
  <c r="BE150" i="12"/>
  <c r="BF150" i="12"/>
  <c r="BG150" i="12"/>
  <c r="BH150" i="12"/>
  <c r="BI150" i="12"/>
  <c r="BJ150" i="12"/>
  <c r="BK150" i="12"/>
  <c r="BL150" i="12"/>
  <c r="BM150" i="12"/>
  <c r="BN150" i="12"/>
  <c r="BO150" i="12"/>
  <c r="BP150" i="12"/>
  <c r="BQ150" i="12"/>
  <c r="D151" i="12"/>
  <c r="E151" i="12"/>
  <c r="F151" i="12"/>
  <c r="G151" i="12"/>
  <c r="H151" i="12"/>
  <c r="I151" i="12"/>
  <c r="J151" i="12"/>
  <c r="K151" i="12"/>
  <c r="L151" i="12"/>
  <c r="M151" i="12"/>
  <c r="N151" i="12"/>
  <c r="O151" i="12"/>
  <c r="P151" i="12"/>
  <c r="Q151" i="12"/>
  <c r="R151" i="12"/>
  <c r="S151" i="12"/>
  <c r="T151" i="12"/>
  <c r="U151" i="12"/>
  <c r="V151" i="12"/>
  <c r="W151" i="12"/>
  <c r="X151" i="12"/>
  <c r="Y151" i="12"/>
  <c r="Z151" i="12"/>
  <c r="AA151" i="12"/>
  <c r="AB151" i="12"/>
  <c r="AC151" i="12"/>
  <c r="AD151" i="12"/>
  <c r="AE151" i="12"/>
  <c r="AF151" i="12"/>
  <c r="AG151" i="12"/>
  <c r="AH151" i="12"/>
  <c r="AI151" i="12"/>
  <c r="AJ151" i="12"/>
  <c r="AK151" i="12"/>
  <c r="AL151" i="12"/>
  <c r="AM151" i="12"/>
  <c r="AN151" i="12"/>
  <c r="AO151" i="12"/>
  <c r="AP151" i="12"/>
  <c r="AQ151" i="12"/>
  <c r="AR151" i="12"/>
  <c r="AS151" i="12"/>
  <c r="AT151" i="12"/>
  <c r="AU151" i="12"/>
  <c r="AV151" i="12"/>
  <c r="AW151" i="12"/>
  <c r="AX151" i="12"/>
  <c r="AY151" i="12"/>
  <c r="AZ151" i="12"/>
  <c r="BA151" i="12"/>
  <c r="BB151" i="12"/>
  <c r="BC151" i="12"/>
  <c r="BD151" i="12"/>
  <c r="BE151" i="12"/>
  <c r="BF151" i="12"/>
  <c r="BG151" i="12"/>
  <c r="BH151" i="12"/>
  <c r="BI151" i="12"/>
  <c r="BJ151" i="12"/>
  <c r="BK151" i="12"/>
  <c r="BL151" i="12"/>
  <c r="BM151" i="12"/>
  <c r="BN151" i="12"/>
  <c r="BO151" i="12"/>
  <c r="BP151" i="12"/>
  <c r="BQ151" i="12"/>
  <c r="D152" i="12"/>
  <c r="E152" i="12"/>
  <c r="F152" i="12"/>
  <c r="G152" i="12"/>
  <c r="H152" i="12"/>
  <c r="I152" i="12"/>
  <c r="J152" i="12"/>
  <c r="K152" i="12"/>
  <c r="L152" i="12"/>
  <c r="M152" i="12"/>
  <c r="N152" i="12"/>
  <c r="O152" i="12"/>
  <c r="P152" i="12"/>
  <c r="Q152" i="12"/>
  <c r="R152" i="12"/>
  <c r="S152" i="12"/>
  <c r="T152" i="12"/>
  <c r="U152" i="12"/>
  <c r="V152" i="12"/>
  <c r="W152" i="12"/>
  <c r="X152" i="12"/>
  <c r="Y152" i="12"/>
  <c r="Z152" i="12"/>
  <c r="AA152" i="12"/>
  <c r="AB152" i="12"/>
  <c r="AC152" i="12"/>
  <c r="AD152" i="12"/>
  <c r="AE152" i="12"/>
  <c r="AF152" i="12"/>
  <c r="AG152" i="12"/>
  <c r="AH152" i="12"/>
  <c r="AI152" i="12"/>
  <c r="AJ152" i="12"/>
  <c r="AK152" i="12"/>
  <c r="AL152" i="12"/>
  <c r="AM152" i="12"/>
  <c r="AN152" i="12"/>
  <c r="AO152" i="12"/>
  <c r="AP152" i="12"/>
  <c r="AQ152" i="12"/>
  <c r="AR152" i="12"/>
  <c r="AS152" i="12"/>
  <c r="AT152" i="12"/>
  <c r="AU152" i="12"/>
  <c r="AV152" i="12"/>
  <c r="AW152" i="12"/>
  <c r="AX152" i="12"/>
  <c r="AY152" i="12"/>
  <c r="AZ152" i="12"/>
  <c r="BA152" i="12"/>
  <c r="BB152" i="12"/>
  <c r="BC152" i="12"/>
  <c r="BD152" i="12"/>
  <c r="BE152" i="12"/>
  <c r="BF152" i="12"/>
  <c r="BG152" i="12"/>
  <c r="BH152" i="12"/>
  <c r="BI152" i="12"/>
  <c r="BJ152" i="12"/>
  <c r="BK152" i="12"/>
  <c r="BL152" i="12"/>
  <c r="BM152" i="12"/>
  <c r="BN152" i="12"/>
  <c r="BO152" i="12"/>
  <c r="BP152" i="12"/>
  <c r="BQ152" i="12"/>
  <c r="D153" i="12"/>
  <c r="E153" i="12"/>
  <c r="F153" i="12"/>
  <c r="G153" i="12"/>
  <c r="H153" i="12"/>
  <c r="I153" i="12"/>
  <c r="J153" i="12"/>
  <c r="K153" i="12"/>
  <c r="L153" i="12"/>
  <c r="M153" i="12"/>
  <c r="N153" i="12"/>
  <c r="O153" i="12"/>
  <c r="P153" i="12"/>
  <c r="Q153" i="12"/>
  <c r="R153" i="12"/>
  <c r="S153" i="12"/>
  <c r="T153" i="12"/>
  <c r="U153" i="12"/>
  <c r="V153" i="12"/>
  <c r="W153" i="12"/>
  <c r="X153" i="12"/>
  <c r="Y153" i="12"/>
  <c r="Z153" i="12"/>
  <c r="AA153" i="12"/>
  <c r="AB153" i="12"/>
  <c r="AC153" i="12"/>
  <c r="AD153" i="12"/>
  <c r="AE153" i="12"/>
  <c r="AF153" i="12"/>
  <c r="AG153" i="12"/>
  <c r="AH153" i="12"/>
  <c r="AI153" i="12"/>
  <c r="AJ153" i="12"/>
  <c r="AK153" i="12"/>
  <c r="AL153" i="12"/>
  <c r="AM153" i="12"/>
  <c r="AN153" i="12"/>
  <c r="AO153" i="12"/>
  <c r="AP153" i="12"/>
  <c r="AQ153" i="12"/>
  <c r="AR153" i="12"/>
  <c r="AS153" i="12"/>
  <c r="AT153" i="12"/>
  <c r="AU153" i="12"/>
  <c r="AV153" i="12"/>
  <c r="AW153" i="12"/>
  <c r="AX153" i="12"/>
  <c r="AY153" i="12"/>
  <c r="AZ153" i="12"/>
  <c r="BA153" i="12"/>
  <c r="BB153" i="12"/>
  <c r="BC153" i="12"/>
  <c r="BD153" i="12"/>
  <c r="BE153" i="12"/>
  <c r="BF153" i="12"/>
  <c r="BG153" i="12"/>
  <c r="BH153" i="12"/>
  <c r="BI153" i="12"/>
  <c r="BJ153" i="12"/>
  <c r="BK153" i="12"/>
  <c r="BL153" i="12"/>
  <c r="BM153" i="12"/>
  <c r="BN153" i="12"/>
  <c r="BO153" i="12"/>
  <c r="BP153" i="12"/>
  <c r="BQ153" i="12"/>
  <c r="D154" i="12"/>
  <c r="E154" i="12"/>
  <c r="F154" i="12"/>
  <c r="G154" i="12"/>
  <c r="H154" i="12"/>
  <c r="I154" i="12"/>
  <c r="J154" i="12"/>
  <c r="K154" i="12"/>
  <c r="L154" i="12"/>
  <c r="M154" i="12"/>
  <c r="N154" i="12"/>
  <c r="O154" i="12"/>
  <c r="P154" i="12"/>
  <c r="Q154" i="12"/>
  <c r="R154" i="12"/>
  <c r="S154" i="12"/>
  <c r="T154" i="12"/>
  <c r="U154" i="12"/>
  <c r="V154" i="12"/>
  <c r="W154" i="12"/>
  <c r="X154" i="12"/>
  <c r="Y154" i="12"/>
  <c r="Z154" i="12"/>
  <c r="AA154" i="12"/>
  <c r="AB154" i="12"/>
  <c r="AC154" i="12"/>
  <c r="AD154" i="12"/>
  <c r="AE154" i="12"/>
  <c r="AF154" i="12"/>
  <c r="AG154" i="12"/>
  <c r="AH154" i="12"/>
  <c r="AI154" i="12"/>
  <c r="AJ154" i="12"/>
  <c r="AK154" i="12"/>
  <c r="AL154" i="12"/>
  <c r="AM154" i="12"/>
  <c r="AN154" i="12"/>
  <c r="AO154" i="12"/>
  <c r="AP154" i="12"/>
  <c r="AQ154" i="12"/>
  <c r="AR154" i="12"/>
  <c r="AS154" i="12"/>
  <c r="AT154" i="12"/>
  <c r="AU154" i="12"/>
  <c r="AV154" i="12"/>
  <c r="AW154" i="12"/>
  <c r="AX154" i="12"/>
  <c r="AY154" i="12"/>
  <c r="AZ154" i="12"/>
  <c r="BA154" i="12"/>
  <c r="BB154" i="12"/>
  <c r="BC154" i="12"/>
  <c r="BD154" i="12"/>
  <c r="BE154" i="12"/>
  <c r="BF154" i="12"/>
  <c r="BG154" i="12"/>
  <c r="BH154" i="12"/>
  <c r="BI154" i="12"/>
  <c r="BJ154" i="12"/>
  <c r="BK154" i="12"/>
  <c r="BL154" i="12"/>
  <c r="BM154" i="12"/>
  <c r="BN154" i="12"/>
  <c r="BO154" i="12"/>
  <c r="BP154" i="12"/>
  <c r="BQ154" i="12"/>
  <c r="D155" i="12"/>
  <c r="E155" i="12"/>
  <c r="F155" i="12"/>
  <c r="G155" i="12"/>
  <c r="H155" i="12"/>
  <c r="I155" i="12"/>
  <c r="J155" i="12"/>
  <c r="K155" i="12"/>
  <c r="L155" i="12"/>
  <c r="M155" i="12"/>
  <c r="N155" i="12"/>
  <c r="O155" i="12"/>
  <c r="P155" i="12"/>
  <c r="Q155" i="12"/>
  <c r="R155" i="12"/>
  <c r="S155" i="12"/>
  <c r="T155" i="12"/>
  <c r="U155" i="12"/>
  <c r="V155" i="12"/>
  <c r="W155" i="12"/>
  <c r="X155" i="12"/>
  <c r="Y155" i="12"/>
  <c r="Z155" i="12"/>
  <c r="AA155" i="12"/>
  <c r="AB155" i="12"/>
  <c r="AC155" i="12"/>
  <c r="AD155" i="12"/>
  <c r="AE155" i="12"/>
  <c r="AF155" i="12"/>
  <c r="AG155" i="12"/>
  <c r="AH155" i="12"/>
  <c r="AI155" i="12"/>
  <c r="AJ155" i="12"/>
  <c r="AK155" i="12"/>
  <c r="AL155" i="12"/>
  <c r="AM155" i="12"/>
  <c r="AN155" i="12"/>
  <c r="AO155" i="12"/>
  <c r="AP155" i="12"/>
  <c r="AQ155" i="12"/>
  <c r="AR155" i="12"/>
  <c r="AS155" i="12"/>
  <c r="AT155" i="12"/>
  <c r="AU155" i="12"/>
  <c r="AV155" i="12"/>
  <c r="AW155" i="12"/>
  <c r="AX155" i="12"/>
  <c r="AY155" i="12"/>
  <c r="AZ155" i="12"/>
  <c r="BA155" i="12"/>
  <c r="BB155" i="12"/>
  <c r="BC155" i="12"/>
  <c r="BD155" i="12"/>
  <c r="BE155" i="12"/>
  <c r="BF155" i="12"/>
  <c r="BG155" i="12"/>
  <c r="BH155" i="12"/>
  <c r="BI155" i="12"/>
  <c r="BJ155" i="12"/>
  <c r="BK155" i="12"/>
  <c r="BL155" i="12"/>
  <c r="BM155" i="12"/>
  <c r="BN155" i="12"/>
  <c r="BO155" i="12"/>
  <c r="BP155" i="12"/>
  <c r="BQ155" i="12"/>
  <c r="D156" i="12"/>
  <c r="E156" i="12"/>
  <c r="F156" i="12"/>
  <c r="G156" i="12"/>
  <c r="H156" i="12"/>
  <c r="I156" i="12"/>
  <c r="J156" i="12"/>
  <c r="K156" i="12"/>
  <c r="L156" i="12"/>
  <c r="M156" i="12"/>
  <c r="N156" i="12"/>
  <c r="O156" i="12"/>
  <c r="P156" i="12"/>
  <c r="Q156" i="12"/>
  <c r="R156" i="12"/>
  <c r="S156" i="12"/>
  <c r="T156" i="12"/>
  <c r="U156" i="12"/>
  <c r="V156" i="12"/>
  <c r="W156" i="12"/>
  <c r="X156" i="12"/>
  <c r="Y156" i="12"/>
  <c r="Z156" i="12"/>
  <c r="AA156" i="12"/>
  <c r="AB156" i="12"/>
  <c r="AC156" i="12"/>
  <c r="AD156" i="12"/>
  <c r="AE156" i="12"/>
  <c r="AF156" i="12"/>
  <c r="AG156" i="12"/>
  <c r="AH156" i="12"/>
  <c r="AI156" i="12"/>
  <c r="AJ156" i="12"/>
  <c r="AK156" i="12"/>
  <c r="AL156" i="12"/>
  <c r="AM156" i="12"/>
  <c r="AN156" i="12"/>
  <c r="AO156" i="12"/>
  <c r="AP156" i="12"/>
  <c r="AQ156" i="12"/>
  <c r="AR156" i="12"/>
  <c r="AS156" i="12"/>
  <c r="AT156" i="12"/>
  <c r="AU156" i="12"/>
  <c r="AV156" i="12"/>
  <c r="AW156" i="12"/>
  <c r="AX156" i="12"/>
  <c r="AY156" i="12"/>
  <c r="AZ156" i="12"/>
  <c r="BA156" i="12"/>
  <c r="BB156" i="12"/>
  <c r="BC156" i="12"/>
  <c r="BD156" i="12"/>
  <c r="BE156" i="12"/>
  <c r="BF156" i="12"/>
  <c r="BG156" i="12"/>
  <c r="BH156" i="12"/>
  <c r="BI156" i="12"/>
  <c r="BJ156" i="12"/>
  <c r="BK156" i="12"/>
  <c r="BL156" i="12"/>
  <c r="BM156" i="12"/>
  <c r="BN156" i="12"/>
  <c r="BO156" i="12"/>
  <c r="BP156" i="12"/>
  <c r="BQ156" i="12"/>
  <c r="D157" i="12"/>
  <c r="E157" i="12"/>
  <c r="F157" i="12"/>
  <c r="G157" i="12"/>
  <c r="H157" i="12"/>
  <c r="I157" i="12"/>
  <c r="J157" i="12"/>
  <c r="K157" i="12"/>
  <c r="L157" i="12"/>
  <c r="M157" i="12"/>
  <c r="N157" i="12"/>
  <c r="O157" i="12"/>
  <c r="P157" i="12"/>
  <c r="Q157" i="12"/>
  <c r="R157" i="12"/>
  <c r="S157" i="12"/>
  <c r="T157" i="12"/>
  <c r="U157" i="12"/>
  <c r="V157" i="12"/>
  <c r="W157" i="12"/>
  <c r="X157" i="12"/>
  <c r="Y157" i="12"/>
  <c r="Z157" i="12"/>
  <c r="AA157" i="12"/>
  <c r="AB157" i="12"/>
  <c r="AC157" i="12"/>
  <c r="AD157" i="12"/>
  <c r="AE157" i="12"/>
  <c r="AF157" i="12"/>
  <c r="AG157" i="12"/>
  <c r="AH157" i="12"/>
  <c r="AI157" i="12"/>
  <c r="AJ157" i="12"/>
  <c r="AK157" i="12"/>
  <c r="AL157" i="12"/>
  <c r="AM157" i="12"/>
  <c r="AN157" i="12"/>
  <c r="AO157" i="12"/>
  <c r="AP157" i="12"/>
  <c r="AQ157" i="12"/>
  <c r="AR157" i="12"/>
  <c r="AS157" i="12"/>
  <c r="AT157" i="12"/>
  <c r="AU157" i="12"/>
  <c r="AV157" i="12"/>
  <c r="AW157" i="12"/>
  <c r="AX157" i="12"/>
  <c r="AY157" i="12"/>
  <c r="AZ157" i="12"/>
  <c r="BA157" i="12"/>
  <c r="BB157" i="12"/>
  <c r="BC157" i="12"/>
  <c r="BD157" i="12"/>
  <c r="BE157" i="12"/>
  <c r="BF157" i="12"/>
  <c r="BG157" i="12"/>
  <c r="BH157" i="12"/>
  <c r="BI157" i="12"/>
  <c r="BJ157" i="12"/>
  <c r="BK157" i="12"/>
  <c r="BL157" i="12"/>
  <c r="BM157" i="12"/>
  <c r="BN157" i="12"/>
  <c r="BO157" i="12"/>
  <c r="BP157" i="12"/>
  <c r="BQ157" i="12"/>
  <c r="D158" i="12"/>
  <c r="E158" i="12"/>
  <c r="F158" i="12"/>
  <c r="G158" i="12"/>
  <c r="H158" i="12"/>
  <c r="I158" i="12"/>
  <c r="J158" i="12"/>
  <c r="K158" i="12"/>
  <c r="L158" i="12"/>
  <c r="M158" i="12"/>
  <c r="N158" i="12"/>
  <c r="O158" i="12"/>
  <c r="P158" i="12"/>
  <c r="Q158" i="12"/>
  <c r="R158" i="12"/>
  <c r="S158" i="12"/>
  <c r="T158" i="12"/>
  <c r="U158" i="12"/>
  <c r="V158" i="12"/>
  <c r="W158" i="12"/>
  <c r="X158" i="12"/>
  <c r="Y158" i="12"/>
  <c r="Z158" i="12"/>
  <c r="AA158" i="12"/>
  <c r="AB158" i="12"/>
  <c r="AC158" i="12"/>
  <c r="AD158" i="12"/>
  <c r="AE158" i="12"/>
  <c r="AF158" i="12"/>
  <c r="AG158" i="12"/>
  <c r="AH158" i="12"/>
  <c r="AI158" i="12"/>
  <c r="AJ158" i="12"/>
  <c r="AK158" i="12"/>
  <c r="AL158" i="12"/>
  <c r="AM158" i="12"/>
  <c r="AN158" i="12"/>
  <c r="AO158" i="12"/>
  <c r="AP158" i="12"/>
  <c r="AQ158" i="12"/>
  <c r="AR158" i="12"/>
  <c r="AS158" i="12"/>
  <c r="AT158" i="12"/>
  <c r="AU158" i="12"/>
  <c r="AV158" i="12"/>
  <c r="AW158" i="12"/>
  <c r="AX158" i="12"/>
  <c r="AY158" i="12"/>
  <c r="AZ158" i="12"/>
  <c r="BA158" i="12"/>
  <c r="BB158" i="12"/>
  <c r="BC158" i="12"/>
  <c r="BD158" i="12"/>
  <c r="BE158" i="12"/>
  <c r="BF158" i="12"/>
  <c r="BG158" i="12"/>
  <c r="BH158" i="12"/>
  <c r="BI158" i="12"/>
  <c r="BJ158" i="12"/>
  <c r="BK158" i="12"/>
  <c r="BL158" i="12"/>
  <c r="BM158" i="12"/>
  <c r="BN158" i="12"/>
  <c r="BO158" i="12"/>
  <c r="BP158" i="12"/>
  <c r="BQ158" i="12"/>
  <c r="D159" i="12"/>
  <c r="E159" i="12"/>
  <c r="F159" i="12"/>
  <c r="G159" i="12"/>
  <c r="H159" i="12"/>
  <c r="I159" i="12"/>
  <c r="J159" i="12"/>
  <c r="K159" i="12"/>
  <c r="L159" i="12"/>
  <c r="M159" i="12"/>
  <c r="N159" i="12"/>
  <c r="O159" i="12"/>
  <c r="P159" i="12"/>
  <c r="Q159" i="12"/>
  <c r="R159" i="12"/>
  <c r="S159" i="12"/>
  <c r="T159" i="12"/>
  <c r="U159" i="12"/>
  <c r="V159" i="12"/>
  <c r="W159" i="12"/>
  <c r="X159" i="12"/>
  <c r="Y159" i="12"/>
  <c r="Z159" i="12"/>
  <c r="AA159" i="12"/>
  <c r="AB159" i="12"/>
  <c r="AC159" i="12"/>
  <c r="AD159" i="12"/>
  <c r="AE159" i="12"/>
  <c r="AF159" i="12"/>
  <c r="AG159" i="12"/>
  <c r="AH159" i="12"/>
  <c r="AI159" i="12"/>
  <c r="AJ159" i="12"/>
  <c r="AK159" i="12"/>
  <c r="AL159" i="12"/>
  <c r="AM159" i="12"/>
  <c r="AN159" i="12"/>
  <c r="AO159" i="12"/>
  <c r="AP159" i="12"/>
  <c r="AQ159" i="12"/>
  <c r="AR159" i="12"/>
  <c r="AS159" i="12"/>
  <c r="AT159" i="12"/>
  <c r="AU159" i="12"/>
  <c r="AV159" i="12"/>
  <c r="AW159" i="12"/>
  <c r="AX159" i="12"/>
  <c r="AY159" i="12"/>
  <c r="AZ159" i="12"/>
  <c r="BA159" i="12"/>
  <c r="BB159" i="12"/>
  <c r="BC159" i="12"/>
  <c r="BD159" i="12"/>
  <c r="BE159" i="12"/>
  <c r="BF159" i="12"/>
  <c r="BG159" i="12"/>
  <c r="BH159" i="12"/>
  <c r="BI159" i="12"/>
  <c r="BJ159" i="12"/>
  <c r="BK159" i="12"/>
  <c r="BL159" i="12"/>
  <c r="BM159" i="12"/>
  <c r="BN159" i="12"/>
  <c r="BO159" i="12"/>
  <c r="BP159" i="12"/>
  <c r="BQ159" i="12"/>
  <c r="D160" i="12"/>
  <c r="E160" i="12"/>
  <c r="F160" i="12"/>
  <c r="G160" i="12"/>
  <c r="H160" i="12"/>
  <c r="I160" i="12"/>
  <c r="J160" i="12"/>
  <c r="K160" i="12"/>
  <c r="L160" i="12"/>
  <c r="M160" i="12"/>
  <c r="N160" i="12"/>
  <c r="O160" i="12"/>
  <c r="P160" i="12"/>
  <c r="Q160" i="12"/>
  <c r="R160" i="12"/>
  <c r="S160" i="12"/>
  <c r="T160" i="12"/>
  <c r="U160" i="12"/>
  <c r="V160" i="12"/>
  <c r="W160" i="12"/>
  <c r="X160" i="12"/>
  <c r="Y160" i="12"/>
  <c r="Z160" i="12"/>
  <c r="AA160" i="12"/>
  <c r="AB160" i="12"/>
  <c r="AC160" i="12"/>
  <c r="AD160" i="12"/>
  <c r="AE160" i="12"/>
  <c r="AF160" i="12"/>
  <c r="AG160" i="12"/>
  <c r="AH160" i="12"/>
  <c r="AI160" i="12"/>
  <c r="AJ160" i="12"/>
  <c r="AK160" i="12"/>
  <c r="AL160" i="12"/>
  <c r="AM160" i="12"/>
  <c r="AN160" i="12"/>
  <c r="AO160" i="12"/>
  <c r="AP160" i="12"/>
  <c r="AQ160" i="12"/>
  <c r="AR160" i="12"/>
  <c r="AS160" i="12"/>
  <c r="AT160" i="12"/>
  <c r="AU160" i="12"/>
  <c r="AV160" i="12"/>
  <c r="AW160" i="12"/>
  <c r="AX160" i="12"/>
  <c r="AY160" i="12"/>
  <c r="AZ160" i="12"/>
  <c r="BA160" i="12"/>
  <c r="BB160" i="12"/>
  <c r="BC160" i="12"/>
  <c r="BD160" i="12"/>
  <c r="BE160" i="12"/>
  <c r="BF160" i="12"/>
  <c r="BG160" i="12"/>
  <c r="BH160" i="12"/>
  <c r="BI160" i="12"/>
  <c r="BJ160" i="12"/>
  <c r="BK160" i="12"/>
  <c r="BL160" i="12"/>
  <c r="BM160" i="12"/>
  <c r="BN160" i="12"/>
  <c r="BO160" i="12"/>
  <c r="BP160" i="12"/>
  <c r="BQ160" i="12"/>
  <c r="D161" i="12"/>
  <c r="E161" i="12"/>
  <c r="F161" i="12"/>
  <c r="G161" i="12"/>
  <c r="H161" i="12"/>
  <c r="I161" i="12"/>
  <c r="J161" i="12"/>
  <c r="K161" i="12"/>
  <c r="L161" i="12"/>
  <c r="M161" i="12"/>
  <c r="N161" i="12"/>
  <c r="O161" i="12"/>
  <c r="P161" i="12"/>
  <c r="Q161" i="12"/>
  <c r="R161" i="12"/>
  <c r="S161" i="12"/>
  <c r="T161" i="12"/>
  <c r="U161" i="12"/>
  <c r="V161" i="12"/>
  <c r="W161" i="12"/>
  <c r="X161" i="12"/>
  <c r="Y161" i="12"/>
  <c r="Z161" i="12"/>
  <c r="AA161" i="12"/>
  <c r="AB161" i="12"/>
  <c r="AC161" i="12"/>
  <c r="AD161" i="12"/>
  <c r="AE161" i="12"/>
  <c r="AF161" i="12"/>
  <c r="AG161" i="12"/>
  <c r="AH161" i="12"/>
  <c r="AI161" i="12"/>
  <c r="AJ161" i="12"/>
  <c r="AK161" i="12"/>
  <c r="AL161" i="12"/>
  <c r="AM161" i="12"/>
  <c r="AN161" i="12"/>
  <c r="AO161" i="12"/>
  <c r="AP161" i="12"/>
  <c r="AQ161" i="12"/>
  <c r="AR161" i="12"/>
  <c r="AS161" i="12"/>
  <c r="AT161" i="12"/>
  <c r="AU161" i="12"/>
  <c r="AV161" i="12"/>
  <c r="AW161" i="12"/>
  <c r="AX161" i="12"/>
  <c r="AY161" i="12"/>
  <c r="AZ161" i="12"/>
  <c r="BA161" i="12"/>
  <c r="BB161" i="12"/>
  <c r="BC161" i="12"/>
  <c r="BD161" i="12"/>
  <c r="BE161" i="12"/>
  <c r="BF161" i="12"/>
  <c r="BG161" i="12"/>
  <c r="BH161" i="12"/>
  <c r="BI161" i="12"/>
  <c r="BJ161" i="12"/>
  <c r="BK161" i="12"/>
  <c r="BL161" i="12"/>
  <c r="BM161" i="12"/>
  <c r="BN161" i="12"/>
  <c r="BO161" i="12"/>
  <c r="BP161" i="12"/>
  <c r="BQ161" i="12"/>
  <c r="D162" i="12"/>
  <c r="E162" i="12"/>
  <c r="F162" i="12"/>
  <c r="G162" i="12"/>
  <c r="H162" i="12"/>
  <c r="I162" i="12"/>
  <c r="J162" i="12"/>
  <c r="K162" i="12"/>
  <c r="L162" i="12"/>
  <c r="M162" i="12"/>
  <c r="N162" i="12"/>
  <c r="O162" i="12"/>
  <c r="P162" i="12"/>
  <c r="Q162" i="12"/>
  <c r="R162" i="12"/>
  <c r="S162" i="12"/>
  <c r="T162" i="12"/>
  <c r="U162" i="12"/>
  <c r="V162" i="12"/>
  <c r="W162" i="12"/>
  <c r="X162" i="12"/>
  <c r="Y162" i="12"/>
  <c r="Z162" i="12"/>
  <c r="AA162" i="12"/>
  <c r="AB162" i="12"/>
  <c r="AC162" i="12"/>
  <c r="AD162" i="12"/>
  <c r="AE162" i="12"/>
  <c r="AF162" i="12"/>
  <c r="AG162" i="12"/>
  <c r="AH162" i="12"/>
  <c r="AI162" i="12"/>
  <c r="AJ162" i="12"/>
  <c r="AK162" i="12"/>
  <c r="AL162" i="12"/>
  <c r="AM162" i="12"/>
  <c r="AN162" i="12"/>
  <c r="AO162" i="12"/>
  <c r="AP162" i="12"/>
  <c r="AQ162" i="12"/>
  <c r="AR162" i="12"/>
  <c r="AS162" i="12"/>
  <c r="AT162" i="12"/>
  <c r="AU162" i="12"/>
  <c r="AV162" i="12"/>
  <c r="AW162" i="12"/>
  <c r="AX162" i="12"/>
  <c r="AY162" i="12"/>
  <c r="AZ162" i="12"/>
  <c r="BA162" i="12"/>
  <c r="BB162" i="12"/>
  <c r="BC162" i="12"/>
  <c r="BD162" i="12"/>
  <c r="BE162" i="12"/>
  <c r="BF162" i="12"/>
  <c r="BG162" i="12"/>
  <c r="BH162" i="12"/>
  <c r="BI162" i="12"/>
  <c r="BJ162" i="12"/>
  <c r="BK162" i="12"/>
  <c r="BL162" i="12"/>
  <c r="BM162" i="12"/>
  <c r="BN162" i="12"/>
  <c r="BO162" i="12"/>
  <c r="BP162" i="12"/>
  <c r="BQ162" i="12"/>
  <c r="D163" i="12"/>
  <c r="E163" i="12"/>
  <c r="F163" i="12"/>
  <c r="G163" i="12"/>
  <c r="H163" i="12"/>
  <c r="I163" i="12"/>
  <c r="J163" i="12"/>
  <c r="K163" i="12"/>
  <c r="L163" i="12"/>
  <c r="M163" i="12"/>
  <c r="N163" i="12"/>
  <c r="O163" i="12"/>
  <c r="P163" i="12"/>
  <c r="Q163" i="12"/>
  <c r="R163" i="12"/>
  <c r="S163" i="12"/>
  <c r="T163" i="12"/>
  <c r="U163" i="12"/>
  <c r="V163" i="12"/>
  <c r="W163" i="12"/>
  <c r="X163" i="12"/>
  <c r="Y163" i="12"/>
  <c r="Z163" i="12"/>
  <c r="AA163" i="12"/>
  <c r="AB163" i="12"/>
  <c r="AC163" i="12"/>
  <c r="AD163" i="12"/>
  <c r="AE163" i="12"/>
  <c r="AF163" i="12"/>
  <c r="AG163" i="12"/>
  <c r="AH163" i="12"/>
  <c r="AI163" i="12"/>
  <c r="AJ163" i="12"/>
  <c r="AK163" i="12"/>
  <c r="AL163" i="12"/>
  <c r="AM163" i="12"/>
  <c r="AN163" i="12"/>
  <c r="AO163" i="12"/>
  <c r="AP163" i="12"/>
  <c r="AQ163" i="12"/>
  <c r="AR163" i="12"/>
  <c r="AS163" i="12"/>
  <c r="AT163" i="12"/>
  <c r="AU163" i="12"/>
  <c r="AV163" i="12"/>
  <c r="AW163" i="12"/>
  <c r="AX163" i="12"/>
  <c r="AY163" i="12"/>
  <c r="AZ163" i="12"/>
  <c r="BA163" i="12"/>
  <c r="BB163" i="12"/>
  <c r="BC163" i="12"/>
  <c r="BD163" i="12"/>
  <c r="BE163" i="12"/>
  <c r="BF163" i="12"/>
  <c r="BG163" i="12"/>
  <c r="BH163" i="12"/>
  <c r="BI163" i="12"/>
  <c r="BJ163" i="12"/>
  <c r="BK163" i="12"/>
  <c r="BL163" i="12"/>
  <c r="BM163" i="12"/>
  <c r="BN163" i="12"/>
  <c r="BO163" i="12"/>
  <c r="BP163" i="12"/>
  <c r="BQ163" i="12"/>
  <c r="D164" i="12"/>
  <c r="E164" i="12"/>
  <c r="F164" i="12"/>
  <c r="G164" i="12"/>
  <c r="H164" i="12"/>
  <c r="I164" i="12"/>
  <c r="J164" i="12"/>
  <c r="K164" i="12"/>
  <c r="L164" i="12"/>
  <c r="M164" i="12"/>
  <c r="N164" i="12"/>
  <c r="O164" i="12"/>
  <c r="P164" i="12"/>
  <c r="Q164" i="12"/>
  <c r="R164" i="12"/>
  <c r="S164" i="12"/>
  <c r="T164" i="12"/>
  <c r="U164" i="12"/>
  <c r="V164" i="12"/>
  <c r="W164" i="12"/>
  <c r="X164" i="12"/>
  <c r="Y164" i="12"/>
  <c r="Z164" i="12"/>
  <c r="AA164" i="12"/>
  <c r="AB164" i="12"/>
  <c r="AC164" i="12"/>
  <c r="AD164" i="12"/>
  <c r="AE164" i="12"/>
  <c r="AF164" i="12"/>
  <c r="AG164" i="12"/>
  <c r="AH164" i="12"/>
  <c r="AI164" i="12"/>
  <c r="AJ164" i="12"/>
  <c r="AK164" i="12"/>
  <c r="AL164" i="12"/>
  <c r="AM164" i="12"/>
  <c r="AN164" i="12"/>
  <c r="AO164" i="12"/>
  <c r="AP164" i="12"/>
  <c r="AQ164" i="12"/>
  <c r="AR164" i="12"/>
  <c r="AS164" i="12"/>
  <c r="AT164" i="12"/>
  <c r="AU164" i="12"/>
  <c r="AV164" i="12"/>
  <c r="AW164" i="12"/>
  <c r="AX164" i="12"/>
  <c r="AY164" i="12"/>
  <c r="AZ164" i="12"/>
  <c r="BA164" i="12"/>
  <c r="BB164" i="12"/>
  <c r="BC164" i="12"/>
  <c r="BD164" i="12"/>
  <c r="BE164" i="12"/>
  <c r="BF164" i="12"/>
  <c r="BG164" i="12"/>
  <c r="BH164" i="12"/>
  <c r="BI164" i="12"/>
  <c r="BJ164" i="12"/>
  <c r="BK164" i="12"/>
  <c r="BL164" i="12"/>
  <c r="BM164" i="12"/>
  <c r="BN164" i="12"/>
  <c r="BO164" i="12"/>
  <c r="BP164" i="12"/>
  <c r="BQ164" i="12"/>
  <c r="D165" i="12"/>
  <c r="E165" i="12"/>
  <c r="F165" i="12"/>
  <c r="G165" i="12"/>
  <c r="H165" i="12"/>
  <c r="I165" i="12"/>
  <c r="J165" i="12"/>
  <c r="K165" i="12"/>
  <c r="L165" i="12"/>
  <c r="M165" i="12"/>
  <c r="N165" i="12"/>
  <c r="O165" i="12"/>
  <c r="P165" i="12"/>
  <c r="Q165" i="12"/>
  <c r="R165" i="12"/>
  <c r="S165" i="12"/>
  <c r="T165" i="12"/>
  <c r="U165" i="12"/>
  <c r="V165" i="12"/>
  <c r="W165" i="12"/>
  <c r="X165" i="12"/>
  <c r="Y165" i="12"/>
  <c r="Z165" i="12"/>
  <c r="AA165" i="12"/>
  <c r="AB165" i="12"/>
  <c r="AC165" i="12"/>
  <c r="AD165" i="12"/>
  <c r="AE165" i="12"/>
  <c r="AF165" i="12"/>
  <c r="AG165" i="12"/>
  <c r="AH165" i="12"/>
  <c r="AI165" i="12"/>
  <c r="AJ165" i="12"/>
  <c r="AK165" i="12"/>
  <c r="AL165" i="12"/>
  <c r="AM165" i="12"/>
  <c r="AN165" i="12"/>
  <c r="AO165" i="12"/>
  <c r="AP165" i="12"/>
  <c r="AQ165" i="12"/>
  <c r="AR165" i="12"/>
  <c r="AS165" i="12"/>
  <c r="AT165" i="12"/>
  <c r="AU165" i="12"/>
  <c r="AV165" i="12"/>
  <c r="AW165" i="12"/>
  <c r="AX165" i="12"/>
  <c r="AY165" i="12"/>
  <c r="AZ165" i="12"/>
  <c r="BA165" i="12"/>
  <c r="BB165" i="12"/>
  <c r="BC165" i="12"/>
  <c r="BD165" i="12"/>
  <c r="BE165" i="12"/>
  <c r="BF165" i="12"/>
  <c r="BG165" i="12"/>
  <c r="BH165" i="12"/>
  <c r="BI165" i="12"/>
  <c r="BJ165" i="12"/>
  <c r="BK165" i="12"/>
  <c r="BL165" i="12"/>
  <c r="BM165" i="12"/>
  <c r="BN165" i="12"/>
  <c r="BO165" i="12"/>
  <c r="BP165" i="12"/>
  <c r="BQ165" i="12"/>
  <c r="D166" i="12"/>
  <c r="E166" i="12"/>
  <c r="F166" i="12"/>
  <c r="G166" i="12"/>
  <c r="H166" i="12"/>
  <c r="I166" i="12"/>
  <c r="J166" i="12"/>
  <c r="K166" i="12"/>
  <c r="L166" i="12"/>
  <c r="M166" i="12"/>
  <c r="N166" i="12"/>
  <c r="O166" i="12"/>
  <c r="P166" i="12"/>
  <c r="Q166" i="12"/>
  <c r="R166" i="12"/>
  <c r="S166" i="12"/>
  <c r="T166" i="12"/>
  <c r="U166" i="12"/>
  <c r="V166" i="12"/>
  <c r="W166" i="12"/>
  <c r="X166" i="12"/>
  <c r="Y166" i="12"/>
  <c r="Z166" i="12"/>
  <c r="AA166" i="12"/>
  <c r="AB166" i="12"/>
  <c r="AC166" i="12"/>
  <c r="AD166" i="12"/>
  <c r="AE166" i="12"/>
  <c r="AF166" i="12"/>
  <c r="AG166" i="12"/>
  <c r="AH166" i="12"/>
  <c r="AI166" i="12"/>
  <c r="AJ166" i="12"/>
  <c r="AK166" i="12"/>
  <c r="AL166" i="12"/>
  <c r="AM166" i="12"/>
  <c r="AN166" i="12"/>
  <c r="AO166" i="12"/>
  <c r="AP166" i="12"/>
  <c r="AQ166" i="12"/>
  <c r="AR166" i="12"/>
  <c r="AS166" i="12"/>
  <c r="AT166" i="12"/>
  <c r="AU166" i="12"/>
  <c r="AV166" i="12"/>
  <c r="AW166" i="12"/>
  <c r="AX166" i="12"/>
  <c r="AY166" i="12"/>
  <c r="AZ166" i="12"/>
  <c r="BA166" i="12"/>
  <c r="BB166" i="12"/>
  <c r="BC166" i="12"/>
  <c r="BD166" i="12"/>
  <c r="BE166" i="12"/>
  <c r="BF166" i="12"/>
  <c r="BG166" i="12"/>
  <c r="BH166" i="12"/>
  <c r="BI166" i="12"/>
  <c r="BJ166" i="12"/>
  <c r="BK166" i="12"/>
  <c r="BL166" i="12"/>
  <c r="BM166" i="12"/>
  <c r="BN166" i="12"/>
  <c r="BO166" i="12"/>
  <c r="BP166" i="12"/>
  <c r="BQ166" i="12"/>
  <c r="D167" i="12"/>
  <c r="E167" i="12"/>
  <c r="F167" i="12"/>
  <c r="G167" i="12"/>
  <c r="H167" i="12"/>
  <c r="I167" i="12"/>
  <c r="J167" i="12"/>
  <c r="K167" i="12"/>
  <c r="L167" i="12"/>
  <c r="M167" i="12"/>
  <c r="N167" i="12"/>
  <c r="O167" i="12"/>
  <c r="P167" i="12"/>
  <c r="Q167" i="12"/>
  <c r="R167" i="12"/>
  <c r="S167" i="12"/>
  <c r="T167" i="12"/>
  <c r="U167" i="12"/>
  <c r="V167" i="12"/>
  <c r="W167" i="12"/>
  <c r="X167" i="12"/>
  <c r="Y167" i="12"/>
  <c r="Z167" i="12"/>
  <c r="AA167" i="12"/>
  <c r="AB167" i="12"/>
  <c r="AC167" i="12"/>
  <c r="AD167" i="12"/>
  <c r="AE167" i="12"/>
  <c r="AF167" i="12"/>
  <c r="AG167" i="12"/>
  <c r="AH167" i="12"/>
  <c r="AI167" i="12"/>
  <c r="AJ167" i="12"/>
  <c r="AK167" i="12"/>
  <c r="AL167" i="12"/>
  <c r="AM167" i="12"/>
  <c r="AN167" i="12"/>
  <c r="AO167" i="12"/>
  <c r="AP167" i="12"/>
  <c r="AQ167" i="12"/>
  <c r="AR167" i="12"/>
  <c r="AS167" i="12"/>
  <c r="AT167" i="12"/>
  <c r="AU167" i="12"/>
  <c r="AV167" i="12"/>
  <c r="AW167" i="12"/>
  <c r="AX167" i="12"/>
  <c r="AY167" i="12"/>
  <c r="AZ167" i="12"/>
  <c r="BA167" i="12"/>
  <c r="BB167" i="12"/>
  <c r="BC167" i="12"/>
  <c r="BD167" i="12"/>
  <c r="BE167" i="12"/>
  <c r="BF167" i="12"/>
  <c r="BG167" i="12"/>
  <c r="BH167" i="12"/>
  <c r="BI167" i="12"/>
  <c r="BJ167" i="12"/>
  <c r="BK167" i="12"/>
  <c r="BL167" i="12"/>
  <c r="BM167" i="12"/>
  <c r="BN167" i="12"/>
  <c r="BO167" i="12"/>
  <c r="BP167" i="12"/>
  <c r="BQ167" i="12"/>
  <c r="D168" i="12"/>
  <c r="E168" i="12"/>
  <c r="F168" i="12"/>
  <c r="G168" i="12"/>
  <c r="H168" i="12"/>
  <c r="I168" i="12"/>
  <c r="J168" i="12"/>
  <c r="K168" i="12"/>
  <c r="L168" i="12"/>
  <c r="M168" i="12"/>
  <c r="N168" i="12"/>
  <c r="O168" i="12"/>
  <c r="P168" i="12"/>
  <c r="Q168" i="12"/>
  <c r="R168" i="12"/>
  <c r="S168" i="12"/>
  <c r="T168" i="12"/>
  <c r="U168" i="12"/>
  <c r="V168" i="12"/>
  <c r="W168" i="12"/>
  <c r="X168" i="12"/>
  <c r="Y168" i="12"/>
  <c r="Z168" i="12"/>
  <c r="AA168" i="12"/>
  <c r="AB168" i="12"/>
  <c r="AC168" i="12"/>
  <c r="AD168" i="12"/>
  <c r="AE168" i="12"/>
  <c r="AF168" i="12"/>
  <c r="AG168" i="12"/>
  <c r="AH168" i="12"/>
  <c r="AI168" i="12"/>
  <c r="AJ168" i="12"/>
  <c r="AK168" i="12"/>
  <c r="AL168" i="12"/>
  <c r="AM168" i="12"/>
  <c r="AN168" i="12"/>
  <c r="AO168" i="12"/>
  <c r="AP168" i="12"/>
  <c r="AQ168" i="12"/>
  <c r="AR168" i="12"/>
  <c r="AS168" i="12"/>
  <c r="AT168" i="12"/>
  <c r="AU168" i="12"/>
  <c r="AV168" i="12"/>
  <c r="AW168" i="12"/>
  <c r="AX168" i="12"/>
  <c r="AY168" i="12"/>
  <c r="AZ168" i="12"/>
  <c r="BA168" i="12"/>
  <c r="BB168" i="12"/>
  <c r="BC168" i="12"/>
  <c r="BD168" i="12"/>
  <c r="BE168" i="12"/>
  <c r="BF168" i="12"/>
  <c r="BG168" i="12"/>
  <c r="BH168" i="12"/>
  <c r="BI168" i="12"/>
  <c r="BJ168" i="12"/>
  <c r="BK168" i="12"/>
  <c r="BL168" i="12"/>
  <c r="BM168" i="12"/>
  <c r="BN168" i="12"/>
  <c r="BO168" i="12"/>
  <c r="BP168" i="12"/>
  <c r="BQ168" i="12"/>
  <c r="D169" i="12"/>
  <c r="E169" i="12"/>
  <c r="F169" i="12"/>
  <c r="G169" i="12"/>
  <c r="H169" i="12"/>
  <c r="I169" i="12"/>
  <c r="J169" i="12"/>
  <c r="K169" i="12"/>
  <c r="L169" i="12"/>
  <c r="M169" i="12"/>
  <c r="N169" i="12"/>
  <c r="O169" i="12"/>
  <c r="P169" i="12"/>
  <c r="Q169" i="12"/>
  <c r="R169" i="12"/>
  <c r="S169" i="12"/>
  <c r="T169" i="12"/>
  <c r="U169" i="12"/>
  <c r="V169" i="12"/>
  <c r="W169" i="12"/>
  <c r="X169" i="12"/>
  <c r="Y169" i="12"/>
  <c r="Z169" i="12"/>
  <c r="AA169" i="12"/>
  <c r="AB169" i="12"/>
  <c r="AC169" i="12"/>
  <c r="AD169" i="12"/>
  <c r="AE169" i="12"/>
  <c r="AF169" i="12"/>
  <c r="AG169" i="12"/>
  <c r="AH169" i="12"/>
  <c r="AI169" i="12"/>
  <c r="AJ169" i="12"/>
  <c r="AK169" i="12"/>
  <c r="AL169" i="12"/>
  <c r="AM169" i="12"/>
  <c r="AN169" i="12"/>
  <c r="AO169" i="12"/>
  <c r="AP169" i="12"/>
  <c r="AQ169" i="12"/>
  <c r="AR169" i="12"/>
  <c r="AS169" i="12"/>
  <c r="AT169" i="12"/>
  <c r="AU169" i="12"/>
  <c r="AV169" i="12"/>
  <c r="AW169" i="12"/>
  <c r="AX169" i="12"/>
  <c r="AY169" i="12"/>
  <c r="AZ169" i="12"/>
  <c r="BA169" i="12"/>
  <c r="BB169" i="12"/>
  <c r="BC169" i="12"/>
  <c r="BD169" i="12"/>
  <c r="BE169" i="12"/>
  <c r="BF169" i="12"/>
  <c r="BG169" i="12"/>
  <c r="BH169" i="12"/>
  <c r="BI169" i="12"/>
  <c r="BJ169" i="12"/>
  <c r="BK169" i="12"/>
  <c r="BL169" i="12"/>
  <c r="BM169" i="12"/>
  <c r="BN169" i="12"/>
  <c r="BO169" i="12"/>
  <c r="BP169" i="12"/>
  <c r="BQ169" i="12"/>
  <c r="D170" i="12"/>
  <c r="E170" i="12"/>
  <c r="F170" i="12"/>
  <c r="G170" i="12"/>
  <c r="H170" i="12"/>
  <c r="I170" i="12"/>
  <c r="J170" i="12"/>
  <c r="K170" i="12"/>
  <c r="L170" i="12"/>
  <c r="M170" i="12"/>
  <c r="N170" i="12"/>
  <c r="O170" i="12"/>
  <c r="P170" i="12"/>
  <c r="Q170" i="12"/>
  <c r="R170" i="12"/>
  <c r="S170" i="12"/>
  <c r="T170" i="12"/>
  <c r="U170" i="12"/>
  <c r="V170" i="12"/>
  <c r="W170" i="12"/>
  <c r="X170" i="12"/>
  <c r="Y170" i="12"/>
  <c r="Z170" i="12"/>
  <c r="AA170" i="12"/>
  <c r="AB170" i="12"/>
  <c r="AC170" i="12"/>
  <c r="AD170" i="12"/>
  <c r="AE170" i="12"/>
  <c r="AF170" i="12"/>
  <c r="AG170" i="12"/>
  <c r="AH170" i="12"/>
  <c r="AI170" i="12"/>
  <c r="AJ170" i="12"/>
  <c r="AK170" i="12"/>
  <c r="AL170" i="12"/>
  <c r="AM170" i="12"/>
  <c r="AN170" i="12"/>
  <c r="AO170" i="12"/>
  <c r="AP170" i="12"/>
  <c r="AQ170" i="12"/>
  <c r="AR170" i="12"/>
  <c r="AS170" i="12"/>
  <c r="AT170" i="12"/>
  <c r="AU170" i="12"/>
  <c r="AV170" i="12"/>
  <c r="AW170" i="12"/>
  <c r="AX170" i="12"/>
  <c r="AY170" i="12"/>
  <c r="AZ170" i="12"/>
  <c r="BA170" i="12"/>
  <c r="BB170" i="12"/>
  <c r="BC170" i="12"/>
  <c r="BD170" i="12"/>
  <c r="BE170" i="12"/>
  <c r="BF170" i="12"/>
  <c r="BG170" i="12"/>
  <c r="BH170" i="12"/>
  <c r="BI170" i="12"/>
  <c r="BJ170" i="12"/>
  <c r="BK170" i="12"/>
  <c r="BL170" i="12"/>
  <c r="BM170" i="12"/>
  <c r="BN170" i="12"/>
  <c r="BO170" i="12"/>
  <c r="BP170" i="12"/>
  <c r="BQ170" i="12"/>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AH8" i="12"/>
  <c r="AI8" i="12"/>
  <c r="AJ8" i="12"/>
  <c r="AK8" i="12"/>
  <c r="AL8" i="12"/>
  <c r="AM8" i="12"/>
  <c r="AN8" i="12"/>
  <c r="AO8" i="12"/>
  <c r="AP8" i="12"/>
  <c r="AQ8" i="12"/>
  <c r="AR8" i="12"/>
  <c r="AS8" i="12"/>
  <c r="AT8" i="12"/>
  <c r="AU8" i="12"/>
  <c r="AV8" i="12"/>
  <c r="AW8" i="12"/>
  <c r="AX8" i="12"/>
  <c r="AY8" i="12"/>
  <c r="AZ8" i="12"/>
  <c r="BA8" i="12"/>
  <c r="BB8" i="12"/>
  <c r="BC8" i="12"/>
  <c r="BD8" i="12"/>
  <c r="BE8" i="12"/>
  <c r="BF8" i="12"/>
  <c r="BG8" i="12"/>
  <c r="BH8" i="12"/>
  <c r="BI8" i="12"/>
  <c r="BJ8" i="12"/>
  <c r="BK8" i="12"/>
  <c r="BL8" i="12"/>
  <c r="BM8" i="12"/>
  <c r="BN8" i="12"/>
  <c r="BO8" i="12"/>
  <c r="BP8" i="12"/>
  <c r="BQ8" i="12"/>
  <c r="D8" i="12"/>
  <c r="G7" i="12"/>
  <c r="H7" i="12"/>
  <c r="J7" i="12"/>
  <c r="K7" i="12"/>
  <c r="M7" i="12"/>
  <c r="N7" i="12"/>
  <c r="P7" i="12"/>
  <c r="Q7" i="12"/>
  <c r="S7" i="12"/>
  <c r="T7" i="12"/>
  <c r="V7" i="12"/>
  <c r="W7" i="12"/>
  <c r="Y7" i="12"/>
  <c r="Z7" i="12"/>
  <c r="AB7" i="12"/>
  <c r="AC7" i="12"/>
  <c r="AE7" i="12"/>
  <c r="AF7" i="12"/>
  <c r="AH7" i="12"/>
  <c r="AI7" i="12"/>
  <c r="AK7" i="12"/>
  <c r="AL7" i="12"/>
  <c r="AN7" i="12"/>
  <c r="AO7" i="12"/>
  <c r="AQ7" i="12"/>
  <c r="AR7" i="12"/>
  <c r="AT7" i="12"/>
  <c r="AU7" i="12"/>
  <c r="AW7" i="12"/>
  <c r="AX7" i="12"/>
  <c r="AZ7" i="12"/>
  <c r="BA7" i="12"/>
  <c r="BC7" i="12"/>
  <c r="BD7" i="12"/>
  <c r="BF7" i="12"/>
  <c r="BG7" i="12"/>
  <c r="BI7" i="12"/>
  <c r="BJ7" i="12"/>
  <c r="BL7" i="12"/>
  <c r="BM7" i="12"/>
  <c r="BO7" i="12"/>
  <c r="BP7" i="12"/>
  <c r="E7" i="12"/>
  <c r="D7" i="12"/>
  <c r="B8" i="12"/>
  <c r="A3" i="12"/>
  <c r="F5" i="13"/>
  <c r="F4" i="13"/>
  <c r="T4" i="13"/>
  <c r="M4" i="13"/>
  <c r="E8" i="9" l="1"/>
  <c r="F8" i="9"/>
  <c r="G8" i="9"/>
  <c r="H8" i="9"/>
  <c r="I8" i="9"/>
  <c r="J8" i="9"/>
  <c r="K8" i="9"/>
  <c r="L8" i="9"/>
  <c r="M8" i="9"/>
  <c r="N8" i="9"/>
  <c r="O8" i="9"/>
  <c r="P8" i="9"/>
  <c r="Q8" i="9"/>
  <c r="R8" i="9"/>
  <c r="S8" i="9"/>
  <c r="T8" i="9"/>
  <c r="U8" i="9"/>
  <c r="V8" i="9"/>
  <c r="W8" i="9"/>
  <c r="X8" i="9"/>
  <c r="Y8" i="9"/>
  <c r="E9" i="9"/>
  <c r="F9" i="9"/>
  <c r="G9" i="9"/>
  <c r="H9" i="9"/>
  <c r="I9" i="9"/>
  <c r="J9" i="9"/>
  <c r="K9" i="9"/>
  <c r="L9" i="9"/>
  <c r="M9" i="9"/>
  <c r="N9" i="9"/>
  <c r="O9" i="9"/>
  <c r="P9" i="9"/>
  <c r="Q9" i="9"/>
  <c r="R9" i="9"/>
  <c r="S9" i="9"/>
  <c r="T9" i="9"/>
  <c r="U9" i="9"/>
  <c r="V9" i="9"/>
  <c r="W9" i="9"/>
  <c r="X9" i="9"/>
  <c r="Y9" i="9"/>
  <c r="E10" i="9"/>
  <c r="F10" i="9"/>
  <c r="G10" i="9"/>
  <c r="H10" i="9"/>
  <c r="I10" i="9"/>
  <c r="J10" i="9"/>
  <c r="K10" i="9"/>
  <c r="L10" i="9"/>
  <c r="M10" i="9"/>
  <c r="N10" i="9"/>
  <c r="O10" i="9"/>
  <c r="P10" i="9"/>
  <c r="Q10" i="9"/>
  <c r="R10" i="9"/>
  <c r="S10" i="9"/>
  <c r="T10" i="9"/>
  <c r="U10" i="9"/>
  <c r="V10" i="9"/>
  <c r="W10" i="9"/>
  <c r="X10" i="9"/>
  <c r="Y10" i="9"/>
  <c r="E11" i="9"/>
  <c r="F11" i="9"/>
  <c r="G11" i="9"/>
  <c r="H11" i="9"/>
  <c r="I11" i="9"/>
  <c r="J11" i="9"/>
  <c r="K11" i="9"/>
  <c r="L11" i="9"/>
  <c r="M11" i="9"/>
  <c r="N11" i="9"/>
  <c r="O11" i="9"/>
  <c r="P11" i="9"/>
  <c r="Q11" i="9"/>
  <c r="R11" i="9"/>
  <c r="S11" i="9"/>
  <c r="T11" i="9"/>
  <c r="U11" i="9"/>
  <c r="V11" i="9"/>
  <c r="W11" i="9"/>
  <c r="X11" i="9"/>
  <c r="Y11" i="9"/>
  <c r="E12" i="9"/>
  <c r="F12" i="9"/>
  <c r="G12" i="9"/>
  <c r="H12" i="9"/>
  <c r="I12" i="9"/>
  <c r="J12" i="9"/>
  <c r="K12" i="9"/>
  <c r="L12" i="9"/>
  <c r="M12" i="9"/>
  <c r="N12" i="9"/>
  <c r="O12" i="9"/>
  <c r="P12" i="9"/>
  <c r="Q12" i="9"/>
  <c r="R12" i="9"/>
  <c r="S12" i="9"/>
  <c r="T12" i="9"/>
  <c r="U12" i="9"/>
  <c r="V12" i="9"/>
  <c r="W12" i="9"/>
  <c r="X12" i="9"/>
  <c r="Y12" i="9"/>
  <c r="E13" i="9"/>
  <c r="F13" i="9"/>
  <c r="G13" i="9"/>
  <c r="H13" i="9"/>
  <c r="I13" i="9"/>
  <c r="J13" i="9"/>
  <c r="K13" i="9"/>
  <c r="L13" i="9"/>
  <c r="M13" i="9"/>
  <c r="N13" i="9"/>
  <c r="O13" i="9"/>
  <c r="P13" i="9"/>
  <c r="Q13" i="9"/>
  <c r="R13" i="9"/>
  <c r="S13" i="9"/>
  <c r="T13" i="9"/>
  <c r="U13" i="9"/>
  <c r="V13" i="9"/>
  <c r="W13" i="9"/>
  <c r="X13" i="9"/>
  <c r="Y13" i="9"/>
  <c r="E14" i="9"/>
  <c r="F14" i="9"/>
  <c r="G14" i="9"/>
  <c r="H14" i="9"/>
  <c r="I14" i="9"/>
  <c r="J14" i="9"/>
  <c r="K14" i="9"/>
  <c r="L14" i="9"/>
  <c r="M14" i="9"/>
  <c r="N14" i="9"/>
  <c r="O14" i="9"/>
  <c r="P14" i="9"/>
  <c r="Q14" i="9"/>
  <c r="R14" i="9"/>
  <c r="S14" i="9"/>
  <c r="T14" i="9"/>
  <c r="U14" i="9"/>
  <c r="V14" i="9"/>
  <c r="W14" i="9"/>
  <c r="X14" i="9"/>
  <c r="Y14" i="9"/>
  <c r="E15" i="9"/>
  <c r="F15" i="9"/>
  <c r="G15" i="9"/>
  <c r="H15" i="9"/>
  <c r="I15" i="9"/>
  <c r="J15" i="9"/>
  <c r="K15" i="9"/>
  <c r="L15" i="9"/>
  <c r="M15" i="9"/>
  <c r="N15" i="9"/>
  <c r="O15" i="9"/>
  <c r="P15" i="9"/>
  <c r="Q15" i="9"/>
  <c r="R15" i="9"/>
  <c r="S15" i="9"/>
  <c r="T15" i="9"/>
  <c r="U15" i="9"/>
  <c r="V15" i="9"/>
  <c r="W15" i="9"/>
  <c r="X15" i="9"/>
  <c r="Y15" i="9"/>
  <c r="E16" i="9"/>
  <c r="F16" i="9"/>
  <c r="G16" i="9"/>
  <c r="H16" i="9"/>
  <c r="I16" i="9"/>
  <c r="J16" i="9"/>
  <c r="K16" i="9"/>
  <c r="L16" i="9"/>
  <c r="M16" i="9"/>
  <c r="N16" i="9"/>
  <c r="O16" i="9"/>
  <c r="P16" i="9"/>
  <c r="Q16" i="9"/>
  <c r="R16" i="9"/>
  <c r="S16" i="9"/>
  <c r="T16" i="9"/>
  <c r="U16" i="9"/>
  <c r="V16" i="9"/>
  <c r="W16" i="9"/>
  <c r="X16" i="9"/>
  <c r="Y16" i="9"/>
  <c r="E17" i="9"/>
  <c r="F17" i="9"/>
  <c r="G17" i="9"/>
  <c r="H17" i="9"/>
  <c r="I17" i="9"/>
  <c r="J17" i="9"/>
  <c r="K17" i="9"/>
  <c r="L17" i="9"/>
  <c r="M17" i="9"/>
  <c r="N17" i="9"/>
  <c r="O17" i="9"/>
  <c r="P17" i="9"/>
  <c r="Q17" i="9"/>
  <c r="R17" i="9"/>
  <c r="S17" i="9"/>
  <c r="T17" i="9"/>
  <c r="U17" i="9"/>
  <c r="V17" i="9"/>
  <c r="W17" i="9"/>
  <c r="X17" i="9"/>
  <c r="Y17" i="9"/>
  <c r="E18" i="9"/>
  <c r="F18" i="9"/>
  <c r="G18" i="9"/>
  <c r="H18" i="9"/>
  <c r="I18" i="9"/>
  <c r="J18" i="9"/>
  <c r="K18" i="9"/>
  <c r="L18" i="9"/>
  <c r="M18" i="9"/>
  <c r="N18" i="9"/>
  <c r="O18" i="9"/>
  <c r="P18" i="9"/>
  <c r="Q18" i="9"/>
  <c r="R18" i="9"/>
  <c r="S18" i="9"/>
  <c r="T18" i="9"/>
  <c r="U18" i="9"/>
  <c r="V18" i="9"/>
  <c r="W18" i="9"/>
  <c r="X18" i="9"/>
  <c r="Y18" i="9"/>
  <c r="E19" i="9"/>
  <c r="F19" i="9"/>
  <c r="G19" i="9"/>
  <c r="H19" i="9"/>
  <c r="I19" i="9"/>
  <c r="J19" i="9"/>
  <c r="K19" i="9"/>
  <c r="L19" i="9"/>
  <c r="M19" i="9"/>
  <c r="N19" i="9"/>
  <c r="O19" i="9"/>
  <c r="P19" i="9"/>
  <c r="Q19" i="9"/>
  <c r="R19" i="9"/>
  <c r="S19" i="9"/>
  <c r="T19" i="9"/>
  <c r="U19" i="9"/>
  <c r="V19" i="9"/>
  <c r="W19" i="9"/>
  <c r="X19" i="9"/>
  <c r="Y19" i="9"/>
  <c r="E20" i="9"/>
  <c r="F20" i="9"/>
  <c r="G20" i="9"/>
  <c r="H20" i="9"/>
  <c r="I20" i="9"/>
  <c r="J20" i="9"/>
  <c r="K20" i="9"/>
  <c r="L20" i="9"/>
  <c r="M20" i="9"/>
  <c r="N20" i="9"/>
  <c r="O20" i="9"/>
  <c r="P20" i="9"/>
  <c r="Q20" i="9"/>
  <c r="R20" i="9"/>
  <c r="S20" i="9"/>
  <c r="T20" i="9"/>
  <c r="U20" i="9"/>
  <c r="V20" i="9"/>
  <c r="W20" i="9"/>
  <c r="X20" i="9"/>
  <c r="Y20" i="9"/>
  <c r="E21" i="9"/>
  <c r="F21" i="9"/>
  <c r="G21" i="9"/>
  <c r="H21" i="9"/>
  <c r="I21" i="9"/>
  <c r="J21" i="9"/>
  <c r="K21" i="9"/>
  <c r="L21" i="9"/>
  <c r="M21" i="9"/>
  <c r="N21" i="9"/>
  <c r="O21" i="9"/>
  <c r="P21" i="9"/>
  <c r="Q21" i="9"/>
  <c r="R21" i="9"/>
  <c r="S21" i="9"/>
  <c r="T21" i="9"/>
  <c r="U21" i="9"/>
  <c r="V21" i="9"/>
  <c r="W21" i="9"/>
  <c r="X21" i="9"/>
  <c r="Y21" i="9"/>
  <c r="E22" i="9"/>
  <c r="F22" i="9"/>
  <c r="G22" i="9"/>
  <c r="H22" i="9"/>
  <c r="I22" i="9"/>
  <c r="J22" i="9"/>
  <c r="K22" i="9"/>
  <c r="L22" i="9"/>
  <c r="M22" i="9"/>
  <c r="N22" i="9"/>
  <c r="O22" i="9"/>
  <c r="P22" i="9"/>
  <c r="Q22" i="9"/>
  <c r="R22" i="9"/>
  <c r="S22" i="9"/>
  <c r="T22" i="9"/>
  <c r="U22" i="9"/>
  <c r="V22" i="9"/>
  <c r="W22" i="9"/>
  <c r="X22" i="9"/>
  <c r="Y22" i="9"/>
  <c r="E23" i="9"/>
  <c r="F23" i="9"/>
  <c r="G23" i="9"/>
  <c r="H23" i="9"/>
  <c r="I23" i="9"/>
  <c r="J23" i="9"/>
  <c r="K23" i="9"/>
  <c r="L23" i="9"/>
  <c r="M23" i="9"/>
  <c r="N23" i="9"/>
  <c r="O23" i="9"/>
  <c r="P23" i="9"/>
  <c r="Q23" i="9"/>
  <c r="R23" i="9"/>
  <c r="S23" i="9"/>
  <c r="T23" i="9"/>
  <c r="U23" i="9"/>
  <c r="V23" i="9"/>
  <c r="W23" i="9"/>
  <c r="X23" i="9"/>
  <c r="Y23" i="9"/>
  <c r="E24" i="9"/>
  <c r="F24" i="9"/>
  <c r="G24" i="9"/>
  <c r="H24" i="9"/>
  <c r="I24" i="9"/>
  <c r="J24" i="9"/>
  <c r="K24" i="9"/>
  <c r="L24" i="9"/>
  <c r="M24" i="9"/>
  <c r="N24" i="9"/>
  <c r="O24" i="9"/>
  <c r="P24" i="9"/>
  <c r="Q24" i="9"/>
  <c r="R24" i="9"/>
  <c r="S24" i="9"/>
  <c r="T24" i="9"/>
  <c r="U24" i="9"/>
  <c r="V24" i="9"/>
  <c r="W24" i="9"/>
  <c r="X24" i="9"/>
  <c r="Y24" i="9"/>
  <c r="E25" i="9"/>
  <c r="F25" i="9"/>
  <c r="G25" i="9"/>
  <c r="H25" i="9"/>
  <c r="I25" i="9"/>
  <c r="J25" i="9"/>
  <c r="K25" i="9"/>
  <c r="L25" i="9"/>
  <c r="M25" i="9"/>
  <c r="N25" i="9"/>
  <c r="O25" i="9"/>
  <c r="P25" i="9"/>
  <c r="Q25" i="9"/>
  <c r="R25" i="9"/>
  <c r="S25" i="9"/>
  <c r="T25" i="9"/>
  <c r="U25" i="9"/>
  <c r="V25" i="9"/>
  <c r="W25" i="9"/>
  <c r="X25" i="9"/>
  <c r="Y25" i="9"/>
  <c r="E26" i="9"/>
  <c r="F26" i="9"/>
  <c r="G26" i="9"/>
  <c r="H26" i="9"/>
  <c r="I26" i="9"/>
  <c r="J26" i="9"/>
  <c r="K26" i="9"/>
  <c r="L26" i="9"/>
  <c r="M26" i="9"/>
  <c r="N26" i="9"/>
  <c r="O26" i="9"/>
  <c r="P26" i="9"/>
  <c r="Q26" i="9"/>
  <c r="R26" i="9"/>
  <c r="S26" i="9"/>
  <c r="T26" i="9"/>
  <c r="U26" i="9"/>
  <c r="V26" i="9"/>
  <c r="W26" i="9"/>
  <c r="X26" i="9"/>
  <c r="Y26" i="9"/>
  <c r="E27" i="9"/>
  <c r="F27" i="9"/>
  <c r="G27" i="9"/>
  <c r="H27" i="9"/>
  <c r="I27" i="9"/>
  <c r="J27" i="9"/>
  <c r="K27" i="9"/>
  <c r="L27" i="9"/>
  <c r="M27" i="9"/>
  <c r="N27" i="9"/>
  <c r="O27" i="9"/>
  <c r="P27" i="9"/>
  <c r="Q27" i="9"/>
  <c r="R27" i="9"/>
  <c r="S27" i="9"/>
  <c r="T27" i="9"/>
  <c r="U27" i="9"/>
  <c r="V27" i="9"/>
  <c r="W27" i="9"/>
  <c r="X27" i="9"/>
  <c r="Y27" i="9"/>
  <c r="E28" i="9"/>
  <c r="F28" i="9"/>
  <c r="G28" i="9"/>
  <c r="H28" i="9"/>
  <c r="I28" i="9"/>
  <c r="J28" i="9"/>
  <c r="K28" i="9"/>
  <c r="L28" i="9"/>
  <c r="M28" i="9"/>
  <c r="N28" i="9"/>
  <c r="O28" i="9"/>
  <c r="P28" i="9"/>
  <c r="Q28" i="9"/>
  <c r="R28" i="9"/>
  <c r="S28" i="9"/>
  <c r="T28" i="9"/>
  <c r="U28" i="9"/>
  <c r="V28" i="9"/>
  <c r="W28" i="9"/>
  <c r="X28" i="9"/>
  <c r="Y28" i="9"/>
  <c r="E29" i="9"/>
  <c r="F29" i="9"/>
  <c r="G29" i="9"/>
  <c r="H29" i="9"/>
  <c r="I29" i="9"/>
  <c r="J29" i="9"/>
  <c r="K29" i="9"/>
  <c r="L29" i="9"/>
  <c r="M29" i="9"/>
  <c r="N29" i="9"/>
  <c r="O29" i="9"/>
  <c r="P29" i="9"/>
  <c r="Q29" i="9"/>
  <c r="R29" i="9"/>
  <c r="S29" i="9"/>
  <c r="T29" i="9"/>
  <c r="U29" i="9"/>
  <c r="V29" i="9"/>
  <c r="W29" i="9"/>
  <c r="X29" i="9"/>
  <c r="Y29" i="9"/>
  <c r="E30" i="9"/>
  <c r="F30" i="9"/>
  <c r="G30" i="9"/>
  <c r="H30" i="9"/>
  <c r="I30" i="9"/>
  <c r="J30" i="9"/>
  <c r="K30" i="9"/>
  <c r="L30" i="9"/>
  <c r="M30" i="9"/>
  <c r="N30" i="9"/>
  <c r="O30" i="9"/>
  <c r="P30" i="9"/>
  <c r="Q30" i="9"/>
  <c r="R30" i="9"/>
  <c r="S30" i="9"/>
  <c r="T30" i="9"/>
  <c r="U30" i="9"/>
  <c r="V30" i="9"/>
  <c r="W30" i="9"/>
  <c r="X30" i="9"/>
  <c r="Y30" i="9"/>
  <c r="E31" i="9"/>
  <c r="F31" i="9"/>
  <c r="G31" i="9"/>
  <c r="H31" i="9"/>
  <c r="I31" i="9"/>
  <c r="J31" i="9"/>
  <c r="K31" i="9"/>
  <c r="L31" i="9"/>
  <c r="M31" i="9"/>
  <c r="N31" i="9"/>
  <c r="O31" i="9"/>
  <c r="P31" i="9"/>
  <c r="Q31" i="9"/>
  <c r="R31" i="9"/>
  <c r="S31" i="9"/>
  <c r="T31" i="9"/>
  <c r="U31" i="9"/>
  <c r="V31" i="9"/>
  <c r="W31" i="9"/>
  <c r="X31" i="9"/>
  <c r="Y31" i="9"/>
  <c r="E32" i="9"/>
  <c r="F32" i="9"/>
  <c r="G32" i="9"/>
  <c r="H32" i="9"/>
  <c r="I32" i="9"/>
  <c r="J32" i="9"/>
  <c r="K32" i="9"/>
  <c r="L32" i="9"/>
  <c r="M32" i="9"/>
  <c r="N32" i="9"/>
  <c r="O32" i="9"/>
  <c r="P32" i="9"/>
  <c r="Q32" i="9"/>
  <c r="R32" i="9"/>
  <c r="S32" i="9"/>
  <c r="T32" i="9"/>
  <c r="U32" i="9"/>
  <c r="V32" i="9"/>
  <c r="W32" i="9"/>
  <c r="X32" i="9"/>
  <c r="Y32" i="9"/>
  <c r="E33" i="9"/>
  <c r="F33" i="9"/>
  <c r="G33" i="9"/>
  <c r="H33" i="9"/>
  <c r="I33" i="9"/>
  <c r="J33" i="9"/>
  <c r="K33" i="9"/>
  <c r="L33" i="9"/>
  <c r="M33" i="9"/>
  <c r="N33" i="9"/>
  <c r="O33" i="9"/>
  <c r="P33" i="9"/>
  <c r="Q33" i="9"/>
  <c r="R33" i="9"/>
  <c r="S33" i="9"/>
  <c r="T33" i="9"/>
  <c r="U33" i="9"/>
  <c r="V33" i="9"/>
  <c r="W33" i="9"/>
  <c r="X33" i="9"/>
  <c r="Y33" i="9"/>
  <c r="E34" i="9"/>
  <c r="F34" i="9"/>
  <c r="G34" i="9"/>
  <c r="H34" i="9"/>
  <c r="I34" i="9"/>
  <c r="J34" i="9"/>
  <c r="K34" i="9"/>
  <c r="L34" i="9"/>
  <c r="M34" i="9"/>
  <c r="N34" i="9"/>
  <c r="O34" i="9"/>
  <c r="P34" i="9"/>
  <c r="Q34" i="9"/>
  <c r="R34" i="9"/>
  <c r="S34" i="9"/>
  <c r="T34" i="9"/>
  <c r="U34" i="9"/>
  <c r="V34" i="9"/>
  <c r="W34" i="9"/>
  <c r="X34" i="9"/>
  <c r="Y34" i="9"/>
  <c r="E35" i="9"/>
  <c r="F35" i="9"/>
  <c r="G35" i="9"/>
  <c r="H35" i="9"/>
  <c r="I35" i="9"/>
  <c r="J35" i="9"/>
  <c r="K35" i="9"/>
  <c r="L35" i="9"/>
  <c r="M35" i="9"/>
  <c r="N35" i="9"/>
  <c r="O35" i="9"/>
  <c r="P35" i="9"/>
  <c r="Q35" i="9"/>
  <c r="R35" i="9"/>
  <c r="S35" i="9"/>
  <c r="T35" i="9"/>
  <c r="U35" i="9"/>
  <c r="V35" i="9"/>
  <c r="W35" i="9"/>
  <c r="X35" i="9"/>
  <c r="Y35" i="9"/>
  <c r="E36" i="9"/>
  <c r="F36" i="9"/>
  <c r="G36" i="9"/>
  <c r="H36" i="9"/>
  <c r="I36" i="9"/>
  <c r="J36" i="9"/>
  <c r="K36" i="9"/>
  <c r="L36" i="9"/>
  <c r="M36" i="9"/>
  <c r="N36" i="9"/>
  <c r="O36" i="9"/>
  <c r="P36" i="9"/>
  <c r="Q36" i="9"/>
  <c r="R36" i="9"/>
  <c r="S36" i="9"/>
  <c r="T36" i="9"/>
  <c r="U36" i="9"/>
  <c r="V36" i="9"/>
  <c r="W36" i="9"/>
  <c r="X36" i="9"/>
  <c r="Y36" i="9"/>
  <c r="E37" i="9"/>
  <c r="F37" i="9"/>
  <c r="G37" i="9"/>
  <c r="H37" i="9"/>
  <c r="I37" i="9"/>
  <c r="J37" i="9"/>
  <c r="K37" i="9"/>
  <c r="L37" i="9"/>
  <c r="M37" i="9"/>
  <c r="N37" i="9"/>
  <c r="O37" i="9"/>
  <c r="P37" i="9"/>
  <c r="Q37" i="9"/>
  <c r="R37" i="9"/>
  <c r="S37" i="9"/>
  <c r="T37" i="9"/>
  <c r="U37" i="9"/>
  <c r="V37" i="9"/>
  <c r="W37" i="9"/>
  <c r="X37" i="9"/>
  <c r="Y37" i="9"/>
  <c r="E38" i="9"/>
  <c r="F38" i="9"/>
  <c r="G38" i="9"/>
  <c r="H38" i="9"/>
  <c r="I38" i="9"/>
  <c r="J38" i="9"/>
  <c r="K38" i="9"/>
  <c r="L38" i="9"/>
  <c r="M38" i="9"/>
  <c r="N38" i="9"/>
  <c r="O38" i="9"/>
  <c r="P38" i="9"/>
  <c r="Q38" i="9"/>
  <c r="R38" i="9"/>
  <c r="S38" i="9"/>
  <c r="T38" i="9"/>
  <c r="U38" i="9"/>
  <c r="V38" i="9"/>
  <c r="W38" i="9"/>
  <c r="X38" i="9"/>
  <c r="Y38" i="9"/>
  <c r="E39" i="9"/>
  <c r="F39" i="9"/>
  <c r="G39" i="9"/>
  <c r="H39" i="9"/>
  <c r="I39" i="9"/>
  <c r="J39" i="9"/>
  <c r="K39" i="9"/>
  <c r="L39" i="9"/>
  <c r="M39" i="9"/>
  <c r="N39" i="9"/>
  <c r="O39" i="9"/>
  <c r="P39" i="9"/>
  <c r="Q39" i="9"/>
  <c r="R39" i="9"/>
  <c r="S39" i="9"/>
  <c r="T39" i="9"/>
  <c r="U39" i="9"/>
  <c r="V39" i="9"/>
  <c r="W39" i="9"/>
  <c r="X39" i="9"/>
  <c r="Y39" i="9"/>
  <c r="E40" i="9"/>
  <c r="F40" i="9"/>
  <c r="G40" i="9"/>
  <c r="H40" i="9"/>
  <c r="I40" i="9"/>
  <c r="J40" i="9"/>
  <c r="K40" i="9"/>
  <c r="L40" i="9"/>
  <c r="M40" i="9"/>
  <c r="N40" i="9"/>
  <c r="O40" i="9"/>
  <c r="P40" i="9"/>
  <c r="Q40" i="9"/>
  <c r="R40" i="9"/>
  <c r="S40" i="9"/>
  <c r="T40" i="9"/>
  <c r="U40" i="9"/>
  <c r="V40" i="9"/>
  <c r="W40" i="9"/>
  <c r="X40" i="9"/>
  <c r="Y40" i="9"/>
  <c r="E41" i="9"/>
  <c r="F41" i="9"/>
  <c r="G41" i="9"/>
  <c r="H41" i="9"/>
  <c r="I41" i="9"/>
  <c r="J41" i="9"/>
  <c r="K41" i="9"/>
  <c r="L41" i="9"/>
  <c r="M41" i="9"/>
  <c r="N41" i="9"/>
  <c r="O41" i="9"/>
  <c r="P41" i="9"/>
  <c r="Q41" i="9"/>
  <c r="R41" i="9"/>
  <c r="S41" i="9"/>
  <c r="T41" i="9"/>
  <c r="U41" i="9"/>
  <c r="V41" i="9"/>
  <c r="W41" i="9"/>
  <c r="X41" i="9"/>
  <c r="Y41" i="9"/>
  <c r="E42" i="9"/>
  <c r="F42" i="9"/>
  <c r="G42" i="9"/>
  <c r="H42" i="9"/>
  <c r="I42" i="9"/>
  <c r="J42" i="9"/>
  <c r="K42" i="9"/>
  <c r="L42" i="9"/>
  <c r="M42" i="9"/>
  <c r="N42" i="9"/>
  <c r="O42" i="9"/>
  <c r="P42" i="9"/>
  <c r="Q42" i="9"/>
  <c r="R42" i="9"/>
  <c r="S42" i="9"/>
  <c r="T42" i="9"/>
  <c r="U42" i="9"/>
  <c r="V42" i="9"/>
  <c r="W42" i="9"/>
  <c r="X42" i="9"/>
  <c r="Y42" i="9"/>
  <c r="E43" i="9"/>
  <c r="F43" i="9"/>
  <c r="G43" i="9"/>
  <c r="H43" i="9"/>
  <c r="I43" i="9"/>
  <c r="J43" i="9"/>
  <c r="K43" i="9"/>
  <c r="L43" i="9"/>
  <c r="M43" i="9"/>
  <c r="N43" i="9"/>
  <c r="O43" i="9"/>
  <c r="P43" i="9"/>
  <c r="Q43" i="9"/>
  <c r="R43" i="9"/>
  <c r="S43" i="9"/>
  <c r="T43" i="9"/>
  <c r="U43" i="9"/>
  <c r="V43" i="9"/>
  <c r="W43" i="9"/>
  <c r="X43" i="9"/>
  <c r="Y43" i="9"/>
  <c r="E44" i="9"/>
  <c r="F44" i="9"/>
  <c r="G44" i="9"/>
  <c r="H44" i="9"/>
  <c r="I44" i="9"/>
  <c r="J44" i="9"/>
  <c r="K44" i="9"/>
  <c r="L44" i="9"/>
  <c r="M44" i="9"/>
  <c r="N44" i="9"/>
  <c r="O44" i="9"/>
  <c r="P44" i="9"/>
  <c r="Q44" i="9"/>
  <c r="R44" i="9"/>
  <c r="S44" i="9"/>
  <c r="T44" i="9"/>
  <c r="U44" i="9"/>
  <c r="V44" i="9"/>
  <c r="W44" i="9"/>
  <c r="X44" i="9"/>
  <c r="Y44" i="9"/>
  <c r="E45" i="9"/>
  <c r="F45" i="9"/>
  <c r="G45" i="9"/>
  <c r="H45" i="9"/>
  <c r="I45" i="9"/>
  <c r="J45" i="9"/>
  <c r="K45" i="9"/>
  <c r="L45" i="9"/>
  <c r="M45" i="9"/>
  <c r="N45" i="9"/>
  <c r="O45" i="9"/>
  <c r="P45" i="9"/>
  <c r="Q45" i="9"/>
  <c r="R45" i="9"/>
  <c r="S45" i="9"/>
  <c r="T45" i="9"/>
  <c r="U45" i="9"/>
  <c r="V45" i="9"/>
  <c r="W45" i="9"/>
  <c r="X45" i="9"/>
  <c r="Y45" i="9"/>
  <c r="E46" i="9"/>
  <c r="F46" i="9"/>
  <c r="G46" i="9"/>
  <c r="H46" i="9"/>
  <c r="I46" i="9"/>
  <c r="J46" i="9"/>
  <c r="K46" i="9"/>
  <c r="L46" i="9"/>
  <c r="M46" i="9"/>
  <c r="N46" i="9"/>
  <c r="O46" i="9"/>
  <c r="P46" i="9"/>
  <c r="Q46" i="9"/>
  <c r="R46" i="9"/>
  <c r="S46" i="9"/>
  <c r="T46" i="9"/>
  <c r="U46" i="9"/>
  <c r="V46" i="9"/>
  <c r="W46" i="9"/>
  <c r="X46" i="9"/>
  <c r="Y46" i="9"/>
  <c r="E47" i="9"/>
  <c r="F47" i="9"/>
  <c r="G47" i="9"/>
  <c r="H47" i="9"/>
  <c r="I47" i="9"/>
  <c r="J47" i="9"/>
  <c r="K47" i="9"/>
  <c r="L47" i="9"/>
  <c r="M47" i="9"/>
  <c r="N47" i="9"/>
  <c r="O47" i="9"/>
  <c r="P47" i="9"/>
  <c r="Q47" i="9"/>
  <c r="R47" i="9"/>
  <c r="S47" i="9"/>
  <c r="T47" i="9"/>
  <c r="U47" i="9"/>
  <c r="V47" i="9"/>
  <c r="W47" i="9"/>
  <c r="X47" i="9"/>
  <c r="Y47" i="9"/>
  <c r="E48" i="9"/>
  <c r="F48" i="9"/>
  <c r="G48" i="9"/>
  <c r="H48" i="9"/>
  <c r="I48" i="9"/>
  <c r="J48" i="9"/>
  <c r="K48" i="9"/>
  <c r="L48" i="9"/>
  <c r="M48" i="9"/>
  <c r="N48" i="9"/>
  <c r="O48" i="9"/>
  <c r="P48" i="9"/>
  <c r="Q48" i="9"/>
  <c r="R48" i="9"/>
  <c r="S48" i="9"/>
  <c r="T48" i="9"/>
  <c r="U48" i="9"/>
  <c r="V48" i="9"/>
  <c r="W48" i="9"/>
  <c r="X48" i="9"/>
  <c r="Y48" i="9"/>
  <c r="E49" i="9"/>
  <c r="F49" i="9"/>
  <c r="G49" i="9"/>
  <c r="H49" i="9"/>
  <c r="I49" i="9"/>
  <c r="J49" i="9"/>
  <c r="K49" i="9"/>
  <c r="L49" i="9"/>
  <c r="M49" i="9"/>
  <c r="N49" i="9"/>
  <c r="O49" i="9"/>
  <c r="P49" i="9"/>
  <c r="Q49" i="9"/>
  <c r="R49" i="9"/>
  <c r="S49" i="9"/>
  <c r="T49" i="9"/>
  <c r="U49" i="9"/>
  <c r="V49" i="9"/>
  <c r="W49" i="9"/>
  <c r="X49" i="9"/>
  <c r="Y49" i="9"/>
  <c r="E50" i="9"/>
  <c r="F50" i="9"/>
  <c r="G50" i="9"/>
  <c r="H50" i="9"/>
  <c r="I50" i="9"/>
  <c r="J50" i="9"/>
  <c r="K50" i="9"/>
  <c r="L50" i="9"/>
  <c r="M50" i="9"/>
  <c r="N50" i="9"/>
  <c r="O50" i="9"/>
  <c r="P50" i="9"/>
  <c r="Q50" i="9"/>
  <c r="R50" i="9"/>
  <c r="S50" i="9"/>
  <c r="T50" i="9"/>
  <c r="U50" i="9"/>
  <c r="V50" i="9"/>
  <c r="W50" i="9"/>
  <c r="X50" i="9"/>
  <c r="Y50" i="9"/>
  <c r="E51" i="9"/>
  <c r="F51" i="9"/>
  <c r="G51" i="9"/>
  <c r="H51" i="9"/>
  <c r="I51" i="9"/>
  <c r="J51" i="9"/>
  <c r="K51" i="9"/>
  <c r="L51" i="9"/>
  <c r="M51" i="9"/>
  <c r="N51" i="9"/>
  <c r="O51" i="9"/>
  <c r="P51" i="9"/>
  <c r="Q51" i="9"/>
  <c r="R51" i="9"/>
  <c r="S51" i="9"/>
  <c r="T51" i="9"/>
  <c r="U51" i="9"/>
  <c r="V51" i="9"/>
  <c r="W51" i="9"/>
  <c r="X51" i="9"/>
  <c r="Y51" i="9"/>
  <c r="E52" i="9"/>
  <c r="F52" i="9"/>
  <c r="G52" i="9"/>
  <c r="H52" i="9"/>
  <c r="I52" i="9"/>
  <c r="J52" i="9"/>
  <c r="K52" i="9"/>
  <c r="L52" i="9"/>
  <c r="M52" i="9"/>
  <c r="N52" i="9"/>
  <c r="O52" i="9"/>
  <c r="P52" i="9"/>
  <c r="Q52" i="9"/>
  <c r="R52" i="9"/>
  <c r="S52" i="9"/>
  <c r="T52" i="9"/>
  <c r="U52" i="9"/>
  <c r="V52" i="9"/>
  <c r="W52" i="9"/>
  <c r="X52" i="9"/>
  <c r="Y52" i="9"/>
  <c r="E53" i="9"/>
  <c r="F53" i="9"/>
  <c r="G53" i="9"/>
  <c r="H53" i="9"/>
  <c r="I53" i="9"/>
  <c r="J53" i="9"/>
  <c r="K53" i="9"/>
  <c r="L53" i="9"/>
  <c r="M53" i="9"/>
  <c r="N53" i="9"/>
  <c r="O53" i="9"/>
  <c r="P53" i="9"/>
  <c r="Q53" i="9"/>
  <c r="R53" i="9"/>
  <c r="S53" i="9"/>
  <c r="T53" i="9"/>
  <c r="U53" i="9"/>
  <c r="V53" i="9"/>
  <c r="W53" i="9"/>
  <c r="X53" i="9"/>
  <c r="Y53" i="9"/>
  <c r="E54" i="9"/>
  <c r="F54" i="9"/>
  <c r="G54" i="9"/>
  <c r="H54" i="9"/>
  <c r="I54" i="9"/>
  <c r="J54" i="9"/>
  <c r="K54" i="9"/>
  <c r="L54" i="9"/>
  <c r="M54" i="9"/>
  <c r="N54" i="9"/>
  <c r="O54" i="9"/>
  <c r="P54" i="9"/>
  <c r="Q54" i="9"/>
  <c r="R54" i="9"/>
  <c r="S54" i="9"/>
  <c r="T54" i="9"/>
  <c r="U54" i="9"/>
  <c r="V54" i="9"/>
  <c r="W54" i="9"/>
  <c r="X54" i="9"/>
  <c r="Y54" i="9"/>
  <c r="E55" i="9"/>
  <c r="F55" i="9"/>
  <c r="G55" i="9"/>
  <c r="H55" i="9"/>
  <c r="I55" i="9"/>
  <c r="J55" i="9"/>
  <c r="K55" i="9"/>
  <c r="L55" i="9"/>
  <c r="M55" i="9"/>
  <c r="N55" i="9"/>
  <c r="O55" i="9"/>
  <c r="P55" i="9"/>
  <c r="Q55" i="9"/>
  <c r="R55" i="9"/>
  <c r="S55" i="9"/>
  <c r="T55" i="9"/>
  <c r="U55" i="9"/>
  <c r="V55" i="9"/>
  <c r="W55" i="9"/>
  <c r="X55" i="9"/>
  <c r="Y55" i="9"/>
  <c r="E56" i="9"/>
  <c r="F56" i="9"/>
  <c r="G56" i="9"/>
  <c r="H56" i="9"/>
  <c r="I56" i="9"/>
  <c r="J56" i="9"/>
  <c r="K56" i="9"/>
  <c r="L56" i="9"/>
  <c r="M56" i="9"/>
  <c r="N56" i="9"/>
  <c r="O56" i="9"/>
  <c r="P56" i="9"/>
  <c r="Q56" i="9"/>
  <c r="R56" i="9"/>
  <c r="S56" i="9"/>
  <c r="T56" i="9"/>
  <c r="U56" i="9"/>
  <c r="V56" i="9"/>
  <c r="W56" i="9"/>
  <c r="X56" i="9"/>
  <c r="Y56" i="9"/>
  <c r="E57" i="9"/>
  <c r="F57" i="9"/>
  <c r="G57" i="9"/>
  <c r="H57" i="9"/>
  <c r="I57" i="9"/>
  <c r="J57" i="9"/>
  <c r="K57" i="9"/>
  <c r="L57" i="9"/>
  <c r="M57" i="9"/>
  <c r="N57" i="9"/>
  <c r="O57" i="9"/>
  <c r="P57" i="9"/>
  <c r="Q57" i="9"/>
  <c r="R57" i="9"/>
  <c r="S57" i="9"/>
  <c r="T57" i="9"/>
  <c r="U57" i="9"/>
  <c r="V57" i="9"/>
  <c r="W57" i="9"/>
  <c r="X57" i="9"/>
  <c r="Y57" i="9"/>
  <c r="E58" i="9"/>
  <c r="F58" i="9"/>
  <c r="G58" i="9"/>
  <c r="H58" i="9"/>
  <c r="I58" i="9"/>
  <c r="J58" i="9"/>
  <c r="K58" i="9"/>
  <c r="L58" i="9"/>
  <c r="M58" i="9"/>
  <c r="N58" i="9"/>
  <c r="O58" i="9"/>
  <c r="P58" i="9"/>
  <c r="Q58" i="9"/>
  <c r="R58" i="9"/>
  <c r="S58" i="9"/>
  <c r="T58" i="9"/>
  <c r="U58" i="9"/>
  <c r="V58" i="9"/>
  <c r="W58" i="9"/>
  <c r="X58" i="9"/>
  <c r="Y58" i="9"/>
  <c r="E59" i="9"/>
  <c r="F59" i="9"/>
  <c r="G59" i="9"/>
  <c r="H59" i="9"/>
  <c r="I59" i="9"/>
  <c r="J59" i="9"/>
  <c r="K59" i="9"/>
  <c r="L59" i="9"/>
  <c r="M59" i="9"/>
  <c r="N59" i="9"/>
  <c r="O59" i="9"/>
  <c r="P59" i="9"/>
  <c r="Q59" i="9"/>
  <c r="R59" i="9"/>
  <c r="S59" i="9"/>
  <c r="T59" i="9"/>
  <c r="U59" i="9"/>
  <c r="V59" i="9"/>
  <c r="W59" i="9"/>
  <c r="X59" i="9"/>
  <c r="Y59" i="9"/>
  <c r="E60" i="9"/>
  <c r="F60" i="9"/>
  <c r="G60" i="9"/>
  <c r="H60" i="9"/>
  <c r="I60" i="9"/>
  <c r="J60" i="9"/>
  <c r="K60" i="9"/>
  <c r="L60" i="9"/>
  <c r="M60" i="9"/>
  <c r="N60" i="9"/>
  <c r="O60" i="9"/>
  <c r="P60" i="9"/>
  <c r="Q60" i="9"/>
  <c r="R60" i="9"/>
  <c r="S60" i="9"/>
  <c r="T60" i="9"/>
  <c r="U60" i="9"/>
  <c r="V60" i="9"/>
  <c r="W60" i="9"/>
  <c r="X60" i="9"/>
  <c r="Y60" i="9"/>
  <c r="E61" i="9"/>
  <c r="F61" i="9"/>
  <c r="G61" i="9"/>
  <c r="H61" i="9"/>
  <c r="I61" i="9"/>
  <c r="J61" i="9"/>
  <c r="K61" i="9"/>
  <c r="L61" i="9"/>
  <c r="M61" i="9"/>
  <c r="N61" i="9"/>
  <c r="O61" i="9"/>
  <c r="P61" i="9"/>
  <c r="Q61" i="9"/>
  <c r="R61" i="9"/>
  <c r="S61" i="9"/>
  <c r="T61" i="9"/>
  <c r="U61" i="9"/>
  <c r="V61" i="9"/>
  <c r="W61" i="9"/>
  <c r="X61" i="9"/>
  <c r="Y61" i="9"/>
  <c r="E62" i="9"/>
  <c r="F62" i="9"/>
  <c r="G62" i="9"/>
  <c r="H62" i="9"/>
  <c r="I62" i="9"/>
  <c r="J62" i="9"/>
  <c r="K62" i="9"/>
  <c r="L62" i="9"/>
  <c r="M62" i="9"/>
  <c r="N62" i="9"/>
  <c r="O62" i="9"/>
  <c r="P62" i="9"/>
  <c r="Q62" i="9"/>
  <c r="R62" i="9"/>
  <c r="S62" i="9"/>
  <c r="T62" i="9"/>
  <c r="U62" i="9"/>
  <c r="V62" i="9"/>
  <c r="W62" i="9"/>
  <c r="X62" i="9"/>
  <c r="Y62" i="9"/>
  <c r="E63" i="9"/>
  <c r="F63" i="9"/>
  <c r="G63" i="9"/>
  <c r="H63" i="9"/>
  <c r="I63" i="9"/>
  <c r="J63" i="9"/>
  <c r="K63" i="9"/>
  <c r="L63" i="9"/>
  <c r="M63" i="9"/>
  <c r="N63" i="9"/>
  <c r="O63" i="9"/>
  <c r="P63" i="9"/>
  <c r="Q63" i="9"/>
  <c r="R63" i="9"/>
  <c r="S63" i="9"/>
  <c r="T63" i="9"/>
  <c r="U63" i="9"/>
  <c r="V63" i="9"/>
  <c r="W63" i="9"/>
  <c r="X63" i="9"/>
  <c r="Y63" i="9"/>
  <c r="E64" i="9"/>
  <c r="F64" i="9"/>
  <c r="G64" i="9"/>
  <c r="H64" i="9"/>
  <c r="I64" i="9"/>
  <c r="J64" i="9"/>
  <c r="K64" i="9"/>
  <c r="L64" i="9"/>
  <c r="M64" i="9"/>
  <c r="N64" i="9"/>
  <c r="O64" i="9"/>
  <c r="P64" i="9"/>
  <c r="Q64" i="9"/>
  <c r="R64" i="9"/>
  <c r="S64" i="9"/>
  <c r="T64" i="9"/>
  <c r="U64" i="9"/>
  <c r="V64" i="9"/>
  <c r="W64" i="9"/>
  <c r="X64" i="9"/>
  <c r="Y64" i="9"/>
  <c r="E65" i="9"/>
  <c r="F65" i="9"/>
  <c r="G65" i="9"/>
  <c r="H65" i="9"/>
  <c r="I65" i="9"/>
  <c r="J65" i="9"/>
  <c r="K65" i="9"/>
  <c r="L65" i="9"/>
  <c r="M65" i="9"/>
  <c r="N65" i="9"/>
  <c r="O65" i="9"/>
  <c r="P65" i="9"/>
  <c r="Q65" i="9"/>
  <c r="R65" i="9"/>
  <c r="S65" i="9"/>
  <c r="T65" i="9"/>
  <c r="U65" i="9"/>
  <c r="V65" i="9"/>
  <c r="W65" i="9"/>
  <c r="X65" i="9"/>
  <c r="Y65" i="9"/>
  <c r="E66" i="9"/>
  <c r="F66" i="9"/>
  <c r="G66" i="9"/>
  <c r="H66" i="9"/>
  <c r="I66" i="9"/>
  <c r="J66" i="9"/>
  <c r="K66" i="9"/>
  <c r="L66" i="9"/>
  <c r="M66" i="9"/>
  <c r="N66" i="9"/>
  <c r="O66" i="9"/>
  <c r="P66" i="9"/>
  <c r="Q66" i="9"/>
  <c r="R66" i="9"/>
  <c r="S66" i="9"/>
  <c r="T66" i="9"/>
  <c r="U66" i="9"/>
  <c r="V66" i="9"/>
  <c r="W66" i="9"/>
  <c r="X66" i="9"/>
  <c r="Y66" i="9"/>
  <c r="E67" i="9"/>
  <c r="F67" i="9"/>
  <c r="G67" i="9"/>
  <c r="H67" i="9"/>
  <c r="I67" i="9"/>
  <c r="J67" i="9"/>
  <c r="K67" i="9"/>
  <c r="L67" i="9"/>
  <c r="M67" i="9"/>
  <c r="N67" i="9"/>
  <c r="O67" i="9"/>
  <c r="P67" i="9"/>
  <c r="Q67" i="9"/>
  <c r="R67" i="9"/>
  <c r="S67" i="9"/>
  <c r="T67" i="9"/>
  <c r="U67" i="9"/>
  <c r="V67" i="9"/>
  <c r="W67" i="9"/>
  <c r="X67" i="9"/>
  <c r="Y67" i="9"/>
  <c r="E68" i="9"/>
  <c r="F68" i="9"/>
  <c r="G68" i="9"/>
  <c r="H68" i="9"/>
  <c r="I68" i="9"/>
  <c r="J68" i="9"/>
  <c r="K68" i="9"/>
  <c r="L68" i="9"/>
  <c r="M68" i="9"/>
  <c r="N68" i="9"/>
  <c r="O68" i="9"/>
  <c r="P68" i="9"/>
  <c r="Q68" i="9"/>
  <c r="R68" i="9"/>
  <c r="S68" i="9"/>
  <c r="T68" i="9"/>
  <c r="U68" i="9"/>
  <c r="V68" i="9"/>
  <c r="W68" i="9"/>
  <c r="X68" i="9"/>
  <c r="Y68" i="9"/>
  <c r="E69" i="9"/>
  <c r="F69" i="9"/>
  <c r="G69" i="9"/>
  <c r="H69" i="9"/>
  <c r="I69" i="9"/>
  <c r="J69" i="9"/>
  <c r="K69" i="9"/>
  <c r="L69" i="9"/>
  <c r="M69" i="9"/>
  <c r="N69" i="9"/>
  <c r="O69" i="9"/>
  <c r="P69" i="9"/>
  <c r="Q69" i="9"/>
  <c r="R69" i="9"/>
  <c r="S69" i="9"/>
  <c r="T69" i="9"/>
  <c r="U69" i="9"/>
  <c r="V69" i="9"/>
  <c r="W69" i="9"/>
  <c r="X69" i="9"/>
  <c r="Y69" i="9"/>
  <c r="E70" i="9"/>
  <c r="F70" i="9"/>
  <c r="G70" i="9"/>
  <c r="H70" i="9"/>
  <c r="I70" i="9"/>
  <c r="J70" i="9"/>
  <c r="K70" i="9"/>
  <c r="L70" i="9"/>
  <c r="M70" i="9"/>
  <c r="N70" i="9"/>
  <c r="O70" i="9"/>
  <c r="P70" i="9"/>
  <c r="Q70" i="9"/>
  <c r="R70" i="9"/>
  <c r="S70" i="9"/>
  <c r="T70" i="9"/>
  <c r="U70" i="9"/>
  <c r="V70" i="9"/>
  <c r="W70" i="9"/>
  <c r="X70" i="9"/>
  <c r="Y70" i="9"/>
  <c r="E71" i="9"/>
  <c r="F71" i="9"/>
  <c r="G71" i="9"/>
  <c r="H71" i="9"/>
  <c r="I71" i="9"/>
  <c r="J71" i="9"/>
  <c r="K71" i="9"/>
  <c r="L71" i="9"/>
  <c r="M71" i="9"/>
  <c r="N71" i="9"/>
  <c r="O71" i="9"/>
  <c r="P71" i="9"/>
  <c r="Q71" i="9"/>
  <c r="R71" i="9"/>
  <c r="S71" i="9"/>
  <c r="T71" i="9"/>
  <c r="U71" i="9"/>
  <c r="V71" i="9"/>
  <c r="W71" i="9"/>
  <c r="X71" i="9"/>
  <c r="Y71" i="9"/>
  <c r="E72" i="9"/>
  <c r="F72" i="9"/>
  <c r="G72" i="9"/>
  <c r="H72" i="9"/>
  <c r="I72" i="9"/>
  <c r="J72" i="9"/>
  <c r="K72" i="9"/>
  <c r="L72" i="9"/>
  <c r="M72" i="9"/>
  <c r="N72" i="9"/>
  <c r="O72" i="9"/>
  <c r="P72" i="9"/>
  <c r="Q72" i="9"/>
  <c r="R72" i="9"/>
  <c r="S72" i="9"/>
  <c r="T72" i="9"/>
  <c r="U72" i="9"/>
  <c r="V72" i="9"/>
  <c r="W72" i="9"/>
  <c r="X72" i="9"/>
  <c r="Y72" i="9"/>
  <c r="E73" i="9"/>
  <c r="F73" i="9"/>
  <c r="G73" i="9"/>
  <c r="H73" i="9"/>
  <c r="I73" i="9"/>
  <c r="J73" i="9"/>
  <c r="K73" i="9"/>
  <c r="L73" i="9"/>
  <c r="M73" i="9"/>
  <c r="N73" i="9"/>
  <c r="O73" i="9"/>
  <c r="P73" i="9"/>
  <c r="Q73" i="9"/>
  <c r="R73" i="9"/>
  <c r="S73" i="9"/>
  <c r="T73" i="9"/>
  <c r="U73" i="9"/>
  <c r="V73" i="9"/>
  <c r="W73" i="9"/>
  <c r="X73" i="9"/>
  <c r="Y73" i="9"/>
  <c r="E74" i="9"/>
  <c r="F74" i="9"/>
  <c r="G74" i="9"/>
  <c r="H74" i="9"/>
  <c r="I74" i="9"/>
  <c r="J74" i="9"/>
  <c r="K74" i="9"/>
  <c r="L74" i="9"/>
  <c r="M74" i="9"/>
  <c r="N74" i="9"/>
  <c r="O74" i="9"/>
  <c r="P74" i="9"/>
  <c r="Q74" i="9"/>
  <c r="R74" i="9"/>
  <c r="S74" i="9"/>
  <c r="T74" i="9"/>
  <c r="U74" i="9"/>
  <c r="V74" i="9"/>
  <c r="W74" i="9"/>
  <c r="X74" i="9"/>
  <c r="Y74" i="9"/>
  <c r="E75" i="9"/>
  <c r="F75" i="9"/>
  <c r="G75" i="9"/>
  <c r="H75" i="9"/>
  <c r="I75" i="9"/>
  <c r="J75" i="9"/>
  <c r="K75" i="9"/>
  <c r="L75" i="9"/>
  <c r="M75" i="9"/>
  <c r="N75" i="9"/>
  <c r="O75" i="9"/>
  <c r="P75" i="9"/>
  <c r="Q75" i="9"/>
  <c r="R75" i="9"/>
  <c r="S75" i="9"/>
  <c r="T75" i="9"/>
  <c r="U75" i="9"/>
  <c r="V75" i="9"/>
  <c r="W75" i="9"/>
  <c r="X75" i="9"/>
  <c r="Y75" i="9"/>
  <c r="E76" i="9"/>
  <c r="F76" i="9"/>
  <c r="G76" i="9"/>
  <c r="H76" i="9"/>
  <c r="I76" i="9"/>
  <c r="J76" i="9"/>
  <c r="K76" i="9"/>
  <c r="L76" i="9"/>
  <c r="M76" i="9"/>
  <c r="N76" i="9"/>
  <c r="O76" i="9"/>
  <c r="P76" i="9"/>
  <c r="Q76" i="9"/>
  <c r="R76" i="9"/>
  <c r="S76" i="9"/>
  <c r="T76" i="9"/>
  <c r="U76" i="9"/>
  <c r="V76" i="9"/>
  <c r="W76" i="9"/>
  <c r="X76" i="9"/>
  <c r="Y76" i="9"/>
  <c r="E77" i="9"/>
  <c r="F77" i="9"/>
  <c r="G77" i="9"/>
  <c r="H77" i="9"/>
  <c r="I77" i="9"/>
  <c r="J77" i="9"/>
  <c r="K77" i="9"/>
  <c r="L77" i="9"/>
  <c r="M77" i="9"/>
  <c r="N77" i="9"/>
  <c r="O77" i="9"/>
  <c r="P77" i="9"/>
  <c r="Q77" i="9"/>
  <c r="R77" i="9"/>
  <c r="S77" i="9"/>
  <c r="T77" i="9"/>
  <c r="U77" i="9"/>
  <c r="V77" i="9"/>
  <c r="W77" i="9"/>
  <c r="X77" i="9"/>
  <c r="Y77" i="9"/>
  <c r="E78" i="9"/>
  <c r="F78" i="9"/>
  <c r="G78" i="9"/>
  <c r="H78" i="9"/>
  <c r="I78" i="9"/>
  <c r="J78" i="9"/>
  <c r="K78" i="9"/>
  <c r="L78" i="9"/>
  <c r="M78" i="9"/>
  <c r="N78" i="9"/>
  <c r="O78" i="9"/>
  <c r="P78" i="9"/>
  <c r="Q78" i="9"/>
  <c r="R78" i="9"/>
  <c r="S78" i="9"/>
  <c r="T78" i="9"/>
  <c r="U78" i="9"/>
  <c r="V78" i="9"/>
  <c r="W78" i="9"/>
  <c r="X78" i="9"/>
  <c r="Y78" i="9"/>
  <c r="E79" i="9"/>
  <c r="F79" i="9"/>
  <c r="G79" i="9"/>
  <c r="H79" i="9"/>
  <c r="I79" i="9"/>
  <c r="J79" i="9"/>
  <c r="K79" i="9"/>
  <c r="L79" i="9"/>
  <c r="M79" i="9"/>
  <c r="N79" i="9"/>
  <c r="O79" i="9"/>
  <c r="P79" i="9"/>
  <c r="Q79" i="9"/>
  <c r="R79" i="9"/>
  <c r="S79" i="9"/>
  <c r="T79" i="9"/>
  <c r="U79" i="9"/>
  <c r="V79" i="9"/>
  <c r="W79" i="9"/>
  <c r="X79" i="9"/>
  <c r="Y79" i="9"/>
  <c r="E80" i="9"/>
  <c r="F80" i="9"/>
  <c r="G80" i="9"/>
  <c r="H80" i="9"/>
  <c r="I80" i="9"/>
  <c r="J80" i="9"/>
  <c r="K80" i="9"/>
  <c r="L80" i="9"/>
  <c r="M80" i="9"/>
  <c r="N80" i="9"/>
  <c r="O80" i="9"/>
  <c r="P80" i="9"/>
  <c r="Q80" i="9"/>
  <c r="R80" i="9"/>
  <c r="S80" i="9"/>
  <c r="T80" i="9"/>
  <c r="U80" i="9"/>
  <c r="V80" i="9"/>
  <c r="W80" i="9"/>
  <c r="X80" i="9"/>
  <c r="Y80" i="9"/>
  <c r="E81" i="9"/>
  <c r="F81" i="9"/>
  <c r="G81" i="9"/>
  <c r="H81" i="9"/>
  <c r="I81" i="9"/>
  <c r="J81" i="9"/>
  <c r="K81" i="9"/>
  <c r="L81" i="9"/>
  <c r="M81" i="9"/>
  <c r="N81" i="9"/>
  <c r="O81" i="9"/>
  <c r="P81" i="9"/>
  <c r="Q81" i="9"/>
  <c r="R81" i="9"/>
  <c r="S81" i="9"/>
  <c r="T81" i="9"/>
  <c r="U81" i="9"/>
  <c r="V81" i="9"/>
  <c r="W81" i="9"/>
  <c r="X81" i="9"/>
  <c r="Y81" i="9"/>
  <c r="E82" i="9"/>
  <c r="F82" i="9"/>
  <c r="G82" i="9"/>
  <c r="H82" i="9"/>
  <c r="I82" i="9"/>
  <c r="J82" i="9"/>
  <c r="K82" i="9"/>
  <c r="L82" i="9"/>
  <c r="M82" i="9"/>
  <c r="N82" i="9"/>
  <c r="O82" i="9"/>
  <c r="P82" i="9"/>
  <c r="Q82" i="9"/>
  <c r="R82" i="9"/>
  <c r="S82" i="9"/>
  <c r="T82" i="9"/>
  <c r="U82" i="9"/>
  <c r="V82" i="9"/>
  <c r="W82" i="9"/>
  <c r="X82" i="9"/>
  <c r="Y82" i="9"/>
  <c r="E83" i="9"/>
  <c r="F83" i="9"/>
  <c r="G83" i="9"/>
  <c r="H83" i="9"/>
  <c r="I83" i="9"/>
  <c r="J83" i="9"/>
  <c r="K83" i="9"/>
  <c r="L83" i="9"/>
  <c r="M83" i="9"/>
  <c r="N83" i="9"/>
  <c r="O83" i="9"/>
  <c r="P83" i="9"/>
  <c r="Q83" i="9"/>
  <c r="R83" i="9"/>
  <c r="S83" i="9"/>
  <c r="T83" i="9"/>
  <c r="U83" i="9"/>
  <c r="V83" i="9"/>
  <c r="W83" i="9"/>
  <c r="X83" i="9"/>
  <c r="Y83" i="9"/>
  <c r="E84" i="9"/>
  <c r="F84" i="9"/>
  <c r="G84" i="9"/>
  <c r="H84" i="9"/>
  <c r="I84" i="9"/>
  <c r="J84" i="9"/>
  <c r="K84" i="9"/>
  <c r="L84" i="9"/>
  <c r="M84" i="9"/>
  <c r="N84" i="9"/>
  <c r="O84" i="9"/>
  <c r="P84" i="9"/>
  <c r="Q84" i="9"/>
  <c r="R84" i="9"/>
  <c r="S84" i="9"/>
  <c r="T84" i="9"/>
  <c r="U84" i="9"/>
  <c r="V84" i="9"/>
  <c r="W84" i="9"/>
  <c r="X84" i="9"/>
  <c r="Y84" i="9"/>
  <c r="E85" i="9"/>
  <c r="F85" i="9"/>
  <c r="G85" i="9"/>
  <c r="H85" i="9"/>
  <c r="I85" i="9"/>
  <c r="J85" i="9"/>
  <c r="K85" i="9"/>
  <c r="L85" i="9"/>
  <c r="M85" i="9"/>
  <c r="N85" i="9"/>
  <c r="O85" i="9"/>
  <c r="P85" i="9"/>
  <c r="Q85" i="9"/>
  <c r="R85" i="9"/>
  <c r="S85" i="9"/>
  <c r="T85" i="9"/>
  <c r="U85" i="9"/>
  <c r="V85" i="9"/>
  <c r="W85" i="9"/>
  <c r="X85" i="9"/>
  <c r="Y85" i="9"/>
  <c r="E86" i="9"/>
  <c r="F86" i="9"/>
  <c r="G86" i="9"/>
  <c r="H86" i="9"/>
  <c r="I86" i="9"/>
  <c r="J86" i="9"/>
  <c r="K86" i="9"/>
  <c r="L86" i="9"/>
  <c r="M86" i="9"/>
  <c r="N86" i="9"/>
  <c r="O86" i="9"/>
  <c r="P86" i="9"/>
  <c r="Q86" i="9"/>
  <c r="R86" i="9"/>
  <c r="S86" i="9"/>
  <c r="T86" i="9"/>
  <c r="U86" i="9"/>
  <c r="V86" i="9"/>
  <c r="W86" i="9"/>
  <c r="X86" i="9"/>
  <c r="Y86" i="9"/>
  <c r="E87" i="9"/>
  <c r="F87" i="9"/>
  <c r="G87" i="9"/>
  <c r="H87" i="9"/>
  <c r="I87" i="9"/>
  <c r="J87" i="9"/>
  <c r="K87" i="9"/>
  <c r="L87" i="9"/>
  <c r="M87" i="9"/>
  <c r="N87" i="9"/>
  <c r="O87" i="9"/>
  <c r="P87" i="9"/>
  <c r="Q87" i="9"/>
  <c r="R87" i="9"/>
  <c r="S87" i="9"/>
  <c r="T87" i="9"/>
  <c r="U87" i="9"/>
  <c r="V87" i="9"/>
  <c r="W87" i="9"/>
  <c r="X87" i="9"/>
  <c r="Y87" i="9"/>
  <c r="E88" i="9"/>
  <c r="F88" i="9"/>
  <c r="G88" i="9"/>
  <c r="H88" i="9"/>
  <c r="I88" i="9"/>
  <c r="J88" i="9"/>
  <c r="K88" i="9"/>
  <c r="L88" i="9"/>
  <c r="M88" i="9"/>
  <c r="N88" i="9"/>
  <c r="O88" i="9"/>
  <c r="P88" i="9"/>
  <c r="Q88" i="9"/>
  <c r="R88" i="9"/>
  <c r="S88" i="9"/>
  <c r="T88" i="9"/>
  <c r="U88" i="9"/>
  <c r="V88" i="9"/>
  <c r="W88" i="9"/>
  <c r="X88" i="9"/>
  <c r="Y88" i="9"/>
  <c r="E89" i="9"/>
  <c r="F89" i="9"/>
  <c r="G89" i="9"/>
  <c r="H89" i="9"/>
  <c r="I89" i="9"/>
  <c r="J89" i="9"/>
  <c r="K89" i="9"/>
  <c r="L89" i="9"/>
  <c r="M89" i="9"/>
  <c r="N89" i="9"/>
  <c r="O89" i="9"/>
  <c r="P89" i="9"/>
  <c r="Q89" i="9"/>
  <c r="R89" i="9"/>
  <c r="S89" i="9"/>
  <c r="T89" i="9"/>
  <c r="U89" i="9"/>
  <c r="V89" i="9"/>
  <c r="W89" i="9"/>
  <c r="X89" i="9"/>
  <c r="Y89" i="9"/>
  <c r="E90" i="9"/>
  <c r="F90" i="9"/>
  <c r="G90" i="9"/>
  <c r="H90" i="9"/>
  <c r="I90" i="9"/>
  <c r="J90" i="9"/>
  <c r="K90" i="9"/>
  <c r="L90" i="9"/>
  <c r="M90" i="9"/>
  <c r="N90" i="9"/>
  <c r="O90" i="9"/>
  <c r="P90" i="9"/>
  <c r="Q90" i="9"/>
  <c r="R90" i="9"/>
  <c r="S90" i="9"/>
  <c r="T90" i="9"/>
  <c r="U90" i="9"/>
  <c r="V90" i="9"/>
  <c r="W90" i="9"/>
  <c r="X90" i="9"/>
  <c r="Y90" i="9"/>
  <c r="E91" i="9"/>
  <c r="F91" i="9"/>
  <c r="G91" i="9"/>
  <c r="H91" i="9"/>
  <c r="I91" i="9"/>
  <c r="J91" i="9"/>
  <c r="K91" i="9"/>
  <c r="L91" i="9"/>
  <c r="M91" i="9"/>
  <c r="N91" i="9"/>
  <c r="O91" i="9"/>
  <c r="P91" i="9"/>
  <c r="Q91" i="9"/>
  <c r="R91" i="9"/>
  <c r="S91" i="9"/>
  <c r="T91" i="9"/>
  <c r="U91" i="9"/>
  <c r="V91" i="9"/>
  <c r="W91" i="9"/>
  <c r="X91" i="9"/>
  <c r="Y91" i="9"/>
  <c r="E92" i="9"/>
  <c r="F92" i="9"/>
  <c r="G92" i="9"/>
  <c r="H92" i="9"/>
  <c r="I92" i="9"/>
  <c r="J92" i="9"/>
  <c r="K92" i="9"/>
  <c r="L92" i="9"/>
  <c r="M92" i="9"/>
  <c r="N92" i="9"/>
  <c r="O92" i="9"/>
  <c r="P92" i="9"/>
  <c r="Q92" i="9"/>
  <c r="R92" i="9"/>
  <c r="S92" i="9"/>
  <c r="T92" i="9"/>
  <c r="U92" i="9"/>
  <c r="V92" i="9"/>
  <c r="W92" i="9"/>
  <c r="X92" i="9"/>
  <c r="Y92" i="9"/>
  <c r="E93" i="9"/>
  <c r="F93" i="9"/>
  <c r="G93" i="9"/>
  <c r="H93" i="9"/>
  <c r="I93" i="9"/>
  <c r="J93" i="9"/>
  <c r="K93" i="9"/>
  <c r="L93" i="9"/>
  <c r="M93" i="9"/>
  <c r="N93" i="9"/>
  <c r="O93" i="9"/>
  <c r="P93" i="9"/>
  <c r="Q93" i="9"/>
  <c r="R93" i="9"/>
  <c r="S93" i="9"/>
  <c r="T93" i="9"/>
  <c r="U93" i="9"/>
  <c r="V93" i="9"/>
  <c r="W93" i="9"/>
  <c r="X93" i="9"/>
  <c r="Y93" i="9"/>
  <c r="E94" i="9"/>
  <c r="F94" i="9"/>
  <c r="G94" i="9"/>
  <c r="H94" i="9"/>
  <c r="I94" i="9"/>
  <c r="J94" i="9"/>
  <c r="K94" i="9"/>
  <c r="L94" i="9"/>
  <c r="M94" i="9"/>
  <c r="N94" i="9"/>
  <c r="O94" i="9"/>
  <c r="P94" i="9"/>
  <c r="Q94" i="9"/>
  <c r="R94" i="9"/>
  <c r="S94" i="9"/>
  <c r="T94" i="9"/>
  <c r="U94" i="9"/>
  <c r="V94" i="9"/>
  <c r="W94" i="9"/>
  <c r="X94" i="9"/>
  <c r="Y94" i="9"/>
  <c r="E95" i="9"/>
  <c r="F95" i="9"/>
  <c r="G95" i="9"/>
  <c r="H95" i="9"/>
  <c r="I95" i="9"/>
  <c r="J95" i="9"/>
  <c r="K95" i="9"/>
  <c r="L95" i="9"/>
  <c r="M95" i="9"/>
  <c r="N95" i="9"/>
  <c r="O95" i="9"/>
  <c r="P95" i="9"/>
  <c r="Q95" i="9"/>
  <c r="R95" i="9"/>
  <c r="S95" i="9"/>
  <c r="T95" i="9"/>
  <c r="U95" i="9"/>
  <c r="V95" i="9"/>
  <c r="W95" i="9"/>
  <c r="X95" i="9"/>
  <c r="Y95" i="9"/>
  <c r="E96" i="9"/>
  <c r="F96" i="9"/>
  <c r="G96" i="9"/>
  <c r="H96" i="9"/>
  <c r="I96" i="9"/>
  <c r="J96" i="9"/>
  <c r="K96" i="9"/>
  <c r="L96" i="9"/>
  <c r="M96" i="9"/>
  <c r="N96" i="9"/>
  <c r="O96" i="9"/>
  <c r="P96" i="9"/>
  <c r="Q96" i="9"/>
  <c r="R96" i="9"/>
  <c r="S96" i="9"/>
  <c r="T96" i="9"/>
  <c r="U96" i="9"/>
  <c r="V96" i="9"/>
  <c r="W96" i="9"/>
  <c r="X96" i="9"/>
  <c r="Y96" i="9"/>
  <c r="E97" i="9"/>
  <c r="F97" i="9"/>
  <c r="G97" i="9"/>
  <c r="H97" i="9"/>
  <c r="I97" i="9"/>
  <c r="J97" i="9"/>
  <c r="K97" i="9"/>
  <c r="L97" i="9"/>
  <c r="M97" i="9"/>
  <c r="N97" i="9"/>
  <c r="O97" i="9"/>
  <c r="P97" i="9"/>
  <c r="Q97" i="9"/>
  <c r="R97" i="9"/>
  <c r="S97" i="9"/>
  <c r="T97" i="9"/>
  <c r="U97" i="9"/>
  <c r="V97" i="9"/>
  <c r="W97" i="9"/>
  <c r="X97" i="9"/>
  <c r="Y97" i="9"/>
  <c r="E98" i="9"/>
  <c r="F98" i="9"/>
  <c r="G98" i="9"/>
  <c r="H98" i="9"/>
  <c r="I98" i="9"/>
  <c r="J98" i="9"/>
  <c r="K98" i="9"/>
  <c r="L98" i="9"/>
  <c r="M98" i="9"/>
  <c r="N98" i="9"/>
  <c r="O98" i="9"/>
  <c r="P98" i="9"/>
  <c r="Q98" i="9"/>
  <c r="R98" i="9"/>
  <c r="S98" i="9"/>
  <c r="T98" i="9"/>
  <c r="U98" i="9"/>
  <c r="V98" i="9"/>
  <c r="W98" i="9"/>
  <c r="X98" i="9"/>
  <c r="Y98" i="9"/>
  <c r="E99" i="9"/>
  <c r="F99" i="9"/>
  <c r="G99" i="9"/>
  <c r="H99" i="9"/>
  <c r="I99" i="9"/>
  <c r="J99" i="9"/>
  <c r="K99" i="9"/>
  <c r="L99" i="9"/>
  <c r="M99" i="9"/>
  <c r="N99" i="9"/>
  <c r="O99" i="9"/>
  <c r="P99" i="9"/>
  <c r="Q99" i="9"/>
  <c r="R99" i="9"/>
  <c r="S99" i="9"/>
  <c r="T99" i="9"/>
  <c r="U99" i="9"/>
  <c r="V99" i="9"/>
  <c r="W99" i="9"/>
  <c r="X99" i="9"/>
  <c r="Y99" i="9"/>
  <c r="E100" i="9"/>
  <c r="F100" i="9"/>
  <c r="G100" i="9"/>
  <c r="H100" i="9"/>
  <c r="I100" i="9"/>
  <c r="J100" i="9"/>
  <c r="K100" i="9"/>
  <c r="L100" i="9"/>
  <c r="M100" i="9"/>
  <c r="N100" i="9"/>
  <c r="O100" i="9"/>
  <c r="P100" i="9"/>
  <c r="Q100" i="9"/>
  <c r="R100" i="9"/>
  <c r="S100" i="9"/>
  <c r="T100" i="9"/>
  <c r="U100" i="9"/>
  <c r="V100" i="9"/>
  <c r="W100" i="9"/>
  <c r="X100" i="9"/>
  <c r="Y100" i="9"/>
  <c r="E101" i="9"/>
  <c r="F101" i="9"/>
  <c r="G101" i="9"/>
  <c r="H101" i="9"/>
  <c r="I101" i="9"/>
  <c r="J101" i="9"/>
  <c r="K101" i="9"/>
  <c r="L101" i="9"/>
  <c r="M101" i="9"/>
  <c r="N101" i="9"/>
  <c r="O101" i="9"/>
  <c r="P101" i="9"/>
  <c r="Q101" i="9"/>
  <c r="R101" i="9"/>
  <c r="S101" i="9"/>
  <c r="T101" i="9"/>
  <c r="U101" i="9"/>
  <c r="V101" i="9"/>
  <c r="W101" i="9"/>
  <c r="X101" i="9"/>
  <c r="Y101" i="9"/>
  <c r="E102" i="9"/>
  <c r="F102" i="9"/>
  <c r="G102" i="9"/>
  <c r="H102" i="9"/>
  <c r="I102" i="9"/>
  <c r="J102" i="9"/>
  <c r="K102" i="9"/>
  <c r="L102" i="9"/>
  <c r="M102" i="9"/>
  <c r="N102" i="9"/>
  <c r="O102" i="9"/>
  <c r="P102" i="9"/>
  <c r="Q102" i="9"/>
  <c r="R102" i="9"/>
  <c r="S102" i="9"/>
  <c r="T102" i="9"/>
  <c r="U102" i="9"/>
  <c r="V102" i="9"/>
  <c r="W102" i="9"/>
  <c r="X102" i="9"/>
  <c r="Y102" i="9"/>
  <c r="E103" i="9"/>
  <c r="F103" i="9"/>
  <c r="G103" i="9"/>
  <c r="H103" i="9"/>
  <c r="I103" i="9"/>
  <c r="J103" i="9"/>
  <c r="K103" i="9"/>
  <c r="L103" i="9"/>
  <c r="M103" i="9"/>
  <c r="N103" i="9"/>
  <c r="O103" i="9"/>
  <c r="P103" i="9"/>
  <c r="Q103" i="9"/>
  <c r="R103" i="9"/>
  <c r="S103" i="9"/>
  <c r="T103" i="9"/>
  <c r="U103" i="9"/>
  <c r="V103" i="9"/>
  <c r="W103" i="9"/>
  <c r="X103" i="9"/>
  <c r="Y103" i="9"/>
  <c r="E104" i="9"/>
  <c r="F104" i="9"/>
  <c r="G104" i="9"/>
  <c r="H104" i="9"/>
  <c r="I104" i="9"/>
  <c r="J104" i="9"/>
  <c r="K104" i="9"/>
  <c r="L104" i="9"/>
  <c r="M104" i="9"/>
  <c r="N104" i="9"/>
  <c r="O104" i="9"/>
  <c r="P104" i="9"/>
  <c r="Q104" i="9"/>
  <c r="R104" i="9"/>
  <c r="S104" i="9"/>
  <c r="T104" i="9"/>
  <c r="U104" i="9"/>
  <c r="V104" i="9"/>
  <c r="W104" i="9"/>
  <c r="X104" i="9"/>
  <c r="Y104" i="9"/>
  <c r="E105" i="9"/>
  <c r="F105" i="9"/>
  <c r="G105" i="9"/>
  <c r="H105" i="9"/>
  <c r="I105" i="9"/>
  <c r="J105" i="9"/>
  <c r="K105" i="9"/>
  <c r="L105" i="9"/>
  <c r="M105" i="9"/>
  <c r="N105" i="9"/>
  <c r="O105" i="9"/>
  <c r="P105" i="9"/>
  <c r="Q105" i="9"/>
  <c r="R105" i="9"/>
  <c r="S105" i="9"/>
  <c r="T105" i="9"/>
  <c r="U105" i="9"/>
  <c r="V105" i="9"/>
  <c r="W105" i="9"/>
  <c r="X105" i="9"/>
  <c r="Y105" i="9"/>
  <c r="E106" i="9"/>
  <c r="F106" i="9"/>
  <c r="G106" i="9"/>
  <c r="H106" i="9"/>
  <c r="I106" i="9"/>
  <c r="J106" i="9"/>
  <c r="K106" i="9"/>
  <c r="L106" i="9"/>
  <c r="M106" i="9"/>
  <c r="N106" i="9"/>
  <c r="O106" i="9"/>
  <c r="P106" i="9"/>
  <c r="Q106" i="9"/>
  <c r="R106" i="9"/>
  <c r="S106" i="9"/>
  <c r="T106" i="9"/>
  <c r="U106" i="9"/>
  <c r="V106" i="9"/>
  <c r="W106" i="9"/>
  <c r="X106" i="9"/>
  <c r="Y106" i="9"/>
  <c r="E107" i="9"/>
  <c r="F107" i="9"/>
  <c r="G107" i="9"/>
  <c r="H107" i="9"/>
  <c r="I107" i="9"/>
  <c r="J107" i="9"/>
  <c r="K107" i="9"/>
  <c r="L107" i="9"/>
  <c r="M107" i="9"/>
  <c r="N107" i="9"/>
  <c r="O107" i="9"/>
  <c r="P107" i="9"/>
  <c r="Q107" i="9"/>
  <c r="R107" i="9"/>
  <c r="S107" i="9"/>
  <c r="T107" i="9"/>
  <c r="U107" i="9"/>
  <c r="V107" i="9"/>
  <c r="W107" i="9"/>
  <c r="X107" i="9"/>
  <c r="Y107" i="9"/>
  <c r="E108" i="9"/>
  <c r="F108" i="9"/>
  <c r="G108" i="9"/>
  <c r="H108" i="9"/>
  <c r="I108" i="9"/>
  <c r="J108" i="9"/>
  <c r="K108" i="9"/>
  <c r="L108" i="9"/>
  <c r="M108" i="9"/>
  <c r="N108" i="9"/>
  <c r="O108" i="9"/>
  <c r="P108" i="9"/>
  <c r="Q108" i="9"/>
  <c r="R108" i="9"/>
  <c r="S108" i="9"/>
  <c r="T108" i="9"/>
  <c r="U108" i="9"/>
  <c r="V108" i="9"/>
  <c r="W108" i="9"/>
  <c r="X108" i="9"/>
  <c r="Y108" i="9"/>
  <c r="E109" i="9"/>
  <c r="F109" i="9"/>
  <c r="G109" i="9"/>
  <c r="H109" i="9"/>
  <c r="I109" i="9"/>
  <c r="J109" i="9"/>
  <c r="K109" i="9"/>
  <c r="L109" i="9"/>
  <c r="M109" i="9"/>
  <c r="N109" i="9"/>
  <c r="O109" i="9"/>
  <c r="P109" i="9"/>
  <c r="Q109" i="9"/>
  <c r="R109" i="9"/>
  <c r="S109" i="9"/>
  <c r="T109" i="9"/>
  <c r="U109" i="9"/>
  <c r="V109" i="9"/>
  <c r="W109" i="9"/>
  <c r="X109" i="9"/>
  <c r="Y109" i="9"/>
  <c r="E110" i="9"/>
  <c r="F110" i="9"/>
  <c r="G110" i="9"/>
  <c r="H110" i="9"/>
  <c r="I110" i="9"/>
  <c r="J110" i="9"/>
  <c r="K110" i="9"/>
  <c r="L110" i="9"/>
  <c r="M110" i="9"/>
  <c r="N110" i="9"/>
  <c r="O110" i="9"/>
  <c r="P110" i="9"/>
  <c r="Q110" i="9"/>
  <c r="R110" i="9"/>
  <c r="S110" i="9"/>
  <c r="T110" i="9"/>
  <c r="U110" i="9"/>
  <c r="V110" i="9"/>
  <c r="W110" i="9"/>
  <c r="X110" i="9"/>
  <c r="Y110" i="9"/>
  <c r="E111" i="9"/>
  <c r="F111" i="9"/>
  <c r="G111" i="9"/>
  <c r="H111" i="9"/>
  <c r="I111" i="9"/>
  <c r="J111" i="9"/>
  <c r="K111" i="9"/>
  <c r="L111" i="9"/>
  <c r="M111" i="9"/>
  <c r="N111" i="9"/>
  <c r="O111" i="9"/>
  <c r="P111" i="9"/>
  <c r="Q111" i="9"/>
  <c r="R111" i="9"/>
  <c r="S111" i="9"/>
  <c r="T111" i="9"/>
  <c r="U111" i="9"/>
  <c r="V111" i="9"/>
  <c r="W111" i="9"/>
  <c r="X111" i="9"/>
  <c r="Y111" i="9"/>
  <c r="E112" i="9"/>
  <c r="F112" i="9"/>
  <c r="G112" i="9"/>
  <c r="H112" i="9"/>
  <c r="I112" i="9"/>
  <c r="J112" i="9"/>
  <c r="K112" i="9"/>
  <c r="L112" i="9"/>
  <c r="M112" i="9"/>
  <c r="N112" i="9"/>
  <c r="O112" i="9"/>
  <c r="P112" i="9"/>
  <c r="Q112" i="9"/>
  <c r="R112" i="9"/>
  <c r="S112" i="9"/>
  <c r="T112" i="9"/>
  <c r="U112" i="9"/>
  <c r="V112" i="9"/>
  <c r="W112" i="9"/>
  <c r="X112" i="9"/>
  <c r="Y112" i="9"/>
  <c r="E113" i="9"/>
  <c r="F113" i="9"/>
  <c r="G113" i="9"/>
  <c r="H113" i="9"/>
  <c r="I113" i="9"/>
  <c r="J113" i="9"/>
  <c r="K113" i="9"/>
  <c r="L113" i="9"/>
  <c r="M113" i="9"/>
  <c r="N113" i="9"/>
  <c r="O113" i="9"/>
  <c r="P113" i="9"/>
  <c r="Q113" i="9"/>
  <c r="R113" i="9"/>
  <c r="S113" i="9"/>
  <c r="T113" i="9"/>
  <c r="U113" i="9"/>
  <c r="V113" i="9"/>
  <c r="W113" i="9"/>
  <c r="X113" i="9"/>
  <c r="Y113" i="9"/>
  <c r="E114" i="9"/>
  <c r="F114" i="9"/>
  <c r="G114" i="9"/>
  <c r="H114" i="9"/>
  <c r="I114" i="9"/>
  <c r="J114" i="9"/>
  <c r="K114" i="9"/>
  <c r="L114" i="9"/>
  <c r="M114" i="9"/>
  <c r="N114" i="9"/>
  <c r="O114" i="9"/>
  <c r="P114" i="9"/>
  <c r="Q114" i="9"/>
  <c r="R114" i="9"/>
  <c r="S114" i="9"/>
  <c r="T114" i="9"/>
  <c r="U114" i="9"/>
  <c r="V114" i="9"/>
  <c r="W114" i="9"/>
  <c r="X114" i="9"/>
  <c r="Y114" i="9"/>
  <c r="E115" i="9"/>
  <c r="F115" i="9"/>
  <c r="G115" i="9"/>
  <c r="H115" i="9"/>
  <c r="I115" i="9"/>
  <c r="J115" i="9"/>
  <c r="K115" i="9"/>
  <c r="L115" i="9"/>
  <c r="M115" i="9"/>
  <c r="N115" i="9"/>
  <c r="O115" i="9"/>
  <c r="P115" i="9"/>
  <c r="Q115" i="9"/>
  <c r="R115" i="9"/>
  <c r="S115" i="9"/>
  <c r="T115" i="9"/>
  <c r="U115" i="9"/>
  <c r="V115" i="9"/>
  <c r="W115" i="9"/>
  <c r="X115" i="9"/>
  <c r="Y115" i="9"/>
  <c r="E116" i="9"/>
  <c r="F116" i="9"/>
  <c r="G116" i="9"/>
  <c r="H116" i="9"/>
  <c r="I116" i="9"/>
  <c r="J116" i="9"/>
  <c r="K116" i="9"/>
  <c r="L116" i="9"/>
  <c r="M116" i="9"/>
  <c r="N116" i="9"/>
  <c r="O116" i="9"/>
  <c r="P116" i="9"/>
  <c r="Q116" i="9"/>
  <c r="R116" i="9"/>
  <c r="S116" i="9"/>
  <c r="T116" i="9"/>
  <c r="U116" i="9"/>
  <c r="V116" i="9"/>
  <c r="W116" i="9"/>
  <c r="X116" i="9"/>
  <c r="Y116" i="9"/>
  <c r="E117" i="9"/>
  <c r="F117" i="9"/>
  <c r="G117" i="9"/>
  <c r="H117" i="9"/>
  <c r="I117" i="9"/>
  <c r="J117" i="9"/>
  <c r="K117" i="9"/>
  <c r="L117" i="9"/>
  <c r="M117" i="9"/>
  <c r="N117" i="9"/>
  <c r="O117" i="9"/>
  <c r="P117" i="9"/>
  <c r="Q117" i="9"/>
  <c r="R117" i="9"/>
  <c r="S117" i="9"/>
  <c r="T117" i="9"/>
  <c r="U117" i="9"/>
  <c r="V117" i="9"/>
  <c r="W117" i="9"/>
  <c r="X117" i="9"/>
  <c r="Y117" i="9"/>
  <c r="E118" i="9"/>
  <c r="F118" i="9"/>
  <c r="G118" i="9"/>
  <c r="H118" i="9"/>
  <c r="I118" i="9"/>
  <c r="J118" i="9"/>
  <c r="K118" i="9"/>
  <c r="L118" i="9"/>
  <c r="M118" i="9"/>
  <c r="N118" i="9"/>
  <c r="O118" i="9"/>
  <c r="P118" i="9"/>
  <c r="Q118" i="9"/>
  <c r="R118" i="9"/>
  <c r="S118" i="9"/>
  <c r="T118" i="9"/>
  <c r="U118" i="9"/>
  <c r="V118" i="9"/>
  <c r="W118" i="9"/>
  <c r="X118" i="9"/>
  <c r="Y118" i="9"/>
  <c r="E119" i="9"/>
  <c r="F119" i="9"/>
  <c r="G119" i="9"/>
  <c r="H119" i="9"/>
  <c r="I119" i="9"/>
  <c r="J119" i="9"/>
  <c r="K119" i="9"/>
  <c r="L119" i="9"/>
  <c r="M119" i="9"/>
  <c r="N119" i="9"/>
  <c r="O119" i="9"/>
  <c r="P119" i="9"/>
  <c r="Q119" i="9"/>
  <c r="R119" i="9"/>
  <c r="S119" i="9"/>
  <c r="T119" i="9"/>
  <c r="U119" i="9"/>
  <c r="V119" i="9"/>
  <c r="W119" i="9"/>
  <c r="X119" i="9"/>
  <c r="Y119" i="9"/>
  <c r="E120" i="9"/>
  <c r="F120" i="9"/>
  <c r="G120" i="9"/>
  <c r="H120" i="9"/>
  <c r="I120" i="9"/>
  <c r="J120" i="9"/>
  <c r="K120" i="9"/>
  <c r="L120" i="9"/>
  <c r="M120" i="9"/>
  <c r="N120" i="9"/>
  <c r="O120" i="9"/>
  <c r="P120" i="9"/>
  <c r="Q120" i="9"/>
  <c r="R120" i="9"/>
  <c r="S120" i="9"/>
  <c r="T120" i="9"/>
  <c r="U120" i="9"/>
  <c r="V120" i="9"/>
  <c r="W120" i="9"/>
  <c r="X120" i="9"/>
  <c r="Y120" i="9"/>
  <c r="E121" i="9"/>
  <c r="F121" i="9"/>
  <c r="G121" i="9"/>
  <c r="H121" i="9"/>
  <c r="I121" i="9"/>
  <c r="J121" i="9"/>
  <c r="K121" i="9"/>
  <c r="L121" i="9"/>
  <c r="M121" i="9"/>
  <c r="N121" i="9"/>
  <c r="O121" i="9"/>
  <c r="P121" i="9"/>
  <c r="Q121" i="9"/>
  <c r="R121" i="9"/>
  <c r="S121" i="9"/>
  <c r="T121" i="9"/>
  <c r="U121" i="9"/>
  <c r="V121" i="9"/>
  <c r="W121" i="9"/>
  <c r="X121" i="9"/>
  <c r="Y121" i="9"/>
  <c r="E122" i="9"/>
  <c r="F122" i="9"/>
  <c r="G122" i="9"/>
  <c r="H122" i="9"/>
  <c r="I122" i="9"/>
  <c r="J122" i="9"/>
  <c r="K122" i="9"/>
  <c r="L122" i="9"/>
  <c r="M122" i="9"/>
  <c r="N122" i="9"/>
  <c r="O122" i="9"/>
  <c r="P122" i="9"/>
  <c r="Q122" i="9"/>
  <c r="R122" i="9"/>
  <c r="S122" i="9"/>
  <c r="T122" i="9"/>
  <c r="U122" i="9"/>
  <c r="V122" i="9"/>
  <c r="W122" i="9"/>
  <c r="X122" i="9"/>
  <c r="Y122" i="9"/>
  <c r="E123" i="9"/>
  <c r="F123" i="9"/>
  <c r="G123" i="9"/>
  <c r="H123" i="9"/>
  <c r="I123" i="9"/>
  <c r="J123" i="9"/>
  <c r="K123" i="9"/>
  <c r="L123" i="9"/>
  <c r="M123" i="9"/>
  <c r="N123" i="9"/>
  <c r="O123" i="9"/>
  <c r="P123" i="9"/>
  <c r="Q123" i="9"/>
  <c r="R123" i="9"/>
  <c r="S123" i="9"/>
  <c r="T123" i="9"/>
  <c r="U123" i="9"/>
  <c r="V123" i="9"/>
  <c r="W123" i="9"/>
  <c r="X123" i="9"/>
  <c r="Y123" i="9"/>
  <c r="E124" i="9"/>
  <c r="F124" i="9"/>
  <c r="G124" i="9"/>
  <c r="H124" i="9"/>
  <c r="I124" i="9"/>
  <c r="J124" i="9"/>
  <c r="K124" i="9"/>
  <c r="L124" i="9"/>
  <c r="M124" i="9"/>
  <c r="N124" i="9"/>
  <c r="O124" i="9"/>
  <c r="P124" i="9"/>
  <c r="Q124" i="9"/>
  <c r="R124" i="9"/>
  <c r="S124" i="9"/>
  <c r="T124" i="9"/>
  <c r="U124" i="9"/>
  <c r="V124" i="9"/>
  <c r="W124" i="9"/>
  <c r="X124" i="9"/>
  <c r="Y124" i="9"/>
  <c r="E125" i="9"/>
  <c r="F125" i="9"/>
  <c r="G125" i="9"/>
  <c r="H125" i="9"/>
  <c r="I125" i="9"/>
  <c r="J125" i="9"/>
  <c r="K125" i="9"/>
  <c r="L125" i="9"/>
  <c r="M125" i="9"/>
  <c r="N125" i="9"/>
  <c r="O125" i="9"/>
  <c r="P125" i="9"/>
  <c r="Q125" i="9"/>
  <c r="R125" i="9"/>
  <c r="S125" i="9"/>
  <c r="T125" i="9"/>
  <c r="U125" i="9"/>
  <c r="V125" i="9"/>
  <c r="W125" i="9"/>
  <c r="X125" i="9"/>
  <c r="Y125" i="9"/>
  <c r="E126" i="9"/>
  <c r="F126" i="9"/>
  <c r="G126" i="9"/>
  <c r="H126" i="9"/>
  <c r="I126" i="9"/>
  <c r="J126" i="9"/>
  <c r="K126" i="9"/>
  <c r="L126" i="9"/>
  <c r="M126" i="9"/>
  <c r="N126" i="9"/>
  <c r="O126" i="9"/>
  <c r="P126" i="9"/>
  <c r="Q126" i="9"/>
  <c r="R126" i="9"/>
  <c r="S126" i="9"/>
  <c r="T126" i="9"/>
  <c r="U126" i="9"/>
  <c r="V126" i="9"/>
  <c r="W126" i="9"/>
  <c r="X126" i="9"/>
  <c r="Y126" i="9"/>
  <c r="E127" i="9"/>
  <c r="F127" i="9"/>
  <c r="G127" i="9"/>
  <c r="H127" i="9"/>
  <c r="I127" i="9"/>
  <c r="J127" i="9"/>
  <c r="K127" i="9"/>
  <c r="L127" i="9"/>
  <c r="M127" i="9"/>
  <c r="N127" i="9"/>
  <c r="O127" i="9"/>
  <c r="P127" i="9"/>
  <c r="Q127" i="9"/>
  <c r="R127" i="9"/>
  <c r="S127" i="9"/>
  <c r="T127" i="9"/>
  <c r="U127" i="9"/>
  <c r="V127" i="9"/>
  <c r="W127" i="9"/>
  <c r="X127" i="9"/>
  <c r="Y127" i="9"/>
  <c r="E128" i="9"/>
  <c r="F128" i="9"/>
  <c r="G128" i="9"/>
  <c r="H128" i="9"/>
  <c r="I128" i="9"/>
  <c r="J128" i="9"/>
  <c r="K128" i="9"/>
  <c r="L128" i="9"/>
  <c r="M128" i="9"/>
  <c r="N128" i="9"/>
  <c r="O128" i="9"/>
  <c r="P128" i="9"/>
  <c r="Q128" i="9"/>
  <c r="R128" i="9"/>
  <c r="S128" i="9"/>
  <c r="T128" i="9"/>
  <c r="U128" i="9"/>
  <c r="V128" i="9"/>
  <c r="W128" i="9"/>
  <c r="X128" i="9"/>
  <c r="Y128" i="9"/>
  <c r="E129" i="9"/>
  <c r="F129" i="9"/>
  <c r="G129" i="9"/>
  <c r="H129" i="9"/>
  <c r="I129" i="9"/>
  <c r="J129" i="9"/>
  <c r="K129" i="9"/>
  <c r="L129" i="9"/>
  <c r="M129" i="9"/>
  <c r="N129" i="9"/>
  <c r="O129" i="9"/>
  <c r="P129" i="9"/>
  <c r="Q129" i="9"/>
  <c r="R129" i="9"/>
  <c r="S129" i="9"/>
  <c r="T129" i="9"/>
  <c r="U129" i="9"/>
  <c r="V129" i="9"/>
  <c r="W129" i="9"/>
  <c r="X129" i="9"/>
  <c r="Y129" i="9"/>
  <c r="E130" i="9"/>
  <c r="F130" i="9"/>
  <c r="G130" i="9"/>
  <c r="H130" i="9"/>
  <c r="I130" i="9"/>
  <c r="J130" i="9"/>
  <c r="K130" i="9"/>
  <c r="L130" i="9"/>
  <c r="M130" i="9"/>
  <c r="N130" i="9"/>
  <c r="O130" i="9"/>
  <c r="P130" i="9"/>
  <c r="Q130" i="9"/>
  <c r="R130" i="9"/>
  <c r="S130" i="9"/>
  <c r="T130" i="9"/>
  <c r="U130" i="9"/>
  <c r="V130" i="9"/>
  <c r="W130" i="9"/>
  <c r="X130" i="9"/>
  <c r="Y130" i="9"/>
  <c r="E131" i="9"/>
  <c r="F131" i="9"/>
  <c r="G131" i="9"/>
  <c r="H131" i="9"/>
  <c r="I131" i="9"/>
  <c r="J131" i="9"/>
  <c r="K131" i="9"/>
  <c r="L131" i="9"/>
  <c r="M131" i="9"/>
  <c r="N131" i="9"/>
  <c r="O131" i="9"/>
  <c r="P131" i="9"/>
  <c r="Q131" i="9"/>
  <c r="R131" i="9"/>
  <c r="S131" i="9"/>
  <c r="T131" i="9"/>
  <c r="U131" i="9"/>
  <c r="V131" i="9"/>
  <c r="W131" i="9"/>
  <c r="X131" i="9"/>
  <c r="Y131" i="9"/>
  <c r="E132" i="9"/>
  <c r="F132" i="9"/>
  <c r="G132" i="9"/>
  <c r="H132" i="9"/>
  <c r="I132" i="9"/>
  <c r="J132" i="9"/>
  <c r="K132" i="9"/>
  <c r="L132" i="9"/>
  <c r="M132" i="9"/>
  <c r="N132" i="9"/>
  <c r="O132" i="9"/>
  <c r="P132" i="9"/>
  <c r="Q132" i="9"/>
  <c r="R132" i="9"/>
  <c r="S132" i="9"/>
  <c r="T132" i="9"/>
  <c r="U132" i="9"/>
  <c r="V132" i="9"/>
  <c r="W132" i="9"/>
  <c r="X132" i="9"/>
  <c r="Y132" i="9"/>
  <c r="E133" i="9"/>
  <c r="F133" i="9"/>
  <c r="G133" i="9"/>
  <c r="H133" i="9"/>
  <c r="I133" i="9"/>
  <c r="J133" i="9"/>
  <c r="K133" i="9"/>
  <c r="L133" i="9"/>
  <c r="M133" i="9"/>
  <c r="N133" i="9"/>
  <c r="O133" i="9"/>
  <c r="P133" i="9"/>
  <c r="Q133" i="9"/>
  <c r="R133" i="9"/>
  <c r="S133" i="9"/>
  <c r="T133" i="9"/>
  <c r="U133" i="9"/>
  <c r="V133" i="9"/>
  <c r="W133" i="9"/>
  <c r="X133" i="9"/>
  <c r="Y133" i="9"/>
  <c r="E134" i="9"/>
  <c r="F134" i="9"/>
  <c r="G134" i="9"/>
  <c r="H134" i="9"/>
  <c r="I134" i="9"/>
  <c r="J134" i="9"/>
  <c r="K134" i="9"/>
  <c r="L134" i="9"/>
  <c r="M134" i="9"/>
  <c r="N134" i="9"/>
  <c r="O134" i="9"/>
  <c r="P134" i="9"/>
  <c r="Q134" i="9"/>
  <c r="R134" i="9"/>
  <c r="S134" i="9"/>
  <c r="T134" i="9"/>
  <c r="U134" i="9"/>
  <c r="V134" i="9"/>
  <c r="W134" i="9"/>
  <c r="X134" i="9"/>
  <c r="Y134" i="9"/>
  <c r="E135" i="9"/>
  <c r="F135" i="9"/>
  <c r="G135" i="9"/>
  <c r="H135" i="9"/>
  <c r="I135" i="9"/>
  <c r="J135" i="9"/>
  <c r="K135" i="9"/>
  <c r="L135" i="9"/>
  <c r="M135" i="9"/>
  <c r="N135" i="9"/>
  <c r="O135" i="9"/>
  <c r="P135" i="9"/>
  <c r="Q135" i="9"/>
  <c r="R135" i="9"/>
  <c r="S135" i="9"/>
  <c r="T135" i="9"/>
  <c r="U135" i="9"/>
  <c r="V135" i="9"/>
  <c r="W135" i="9"/>
  <c r="X135" i="9"/>
  <c r="Y135" i="9"/>
  <c r="E136" i="9"/>
  <c r="F136" i="9"/>
  <c r="G136" i="9"/>
  <c r="H136" i="9"/>
  <c r="I136" i="9"/>
  <c r="J136" i="9"/>
  <c r="K136" i="9"/>
  <c r="L136" i="9"/>
  <c r="M136" i="9"/>
  <c r="N136" i="9"/>
  <c r="O136" i="9"/>
  <c r="P136" i="9"/>
  <c r="Q136" i="9"/>
  <c r="R136" i="9"/>
  <c r="S136" i="9"/>
  <c r="T136" i="9"/>
  <c r="U136" i="9"/>
  <c r="V136" i="9"/>
  <c r="W136" i="9"/>
  <c r="X136" i="9"/>
  <c r="Y136" i="9"/>
  <c r="E137" i="9"/>
  <c r="F137" i="9"/>
  <c r="G137" i="9"/>
  <c r="H137" i="9"/>
  <c r="I137" i="9"/>
  <c r="J137" i="9"/>
  <c r="K137" i="9"/>
  <c r="L137" i="9"/>
  <c r="M137" i="9"/>
  <c r="N137" i="9"/>
  <c r="O137" i="9"/>
  <c r="P137" i="9"/>
  <c r="Q137" i="9"/>
  <c r="R137" i="9"/>
  <c r="S137" i="9"/>
  <c r="T137" i="9"/>
  <c r="U137" i="9"/>
  <c r="V137" i="9"/>
  <c r="W137" i="9"/>
  <c r="X137" i="9"/>
  <c r="Y137" i="9"/>
  <c r="E138" i="9"/>
  <c r="F138" i="9"/>
  <c r="G138" i="9"/>
  <c r="H138" i="9"/>
  <c r="I138" i="9"/>
  <c r="J138" i="9"/>
  <c r="K138" i="9"/>
  <c r="L138" i="9"/>
  <c r="M138" i="9"/>
  <c r="N138" i="9"/>
  <c r="O138" i="9"/>
  <c r="P138" i="9"/>
  <c r="Q138" i="9"/>
  <c r="R138" i="9"/>
  <c r="S138" i="9"/>
  <c r="T138" i="9"/>
  <c r="U138" i="9"/>
  <c r="V138" i="9"/>
  <c r="W138" i="9"/>
  <c r="X138" i="9"/>
  <c r="Y138" i="9"/>
  <c r="E139" i="9"/>
  <c r="F139" i="9"/>
  <c r="G139" i="9"/>
  <c r="H139" i="9"/>
  <c r="I139" i="9"/>
  <c r="J139" i="9"/>
  <c r="K139" i="9"/>
  <c r="L139" i="9"/>
  <c r="M139" i="9"/>
  <c r="N139" i="9"/>
  <c r="O139" i="9"/>
  <c r="P139" i="9"/>
  <c r="Q139" i="9"/>
  <c r="R139" i="9"/>
  <c r="S139" i="9"/>
  <c r="T139" i="9"/>
  <c r="U139" i="9"/>
  <c r="V139" i="9"/>
  <c r="W139" i="9"/>
  <c r="X139" i="9"/>
  <c r="Y139" i="9"/>
  <c r="E140" i="9"/>
  <c r="F140" i="9"/>
  <c r="G140" i="9"/>
  <c r="H140" i="9"/>
  <c r="I140" i="9"/>
  <c r="J140" i="9"/>
  <c r="K140" i="9"/>
  <c r="L140" i="9"/>
  <c r="M140" i="9"/>
  <c r="N140" i="9"/>
  <c r="O140" i="9"/>
  <c r="P140" i="9"/>
  <c r="Q140" i="9"/>
  <c r="R140" i="9"/>
  <c r="S140" i="9"/>
  <c r="T140" i="9"/>
  <c r="U140" i="9"/>
  <c r="V140" i="9"/>
  <c r="W140" i="9"/>
  <c r="X140" i="9"/>
  <c r="Y140" i="9"/>
  <c r="E141" i="9"/>
  <c r="F141" i="9"/>
  <c r="G141" i="9"/>
  <c r="H141" i="9"/>
  <c r="I141" i="9"/>
  <c r="J141" i="9"/>
  <c r="K141" i="9"/>
  <c r="L141" i="9"/>
  <c r="M141" i="9"/>
  <c r="N141" i="9"/>
  <c r="O141" i="9"/>
  <c r="P141" i="9"/>
  <c r="Q141" i="9"/>
  <c r="R141" i="9"/>
  <c r="S141" i="9"/>
  <c r="T141" i="9"/>
  <c r="U141" i="9"/>
  <c r="V141" i="9"/>
  <c r="W141" i="9"/>
  <c r="X141" i="9"/>
  <c r="Y141" i="9"/>
  <c r="E142" i="9"/>
  <c r="F142" i="9"/>
  <c r="G142" i="9"/>
  <c r="H142" i="9"/>
  <c r="I142" i="9"/>
  <c r="J142" i="9"/>
  <c r="K142" i="9"/>
  <c r="L142" i="9"/>
  <c r="M142" i="9"/>
  <c r="N142" i="9"/>
  <c r="O142" i="9"/>
  <c r="P142" i="9"/>
  <c r="Q142" i="9"/>
  <c r="R142" i="9"/>
  <c r="S142" i="9"/>
  <c r="T142" i="9"/>
  <c r="U142" i="9"/>
  <c r="V142" i="9"/>
  <c r="W142" i="9"/>
  <c r="X142" i="9"/>
  <c r="Y142" i="9"/>
  <c r="E143" i="9"/>
  <c r="F143" i="9"/>
  <c r="G143" i="9"/>
  <c r="H143" i="9"/>
  <c r="I143" i="9"/>
  <c r="J143" i="9"/>
  <c r="K143" i="9"/>
  <c r="L143" i="9"/>
  <c r="M143" i="9"/>
  <c r="N143" i="9"/>
  <c r="O143" i="9"/>
  <c r="P143" i="9"/>
  <c r="Q143" i="9"/>
  <c r="R143" i="9"/>
  <c r="S143" i="9"/>
  <c r="T143" i="9"/>
  <c r="U143" i="9"/>
  <c r="V143" i="9"/>
  <c r="W143" i="9"/>
  <c r="X143" i="9"/>
  <c r="Y143" i="9"/>
  <c r="E144" i="9"/>
  <c r="F144" i="9"/>
  <c r="G144" i="9"/>
  <c r="H144" i="9"/>
  <c r="I144" i="9"/>
  <c r="J144" i="9"/>
  <c r="K144" i="9"/>
  <c r="L144" i="9"/>
  <c r="M144" i="9"/>
  <c r="N144" i="9"/>
  <c r="O144" i="9"/>
  <c r="P144" i="9"/>
  <c r="Q144" i="9"/>
  <c r="R144" i="9"/>
  <c r="S144" i="9"/>
  <c r="T144" i="9"/>
  <c r="U144" i="9"/>
  <c r="V144" i="9"/>
  <c r="W144" i="9"/>
  <c r="X144" i="9"/>
  <c r="Y144" i="9"/>
  <c r="E145" i="9"/>
  <c r="F145" i="9"/>
  <c r="G145" i="9"/>
  <c r="H145" i="9"/>
  <c r="I145" i="9"/>
  <c r="J145" i="9"/>
  <c r="K145" i="9"/>
  <c r="L145" i="9"/>
  <c r="M145" i="9"/>
  <c r="N145" i="9"/>
  <c r="O145" i="9"/>
  <c r="P145" i="9"/>
  <c r="Q145" i="9"/>
  <c r="R145" i="9"/>
  <c r="S145" i="9"/>
  <c r="T145" i="9"/>
  <c r="U145" i="9"/>
  <c r="V145" i="9"/>
  <c r="W145" i="9"/>
  <c r="X145" i="9"/>
  <c r="Y145" i="9"/>
  <c r="E146" i="9"/>
  <c r="F146" i="9"/>
  <c r="G146" i="9"/>
  <c r="H146" i="9"/>
  <c r="I146" i="9"/>
  <c r="J146" i="9"/>
  <c r="K146" i="9"/>
  <c r="L146" i="9"/>
  <c r="M146" i="9"/>
  <c r="N146" i="9"/>
  <c r="O146" i="9"/>
  <c r="P146" i="9"/>
  <c r="Q146" i="9"/>
  <c r="R146" i="9"/>
  <c r="S146" i="9"/>
  <c r="T146" i="9"/>
  <c r="U146" i="9"/>
  <c r="V146" i="9"/>
  <c r="W146" i="9"/>
  <c r="X146" i="9"/>
  <c r="Y146" i="9"/>
  <c r="E147" i="9"/>
  <c r="F147" i="9"/>
  <c r="G147" i="9"/>
  <c r="H147" i="9"/>
  <c r="I147" i="9"/>
  <c r="J147" i="9"/>
  <c r="K147" i="9"/>
  <c r="L147" i="9"/>
  <c r="M147" i="9"/>
  <c r="N147" i="9"/>
  <c r="O147" i="9"/>
  <c r="P147" i="9"/>
  <c r="Q147" i="9"/>
  <c r="R147" i="9"/>
  <c r="S147" i="9"/>
  <c r="T147" i="9"/>
  <c r="U147" i="9"/>
  <c r="V147" i="9"/>
  <c r="W147" i="9"/>
  <c r="X147" i="9"/>
  <c r="Y147" i="9"/>
  <c r="E148" i="9"/>
  <c r="F148" i="9"/>
  <c r="G148" i="9"/>
  <c r="H148" i="9"/>
  <c r="I148" i="9"/>
  <c r="J148" i="9"/>
  <c r="K148" i="9"/>
  <c r="L148" i="9"/>
  <c r="M148" i="9"/>
  <c r="N148" i="9"/>
  <c r="O148" i="9"/>
  <c r="P148" i="9"/>
  <c r="Q148" i="9"/>
  <c r="R148" i="9"/>
  <c r="S148" i="9"/>
  <c r="T148" i="9"/>
  <c r="U148" i="9"/>
  <c r="V148" i="9"/>
  <c r="W148" i="9"/>
  <c r="X148" i="9"/>
  <c r="Y148" i="9"/>
  <c r="E149" i="9"/>
  <c r="F149" i="9"/>
  <c r="G149" i="9"/>
  <c r="H149" i="9"/>
  <c r="I149" i="9"/>
  <c r="J149" i="9"/>
  <c r="K149" i="9"/>
  <c r="L149" i="9"/>
  <c r="M149" i="9"/>
  <c r="N149" i="9"/>
  <c r="O149" i="9"/>
  <c r="P149" i="9"/>
  <c r="Q149" i="9"/>
  <c r="R149" i="9"/>
  <c r="S149" i="9"/>
  <c r="T149" i="9"/>
  <c r="U149" i="9"/>
  <c r="V149" i="9"/>
  <c r="W149" i="9"/>
  <c r="X149" i="9"/>
  <c r="Y149" i="9"/>
  <c r="E150" i="9"/>
  <c r="F150" i="9"/>
  <c r="G150" i="9"/>
  <c r="H150" i="9"/>
  <c r="I150" i="9"/>
  <c r="J150" i="9"/>
  <c r="K150" i="9"/>
  <c r="L150" i="9"/>
  <c r="M150" i="9"/>
  <c r="N150" i="9"/>
  <c r="O150" i="9"/>
  <c r="P150" i="9"/>
  <c r="Q150" i="9"/>
  <c r="R150" i="9"/>
  <c r="S150" i="9"/>
  <c r="T150" i="9"/>
  <c r="U150" i="9"/>
  <c r="V150" i="9"/>
  <c r="W150" i="9"/>
  <c r="X150" i="9"/>
  <c r="Y150" i="9"/>
  <c r="E151" i="9"/>
  <c r="F151" i="9"/>
  <c r="G151" i="9"/>
  <c r="H151" i="9"/>
  <c r="I151" i="9"/>
  <c r="J151" i="9"/>
  <c r="K151" i="9"/>
  <c r="L151" i="9"/>
  <c r="M151" i="9"/>
  <c r="N151" i="9"/>
  <c r="O151" i="9"/>
  <c r="P151" i="9"/>
  <c r="Q151" i="9"/>
  <c r="R151" i="9"/>
  <c r="S151" i="9"/>
  <c r="T151" i="9"/>
  <c r="U151" i="9"/>
  <c r="V151" i="9"/>
  <c r="W151" i="9"/>
  <c r="X151" i="9"/>
  <c r="Y151" i="9"/>
  <c r="E152" i="9"/>
  <c r="F152" i="9"/>
  <c r="G152" i="9"/>
  <c r="H152" i="9"/>
  <c r="I152" i="9"/>
  <c r="J152" i="9"/>
  <c r="K152" i="9"/>
  <c r="L152" i="9"/>
  <c r="M152" i="9"/>
  <c r="N152" i="9"/>
  <c r="O152" i="9"/>
  <c r="P152" i="9"/>
  <c r="Q152" i="9"/>
  <c r="R152" i="9"/>
  <c r="S152" i="9"/>
  <c r="T152" i="9"/>
  <c r="U152" i="9"/>
  <c r="V152" i="9"/>
  <c r="W152" i="9"/>
  <c r="X152" i="9"/>
  <c r="Y152" i="9"/>
  <c r="E153" i="9"/>
  <c r="F153" i="9"/>
  <c r="G153" i="9"/>
  <c r="H153" i="9"/>
  <c r="I153" i="9"/>
  <c r="J153" i="9"/>
  <c r="K153" i="9"/>
  <c r="L153" i="9"/>
  <c r="M153" i="9"/>
  <c r="N153" i="9"/>
  <c r="O153" i="9"/>
  <c r="P153" i="9"/>
  <c r="Q153" i="9"/>
  <c r="R153" i="9"/>
  <c r="S153" i="9"/>
  <c r="T153" i="9"/>
  <c r="U153" i="9"/>
  <c r="V153" i="9"/>
  <c r="W153" i="9"/>
  <c r="X153" i="9"/>
  <c r="Y153" i="9"/>
  <c r="E154" i="9"/>
  <c r="F154" i="9"/>
  <c r="G154" i="9"/>
  <c r="H154" i="9"/>
  <c r="I154" i="9"/>
  <c r="J154" i="9"/>
  <c r="K154" i="9"/>
  <c r="L154" i="9"/>
  <c r="M154" i="9"/>
  <c r="N154" i="9"/>
  <c r="O154" i="9"/>
  <c r="P154" i="9"/>
  <c r="Q154" i="9"/>
  <c r="R154" i="9"/>
  <c r="S154" i="9"/>
  <c r="T154" i="9"/>
  <c r="U154" i="9"/>
  <c r="V154" i="9"/>
  <c r="W154" i="9"/>
  <c r="X154" i="9"/>
  <c r="Y154" i="9"/>
  <c r="E155" i="9"/>
  <c r="F155" i="9"/>
  <c r="G155" i="9"/>
  <c r="H155" i="9"/>
  <c r="I155" i="9"/>
  <c r="J155" i="9"/>
  <c r="K155" i="9"/>
  <c r="L155" i="9"/>
  <c r="M155" i="9"/>
  <c r="N155" i="9"/>
  <c r="O155" i="9"/>
  <c r="P155" i="9"/>
  <c r="Q155" i="9"/>
  <c r="R155" i="9"/>
  <c r="S155" i="9"/>
  <c r="T155" i="9"/>
  <c r="U155" i="9"/>
  <c r="V155" i="9"/>
  <c r="W155" i="9"/>
  <c r="X155" i="9"/>
  <c r="Y155" i="9"/>
  <c r="E156" i="9"/>
  <c r="F156" i="9"/>
  <c r="G156" i="9"/>
  <c r="H156" i="9"/>
  <c r="I156" i="9"/>
  <c r="J156" i="9"/>
  <c r="K156" i="9"/>
  <c r="L156" i="9"/>
  <c r="M156" i="9"/>
  <c r="N156" i="9"/>
  <c r="O156" i="9"/>
  <c r="P156" i="9"/>
  <c r="Q156" i="9"/>
  <c r="R156" i="9"/>
  <c r="S156" i="9"/>
  <c r="T156" i="9"/>
  <c r="U156" i="9"/>
  <c r="V156" i="9"/>
  <c r="W156" i="9"/>
  <c r="X156" i="9"/>
  <c r="Y156" i="9"/>
  <c r="E157" i="9"/>
  <c r="F157" i="9"/>
  <c r="G157" i="9"/>
  <c r="H157" i="9"/>
  <c r="I157" i="9"/>
  <c r="J157" i="9"/>
  <c r="K157" i="9"/>
  <c r="L157" i="9"/>
  <c r="M157" i="9"/>
  <c r="N157" i="9"/>
  <c r="O157" i="9"/>
  <c r="P157" i="9"/>
  <c r="Q157" i="9"/>
  <c r="R157" i="9"/>
  <c r="S157" i="9"/>
  <c r="T157" i="9"/>
  <c r="U157" i="9"/>
  <c r="V157" i="9"/>
  <c r="W157" i="9"/>
  <c r="X157" i="9"/>
  <c r="Y157" i="9"/>
  <c r="E158" i="9"/>
  <c r="F158" i="9"/>
  <c r="G158" i="9"/>
  <c r="H158" i="9"/>
  <c r="I158" i="9"/>
  <c r="J158" i="9"/>
  <c r="K158" i="9"/>
  <c r="L158" i="9"/>
  <c r="M158" i="9"/>
  <c r="N158" i="9"/>
  <c r="O158" i="9"/>
  <c r="P158" i="9"/>
  <c r="Q158" i="9"/>
  <c r="R158" i="9"/>
  <c r="S158" i="9"/>
  <c r="T158" i="9"/>
  <c r="U158" i="9"/>
  <c r="V158" i="9"/>
  <c r="W158" i="9"/>
  <c r="X158" i="9"/>
  <c r="Y158" i="9"/>
  <c r="E159" i="9"/>
  <c r="F159" i="9"/>
  <c r="G159" i="9"/>
  <c r="H159" i="9"/>
  <c r="I159" i="9"/>
  <c r="J159" i="9"/>
  <c r="K159" i="9"/>
  <c r="L159" i="9"/>
  <c r="M159" i="9"/>
  <c r="N159" i="9"/>
  <c r="O159" i="9"/>
  <c r="P159" i="9"/>
  <c r="Q159" i="9"/>
  <c r="R159" i="9"/>
  <c r="S159" i="9"/>
  <c r="T159" i="9"/>
  <c r="U159" i="9"/>
  <c r="V159" i="9"/>
  <c r="W159" i="9"/>
  <c r="X159" i="9"/>
  <c r="Y159" i="9"/>
  <c r="E160" i="9"/>
  <c r="F160" i="9"/>
  <c r="G160" i="9"/>
  <c r="H160" i="9"/>
  <c r="I160" i="9"/>
  <c r="J160" i="9"/>
  <c r="K160" i="9"/>
  <c r="L160" i="9"/>
  <c r="M160" i="9"/>
  <c r="N160" i="9"/>
  <c r="O160" i="9"/>
  <c r="P160" i="9"/>
  <c r="Q160" i="9"/>
  <c r="R160" i="9"/>
  <c r="S160" i="9"/>
  <c r="T160" i="9"/>
  <c r="U160" i="9"/>
  <c r="V160" i="9"/>
  <c r="W160" i="9"/>
  <c r="X160" i="9"/>
  <c r="Y160" i="9"/>
  <c r="E161" i="9"/>
  <c r="F161" i="9"/>
  <c r="G161" i="9"/>
  <c r="H161" i="9"/>
  <c r="I161" i="9"/>
  <c r="J161" i="9"/>
  <c r="K161" i="9"/>
  <c r="L161" i="9"/>
  <c r="M161" i="9"/>
  <c r="N161" i="9"/>
  <c r="O161" i="9"/>
  <c r="P161" i="9"/>
  <c r="Q161" i="9"/>
  <c r="R161" i="9"/>
  <c r="S161" i="9"/>
  <c r="T161" i="9"/>
  <c r="U161" i="9"/>
  <c r="V161" i="9"/>
  <c r="W161" i="9"/>
  <c r="X161" i="9"/>
  <c r="Y161" i="9"/>
  <c r="E162" i="9"/>
  <c r="F162" i="9"/>
  <c r="G162" i="9"/>
  <c r="H162" i="9"/>
  <c r="I162" i="9"/>
  <c r="J162" i="9"/>
  <c r="K162" i="9"/>
  <c r="L162" i="9"/>
  <c r="M162" i="9"/>
  <c r="N162" i="9"/>
  <c r="O162" i="9"/>
  <c r="P162" i="9"/>
  <c r="Q162" i="9"/>
  <c r="R162" i="9"/>
  <c r="S162" i="9"/>
  <c r="T162" i="9"/>
  <c r="U162" i="9"/>
  <c r="V162" i="9"/>
  <c r="W162" i="9"/>
  <c r="X162" i="9"/>
  <c r="Y162" i="9"/>
  <c r="E163" i="9"/>
  <c r="F163" i="9"/>
  <c r="G163" i="9"/>
  <c r="H163" i="9"/>
  <c r="I163" i="9"/>
  <c r="J163" i="9"/>
  <c r="K163" i="9"/>
  <c r="L163" i="9"/>
  <c r="M163" i="9"/>
  <c r="N163" i="9"/>
  <c r="O163" i="9"/>
  <c r="P163" i="9"/>
  <c r="Q163" i="9"/>
  <c r="R163" i="9"/>
  <c r="S163" i="9"/>
  <c r="T163" i="9"/>
  <c r="U163" i="9"/>
  <c r="V163" i="9"/>
  <c r="W163" i="9"/>
  <c r="X163" i="9"/>
  <c r="Y163" i="9"/>
  <c r="E164" i="9"/>
  <c r="F164" i="9"/>
  <c r="G164" i="9"/>
  <c r="H164" i="9"/>
  <c r="I164" i="9"/>
  <c r="J164" i="9"/>
  <c r="K164" i="9"/>
  <c r="L164" i="9"/>
  <c r="M164" i="9"/>
  <c r="N164" i="9"/>
  <c r="O164" i="9"/>
  <c r="P164" i="9"/>
  <c r="Q164" i="9"/>
  <c r="R164" i="9"/>
  <c r="S164" i="9"/>
  <c r="T164" i="9"/>
  <c r="U164" i="9"/>
  <c r="V164" i="9"/>
  <c r="W164" i="9"/>
  <c r="X164" i="9"/>
  <c r="Y164" i="9"/>
  <c r="E165" i="9"/>
  <c r="F165" i="9"/>
  <c r="G165" i="9"/>
  <c r="H165" i="9"/>
  <c r="I165" i="9"/>
  <c r="J165" i="9"/>
  <c r="K165" i="9"/>
  <c r="L165" i="9"/>
  <c r="M165" i="9"/>
  <c r="N165" i="9"/>
  <c r="O165" i="9"/>
  <c r="P165" i="9"/>
  <c r="Q165" i="9"/>
  <c r="R165" i="9"/>
  <c r="S165" i="9"/>
  <c r="T165" i="9"/>
  <c r="U165" i="9"/>
  <c r="V165" i="9"/>
  <c r="W165" i="9"/>
  <c r="X165" i="9"/>
  <c r="Y165" i="9"/>
  <c r="E166" i="9"/>
  <c r="F166" i="9"/>
  <c r="G166" i="9"/>
  <c r="H166" i="9"/>
  <c r="I166" i="9"/>
  <c r="J166" i="9"/>
  <c r="K166" i="9"/>
  <c r="L166" i="9"/>
  <c r="M166" i="9"/>
  <c r="N166" i="9"/>
  <c r="O166" i="9"/>
  <c r="P166" i="9"/>
  <c r="Q166" i="9"/>
  <c r="R166" i="9"/>
  <c r="S166" i="9"/>
  <c r="T166" i="9"/>
  <c r="U166" i="9"/>
  <c r="V166" i="9"/>
  <c r="W166" i="9"/>
  <c r="X166" i="9"/>
  <c r="Y166" i="9"/>
  <c r="E167" i="9"/>
  <c r="F167" i="9"/>
  <c r="G167" i="9"/>
  <c r="H167" i="9"/>
  <c r="I167" i="9"/>
  <c r="J167" i="9"/>
  <c r="K167" i="9"/>
  <c r="L167" i="9"/>
  <c r="M167" i="9"/>
  <c r="N167" i="9"/>
  <c r="O167" i="9"/>
  <c r="P167" i="9"/>
  <c r="Q167" i="9"/>
  <c r="R167" i="9"/>
  <c r="S167" i="9"/>
  <c r="T167" i="9"/>
  <c r="U167" i="9"/>
  <c r="V167" i="9"/>
  <c r="W167" i="9"/>
  <c r="X167" i="9"/>
  <c r="Y167" i="9"/>
  <c r="E168" i="9"/>
  <c r="F168" i="9"/>
  <c r="G168" i="9"/>
  <c r="H168" i="9"/>
  <c r="I168" i="9"/>
  <c r="J168" i="9"/>
  <c r="K168" i="9"/>
  <c r="L168" i="9"/>
  <c r="M168" i="9"/>
  <c r="N168" i="9"/>
  <c r="O168" i="9"/>
  <c r="P168" i="9"/>
  <c r="Q168" i="9"/>
  <c r="R168" i="9"/>
  <c r="S168" i="9"/>
  <c r="T168" i="9"/>
  <c r="U168" i="9"/>
  <c r="V168" i="9"/>
  <c r="W168" i="9"/>
  <c r="X168" i="9"/>
  <c r="Y168" i="9"/>
  <c r="E169" i="9"/>
  <c r="F169" i="9"/>
  <c r="G169" i="9"/>
  <c r="H169" i="9"/>
  <c r="I169" i="9"/>
  <c r="J169" i="9"/>
  <c r="K169" i="9"/>
  <c r="L169" i="9"/>
  <c r="M169" i="9"/>
  <c r="N169" i="9"/>
  <c r="O169" i="9"/>
  <c r="P169" i="9"/>
  <c r="Q169" i="9"/>
  <c r="R169" i="9"/>
  <c r="S169" i="9"/>
  <c r="T169" i="9"/>
  <c r="U169" i="9"/>
  <c r="V169" i="9"/>
  <c r="W169" i="9"/>
  <c r="X169" i="9"/>
  <c r="Y169" i="9"/>
  <c r="F7" i="9"/>
  <c r="G7" i="9"/>
  <c r="H7" i="9"/>
  <c r="I7" i="9"/>
  <c r="J7" i="9"/>
  <c r="K7" i="9"/>
  <c r="L7" i="9"/>
  <c r="M7" i="9"/>
  <c r="N7" i="9"/>
  <c r="O7" i="9"/>
  <c r="P7" i="9"/>
  <c r="Q7" i="9"/>
  <c r="R7" i="9"/>
  <c r="S7" i="9"/>
  <c r="T7" i="9"/>
  <c r="U7" i="9"/>
  <c r="V7" i="9"/>
  <c r="W7" i="9"/>
  <c r="X7" i="9"/>
  <c r="Y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E7" i="9"/>
  <c r="D7" i="9"/>
  <c r="B7" i="9"/>
  <c r="C8" i="1" l="1"/>
  <c r="D8" i="1"/>
  <c r="E8" i="1"/>
  <c r="F8" i="1"/>
  <c r="G8" i="1"/>
  <c r="H8" i="1"/>
  <c r="I8" i="1"/>
  <c r="J8" i="1"/>
  <c r="K8" i="1"/>
  <c r="C10" i="1"/>
  <c r="D10" i="1"/>
  <c r="E10" i="1"/>
  <c r="F10" i="1"/>
  <c r="G10" i="1"/>
  <c r="H10" i="1"/>
  <c r="I10" i="1"/>
  <c r="J10" i="1"/>
  <c r="K10" i="1"/>
  <c r="C12" i="1"/>
  <c r="D12" i="1"/>
  <c r="E12" i="1"/>
  <c r="F12" i="1"/>
  <c r="G12" i="1"/>
  <c r="H12" i="1"/>
  <c r="I12" i="1"/>
  <c r="J12" i="1"/>
  <c r="K12" i="1"/>
  <c r="C13" i="1"/>
  <c r="D13" i="1"/>
  <c r="E13" i="1"/>
  <c r="F13" i="1"/>
  <c r="G13" i="1"/>
  <c r="H13" i="1"/>
  <c r="I13" i="1"/>
  <c r="J13" i="1"/>
  <c r="K13" i="1"/>
  <c r="C14" i="1"/>
  <c r="D14" i="1"/>
  <c r="E14" i="1"/>
  <c r="F14" i="1"/>
  <c r="G14" i="1"/>
  <c r="H14" i="1"/>
  <c r="I14" i="1"/>
  <c r="J14" i="1"/>
  <c r="K14" i="1"/>
  <c r="C15" i="1"/>
  <c r="D15" i="1"/>
  <c r="E15" i="1"/>
  <c r="F15" i="1"/>
  <c r="G15" i="1"/>
  <c r="H15" i="1"/>
  <c r="I15" i="1"/>
  <c r="J15" i="1"/>
  <c r="K15" i="1"/>
  <c r="C16" i="1"/>
  <c r="D16" i="1"/>
  <c r="E16" i="1"/>
  <c r="F16" i="1"/>
  <c r="G16" i="1"/>
  <c r="H16" i="1"/>
  <c r="I16" i="1"/>
  <c r="J16" i="1"/>
  <c r="K16" i="1"/>
  <c r="C18" i="1"/>
  <c r="D18" i="1"/>
  <c r="E18" i="1"/>
  <c r="F18" i="1"/>
  <c r="G18" i="1"/>
  <c r="H18" i="1"/>
  <c r="I18" i="1"/>
  <c r="J18" i="1"/>
  <c r="K18" i="1"/>
  <c r="C19" i="1"/>
  <c r="D19" i="1"/>
  <c r="E19" i="1"/>
  <c r="F19" i="1"/>
  <c r="G19" i="1"/>
  <c r="H19" i="1"/>
  <c r="I19" i="1"/>
  <c r="J19" i="1"/>
  <c r="K19" i="1"/>
  <c r="C20" i="1"/>
  <c r="D20" i="1"/>
  <c r="E20" i="1"/>
  <c r="F20" i="1"/>
  <c r="G20" i="1"/>
  <c r="H20" i="1"/>
  <c r="I20" i="1"/>
  <c r="J20" i="1"/>
  <c r="K20" i="1"/>
  <c r="C22" i="1"/>
  <c r="D22" i="1"/>
  <c r="E22" i="1"/>
  <c r="F22" i="1"/>
  <c r="G22" i="1"/>
  <c r="H22" i="1"/>
  <c r="I22" i="1"/>
  <c r="J22" i="1"/>
  <c r="K22" i="1"/>
  <c r="C24" i="1"/>
  <c r="D24" i="1"/>
  <c r="E24" i="1"/>
  <c r="F24" i="1"/>
  <c r="G24" i="1"/>
  <c r="H24" i="1"/>
  <c r="I24" i="1"/>
  <c r="J24" i="1"/>
  <c r="K24" i="1"/>
  <c r="C25" i="1"/>
  <c r="D25" i="1"/>
  <c r="E25" i="1"/>
  <c r="F25" i="1"/>
  <c r="G25" i="1"/>
  <c r="H25" i="1"/>
  <c r="I25" i="1"/>
  <c r="J25" i="1"/>
  <c r="K25" i="1"/>
  <c r="C27" i="1"/>
  <c r="D27" i="1"/>
  <c r="E27" i="1"/>
  <c r="F27" i="1"/>
  <c r="G27" i="1"/>
  <c r="H27" i="1"/>
  <c r="I27" i="1"/>
  <c r="J27" i="1"/>
  <c r="K27" i="1"/>
  <c r="C28" i="1"/>
  <c r="D28" i="1"/>
  <c r="E28" i="1"/>
  <c r="F28" i="1"/>
  <c r="G28" i="1"/>
  <c r="H28" i="1"/>
  <c r="I28" i="1"/>
  <c r="J28" i="1"/>
  <c r="K28" i="1"/>
  <c r="C29" i="1"/>
  <c r="D29" i="1"/>
  <c r="E29" i="1"/>
  <c r="F29" i="1"/>
  <c r="G29" i="1"/>
  <c r="H29" i="1"/>
  <c r="I29" i="1"/>
  <c r="J29" i="1"/>
  <c r="K29" i="1"/>
  <c r="C30" i="1"/>
  <c r="D30" i="1"/>
  <c r="E30" i="1"/>
  <c r="F30" i="1"/>
  <c r="G30" i="1"/>
  <c r="H30" i="1"/>
  <c r="I30" i="1"/>
  <c r="J30" i="1"/>
  <c r="K30" i="1"/>
  <c r="C32" i="1"/>
  <c r="D32" i="1"/>
  <c r="E32" i="1"/>
  <c r="F32" i="1"/>
  <c r="G32" i="1"/>
  <c r="H32" i="1"/>
  <c r="I32" i="1"/>
  <c r="J32" i="1"/>
  <c r="K32" i="1"/>
  <c r="C35" i="1"/>
  <c r="D35" i="1"/>
  <c r="E35" i="1"/>
  <c r="F35" i="1"/>
  <c r="G35" i="1"/>
  <c r="H35" i="1"/>
  <c r="I35" i="1"/>
  <c r="J35" i="1"/>
  <c r="K35" i="1"/>
  <c r="C36" i="1"/>
  <c r="D36" i="1"/>
  <c r="E36" i="1"/>
  <c r="F36" i="1"/>
  <c r="G36" i="1"/>
  <c r="H36" i="1"/>
  <c r="I36" i="1"/>
  <c r="J36" i="1"/>
  <c r="K36" i="1"/>
  <c r="C37" i="1"/>
  <c r="D37" i="1"/>
  <c r="E37" i="1"/>
  <c r="F37" i="1"/>
  <c r="G37" i="1"/>
  <c r="H37" i="1"/>
  <c r="I37" i="1"/>
  <c r="J37" i="1"/>
  <c r="K37" i="1"/>
  <c r="D6" i="1"/>
  <c r="E6" i="1"/>
  <c r="F6" i="1"/>
  <c r="G6" i="1"/>
  <c r="H6" i="1"/>
  <c r="I6" i="1"/>
  <c r="J6" i="1"/>
  <c r="K6" i="1"/>
  <c r="C6" i="1"/>
  <c r="A1" i="1"/>
</calcChain>
</file>

<file path=xl/sharedStrings.xml><?xml version="1.0" encoding="utf-8"?>
<sst xmlns="http://schemas.openxmlformats.org/spreadsheetml/2006/main" count="28348" uniqueCount="501">
  <si>
    <t>KS4 National: Percentage of 2012/13 KS4 cohort going to, or remaining in, an education or employment destination in 2013/14</t>
  </si>
  <si>
    <t xml:space="preserve">Coverage: England </t>
  </si>
  <si>
    <t xml:space="preserve">Mainstream schools </t>
  </si>
  <si>
    <t xml:space="preserve">Special schools </t>
  </si>
  <si>
    <t>Alternate provision</t>
  </si>
  <si>
    <t xml:space="preserve">State-funded </t>
  </si>
  <si>
    <t xml:space="preserve">Maintained special </t>
  </si>
  <si>
    <t xml:space="preserve">Non-maintained special </t>
  </si>
  <si>
    <t xml:space="preserve">Alternative provision </t>
  </si>
  <si>
    <t xml:space="preserve">Pupil referral unit </t>
  </si>
  <si>
    <t xml:space="preserve">Total special </t>
  </si>
  <si>
    <t xml:space="preserve">Total state-funded mainstream and special schools (does not include independent schools) </t>
  </si>
  <si>
    <t xml:space="preserve">Total alternate provision and pupil referral units </t>
  </si>
  <si>
    <t xml:space="preserve">Total mainstream </t>
  </si>
  <si>
    <r>
      <t>Number of students</t>
    </r>
    <r>
      <rPr>
        <vertAlign val="superscript"/>
        <sz val="8"/>
        <color rgb="FF000000"/>
        <rFont val="Arial"/>
        <family val="2"/>
      </rPr>
      <t>2</t>
    </r>
  </si>
  <si>
    <r>
      <t>Overall going to a sustained</t>
    </r>
    <r>
      <rPr>
        <b/>
        <vertAlign val="superscript"/>
        <sz val="8"/>
        <color rgb="FF000000"/>
        <rFont val="Arial"/>
        <family val="2"/>
      </rPr>
      <t>3</t>
    </r>
    <r>
      <rPr>
        <b/>
        <sz val="8"/>
        <color rgb="FF000000"/>
        <rFont val="Arial"/>
        <family val="2"/>
      </rPr>
      <t xml:space="preserve"> education or employment/training destination</t>
    </r>
    <r>
      <rPr>
        <b/>
        <vertAlign val="superscript"/>
        <sz val="8"/>
        <color rgb="FF000000"/>
        <rFont val="Arial"/>
        <family val="2"/>
      </rPr>
      <t>4</t>
    </r>
    <r>
      <rPr>
        <b/>
        <sz val="8"/>
        <color rgb="FF000000"/>
        <rFont val="Arial"/>
        <family val="2"/>
      </rPr>
      <t xml:space="preserve"> </t>
    </r>
  </si>
  <si>
    <r>
      <t>Sustained</t>
    </r>
    <r>
      <rPr>
        <b/>
        <vertAlign val="superscript"/>
        <sz val="8"/>
        <color rgb="FF000000"/>
        <rFont val="Arial"/>
        <family val="2"/>
      </rPr>
      <t>3</t>
    </r>
    <r>
      <rPr>
        <b/>
        <sz val="8"/>
        <color rgb="FF000000"/>
        <rFont val="Arial"/>
        <family val="2"/>
      </rPr>
      <t xml:space="preserve"> education destination</t>
    </r>
    <r>
      <rPr>
        <b/>
        <vertAlign val="superscript"/>
        <sz val="8"/>
        <color rgb="FF000000"/>
        <rFont val="Arial"/>
        <family val="2"/>
      </rPr>
      <t>5</t>
    </r>
    <r>
      <rPr>
        <b/>
        <sz val="8"/>
        <color rgb="FF000000"/>
        <rFont val="Arial"/>
        <family val="2"/>
      </rPr>
      <t xml:space="preserve"> </t>
    </r>
  </si>
  <si>
    <t xml:space="preserve">Mainstream </t>
  </si>
  <si>
    <t xml:space="preserve">Further education college </t>
  </si>
  <si>
    <t xml:space="preserve">Independent school </t>
  </si>
  <si>
    <r>
      <t>Other further education provider</t>
    </r>
    <r>
      <rPr>
        <vertAlign val="superscript"/>
        <sz val="8"/>
        <color rgb="FF000000"/>
        <rFont val="Arial"/>
        <family val="2"/>
      </rPr>
      <t>6</t>
    </r>
  </si>
  <si>
    <t xml:space="preserve">School sixth form - state funded </t>
  </si>
  <si>
    <t xml:space="preserve">Sixth form college </t>
  </si>
  <si>
    <t xml:space="preserve">Specialist provision </t>
  </si>
  <si>
    <r>
      <t>Specialist post-16 institution</t>
    </r>
    <r>
      <rPr>
        <vertAlign val="superscript"/>
        <sz val="8"/>
        <color rgb="FF000000"/>
        <rFont val="Arial"/>
        <family val="2"/>
      </rPr>
      <t>7</t>
    </r>
    <r>
      <rPr>
        <sz val="8"/>
        <color rgb="FF000000"/>
        <rFont val="Arial"/>
        <family val="2"/>
      </rPr>
      <t xml:space="preserve"> </t>
    </r>
  </si>
  <si>
    <r>
      <t>Alternative provision</t>
    </r>
    <r>
      <rPr>
        <vertAlign val="superscript"/>
        <sz val="8"/>
        <color rgb="FF000000"/>
        <rFont val="Arial"/>
        <family val="2"/>
      </rPr>
      <t>8</t>
    </r>
    <r>
      <rPr>
        <sz val="8"/>
        <color rgb="FF000000"/>
        <rFont val="Arial"/>
        <family val="2"/>
      </rPr>
      <t xml:space="preserve"> or pupil referral unit</t>
    </r>
  </si>
  <si>
    <r>
      <t>Special school</t>
    </r>
    <r>
      <rPr>
        <vertAlign val="superscript"/>
        <sz val="8"/>
        <color rgb="FF000000"/>
        <rFont val="Arial"/>
        <family val="2"/>
      </rPr>
      <t>9</t>
    </r>
  </si>
  <si>
    <r>
      <t xml:space="preserve">                          Apprenticeships</t>
    </r>
    <r>
      <rPr>
        <vertAlign val="superscript"/>
        <sz val="8"/>
        <color theme="1"/>
        <rFont val="Arial"/>
        <family val="2"/>
      </rPr>
      <t>10</t>
    </r>
  </si>
  <si>
    <t xml:space="preserve">UK higher education institution </t>
  </si>
  <si>
    <r>
      <t>Sustained</t>
    </r>
    <r>
      <rPr>
        <vertAlign val="superscript"/>
        <sz val="8"/>
        <color theme="1"/>
        <rFont val="Arial"/>
        <family val="2"/>
      </rPr>
      <t>3</t>
    </r>
    <r>
      <rPr>
        <sz val="8"/>
        <color theme="1"/>
        <rFont val="Arial"/>
        <family val="2"/>
      </rPr>
      <t xml:space="preserve"> education combination destination</t>
    </r>
    <r>
      <rPr>
        <vertAlign val="superscript"/>
        <sz val="8"/>
        <color theme="1"/>
        <rFont val="Arial"/>
        <family val="2"/>
      </rPr>
      <t>11</t>
    </r>
    <r>
      <rPr>
        <sz val="8"/>
        <color theme="1"/>
        <rFont val="Arial"/>
        <family val="2"/>
      </rPr>
      <t xml:space="preserve"> </t>
    </r>
  </si>
  <si>
    <r>
      <t>Sustained</t>
    </r>
    <r>
      <rPr>
        <b/>
        <vertAlign val="superscript"/>
        <sz val="8"/>
        <color theme="1"/>
        <rFont val="Arial"/>
        <family val="2"/>
      </rPr>
      <t>3</t>
    </r>
    <r>
      <rPr>
        <b/>
        <sz val="8"/>
        <color theme="1"/>
        <rFont val="Arial"/>
        <family val="2"/>
      </rPr>
      <t xml:space="preserve"> employment and/or training destination</t>
    </r>
    <r>
      <rPr>
        <b/>
        <vertAlign val="superscript"/>
        <sz val="8"/>
        <color theme="1"/>
        <rFont val="Arial"/>
        <family val="2"/>
      </rPr>
      <t>12</t>
    </r>
    <r>
      <rPr>
        <b/>
        <sz val="8"/>
        <color theme="1"/>
        <rFont val="Arial"/>
        <family val="2"/>
      </rPr>
      <t xml:space="preserve"> </t>
    </r>
  </si>
  <si>
    <r>
      <t>Employment with training</t>
    </r>
    <r>
      <rPr>
        <vertAlign val="superscript"/>
        <sz val="8"/>
        <color theme="1"/>
        <rFont val="Arial"/>
        <family val="2"/>
      </rPr>
      <t>13</t>
    </r>
  </si>
  <si>
    <r>
      <t>Other employment</t>
    </r>
    <r>
      <rPr>
        <vertAlign val="superscript"/>
        <sz val="8"/>
        <color theme="1"/>
        <rFont val="Arial"/>
        <family val="2"/>
      </rPr>
      <t>14</t>
    </r>
  </si>
  <si>
    <r>
      <t>Other training</t>
    </r>
    <r>
      <rPr>
        <vertAlign val="superscript"/>
        <sz val="8"/>
        <color theme="1"/>
        <rFont val="Arial"/>
        <family val="2"/>
      </rPr>
      <t xml:space="preserve">15 </t>
    </r>
  </si>
  <si>
    <r>
      <t>Sustained</t>
    </r>
    <r>
      <rPr>
        <b/>
        <vertAlign val="superscript"/>
        <sz val="8"/>
        <color theme="1"/>
        <rFont val="Arial"/>
        <family val="2"/>
      </rPr>
      <t>3</t>
    </r>
    <r>
      <rPr>
        <b/>
        <sz val="8"/>
        <color theme="1"/>
        <rFont val="Arial"/>
        <family val="2"/>
      </rPr>
      <t xml:space="preserve"> education/employment/training combination destination</t>
    </r>
    <r>
      <rPr>
        <b/>
        <vertAlign val="superscript"/>
        <sz val="8"/>
        <color theme="1"/>
        <rFont val="Arial"/>
        <family val="2"/>
      </rPr>
      <t>16</t>
    </r>
    <r>
      <rPr>
        <b/>
        <sz val="8"/>
        <color theme="1"/>
        <rFont val="Arial"/>
        <family val="2"/>
      </rPr>
      <t xml:space="preserve"> </t>
    </r>
  </si>
  <si>
    <t xml:space="preserve">Not recorded in the measure </t>
  </si>
  <si>
    <r>
      <t>Destination not sustained</t>
    </r>
    <r>
      <rPr>
        <vertAlign val="superscript"/>
        <sz val="8"/>
        <color theme="1"/>
        <rFont val="Arial"/>
        <family val="2"/>
      </rPr>
      <t>17</t>
    </r>
    <r>
      <rPr>
        <sz val="8"/>
        <color theme="1"/>
        <rFont val="Arial"/>
        <family val="2"/>
      </rPr>
      <t xml:space="preserve"> </t>
    </r>
  </si>
  <si>
    <r>
      <t>Destination not sustained/recorded NEET</t>
    </r>
    <r>
      <rPr>
        <vertAlign val="superscript"/>
        <sz val="8"/>
        <color theme="1"/>
        <rFont val="Arial"/>
        <family val="2"/>
      </rPr>
      <t xml:space="preserve">18 </t>
    </r>
  </si>
  <si>
    <r>
      <t>Activity not captured in data</t>
    </r>
    <r>
      <rPr>
        <vertAlign val="superscript"/>
        <sz val="8"/>
        <color theme="1"/>
        <rFont val="Arial"/>
        <family val="2"/>
      </rPr>
      <t xml:space="preserve">19 </t>
    </r>
  </si>
  <si>
    <t>1-20. See separate KS4 footnotes sheet</t>
  </si>
  <si>
    <t xml:space="preserve">Source: National Pupil Database </t>
  </si>
  <si>
    <t>-</t>
  </si>
  <si>
    <t>x</t>
  </si>
  <si>
    <t>Percentage</t>
  </si>
  <si>
    <t>Percentage formatted</t>
  </si>
  <si>
    <t>92%</t>
  </si>
  <si>
    <t>87%</t>
  </si>
  <si>
    <t>94%</t>
  </si>
  <si>
    <t>59%</t>
  </si>
  <si>
    <t>52%</t>
  </si>
  <si>
    <t>54%</t>
  </si>
  <si>
    <t>91%</t>
  </si>
  <si>
    <t>0%</t>
  </si>
  <si>
    <t>90%</t>
  </si>
  <si>
    <t>85%</t>
  </si>
  <si>
    <t>55%</t>
  </si>
  <si>
    <t>43%</t>
  </si>
  <si>
    <t>47%</t>
  </si>
  <si>
    <t>89%</t>
  </si>
  <si>
    <t>34%</t>
  </si>
  <si>
    <t>29%</t>
  </si>
  <si>
    <t>15%</t>
  </si>
  <si>
    <t>32%</t>
  </si>
  <si>
    <t>30%</t>
  </si>
  <si>
    <t>4%</t>
  </si>
  <si>
    <t>3%</t>
  </si>
  <si>
    <t>2%</t>
  </si>
  <si>
    <t>5%</t>
  </si>
  <si>
    <t>7%</t>
  </si>
  <si>
    <t>39%</t>
  </si>
  <si>
    <t>1%</t>
  </si>
  <si>
    <t>38%</t>
  </si>
  <si>
    <t>13%</t>
  </si>
  <si>
    <t>12%</t>
  </si>
  <si>
    <t>9%</t>
  </si>
  <si>
    <t>48%</t>
  </si>
  <si>
    <t>69%</t>
  </si>
  <si>
    <t>49%</t>
  </si>
  <si>
    <t>6%</t>
  </si>
  <si>
    <t>16%</t>
  </si>
  <si>
    <t>22%</t>
  </si>
  <si>
    <t>20%</t>
  </si>
  <si>
    <t>14%</t>
  </si>
  <si>
    <t>18%</t>
  </si>
  <si>
    <t>11%</t>
  </si>
  <si>
    <t>8%</t>
  </si>
  <si>
    <t>Index:</t>
  </si>
  <si>
    <t>Number</t>
  </si>
  <si>
    <t>KS4 National: Number of 2012/13 KS4 cohort going to, or remaining in, an education or employment destination in 2013/14</t>
  </si>
  <si>
    <t xml:space="preserve">KS4 National:Percentage of the 2013/13 KS4 cohort going to, or remaining in, an education or employment destination in 2013/14 </t>
  </si>
  <si>
    <t>Coverage: England by gender</t>
  </si>
  <si>
    <t xml:space="preserve">Male </t>
  </si>
  <si>
    <t xml:space="preserve">Female </t>
  </si>
  <si>
    <t xml:space="preserve">Total </t>
  </si>
  <si>
    <r>
      <t>Overall percentage going to a sustained</t>
    </r>
    <r>
      <rPr>
        <b/>
        <vertAlign val="superscript"/>
        <sz val="8"/>
        <color rgb="FF000000"/>
        <rFont val="Arial"/>
        <family val="2"/>
      </rPr>
      <t>3</t>
    </r>
    <r>
      <rPr>
        <b/>
        <sz val="8"/>
        <color rgb="FF000000"/>
        <rFont val="Arial"/>
        <family val="2"/>
      </rPr>
      <t xml:space="preserve"> education or employment/training destination</t>
    </r>
    <r>
      <rPr>
        <b/>
        <vertAlign val="superscript"/>
        <sz val="8"/>
        <color rgb="FF000000"/>
        <rFont val="Arial"/>
        <family val="2"/>
      </rPr>
      <t>4</t>
    </r>
    <r>
      <rPr>
        <b/>
        <sz val="8"/>
        <color rgb="FF000000"/>
        <rFont val="Arial"/>
        <family val="2"/>
      </rPr>
      <t xml:space="preserve"> </t>
    </r>
  </si>
  <si>
    <t xml:space="preserve">Percentage not recorded in the measure </t>
  </si>
  <si>
    <t xml:space="preserve">KS4 National:Percentage of the 2012/13 KS4 cohort going to, or remaining in, an education or employment destination in 2013/14 </t>
  </si>
  <si>
    <t>Coverage: England by free school meals (FSM)</t>
  </si>
  <si>
    <t>FSM</t>
  </si>
  <si>
    <t>Non-FSM</t>
  </si>
  <si>
    <t xml:space="preserve">KS4 National: Percentage of the 2012/13 KS4 cohort going to, or remaining in, an education or employment destination in 2013/14 </t>
  </si>
  <si>
    <t xml:space="preserve">Coverage: England by special educational needs (SEN) </t>
  </si>
  <si>
    <t xml:space="preserve">School action/school action plus </t>
  </si>
  <si>
    <t>Statement</t>
  </si>
  <si>
    <t>Non-SEN</t>
  </si>
  <si>
    <r>
      <t xml:space="preserve">                           Apprenticeships</t>
    </r>
    <r>
      <rPr>
        <vertAlign val="superscript"/>
        <sz val="8"/>
        <color theme="1"/>
        <rFont val="Arial"/>
        <family val="2"/>
      </rPr>
      <t>10</t>
    </r>
  </si>
  <si>
    <t>Coverage: England by ethnicity</t>
  </si>
  <si>
    <t>White</t>
  </si>
  <si>
    <t>Mixed</t>
  </si>
  <si>
    <t>Asian</t>
  </si>
  <si>
    <t>Black</t>
  </si>
  <si>
    <t>Other</t>
  </si>
  <si>
    <t>Unclassified</t>
  </si>
  <si>
    <t>Total</t>
  </si>
  <si>
    <t>White - British</t>
  </si>
  <si>
    <t>White - Irish </t>
  </si>
  <si>
    <t>Traveller of Irish heritage</t>
  </si>
  <si>
    <t>Gypsy / Roma </t>
  </si>
  <si>
    <t>Any other White background </t>
  </si>
  <si>
    <t>White and Black Caribbean </t>
  </si>
  <si>
    <t>White and Black African </t>
  </si>
  <si>
    <t>White and Asian </t>
  </si>
  <si>
    <t>Any other mixed background</t>
  </si>
  <si>
    <t>Indian</t>
  </si>
  <si>
    <t>Pakistani</t>
  </si>
  <si>
    <t>Bangladeshi</t>
  </si>
  <si>
    <t>Any other Asian background</t>
  </si>
  <si>
    <t>Black Caribbean</t>
  </si>
  <si>
    <t>Black - African</t>
  </si>
  <si>
    <t>Any other Black background</t>
  </si>
  <si>
    <t>Chinese</t>
  </si>
  <si>
    <t>Any other ethnic group</t>
  </si>
  <si>
    <t>Unclassified - (refused, not obtained)</t>
  </si>
  <si>
    <r>
      <t>Coverage: England by disadvantaged</t>
    </r>
    <r>
      <rPr>
        <b/>
        <vertAlign val="superscript"/>
        <sz val="10"/>
        <color theme="1"/>
        <rFont val="Arial"/>
        <family val="2"/>
      </rPr>
      <t>20</t>
    </r>
    <r>
      <rPr>
        <b/>
        <sz val="10"/>
        <color theme="1"/>
        <rFont val="Arial"/>
        <family val="2"/>
      </rPr>
      <t xml:space="preserve"> pupils </t>
    </r>
  </si>
  <si>
    <r>
      <t>Disadv</t>
    </r>
    <r>
      <rPr>
        <vertAlign val="superscript"/>
        <sz val="8"/>
        <color theme="1"/>
        <rFont val="Arial"/>
        <family val="2"/>
      </rPr>
      <t>20</t>
    </r>
    <r>
      <rPr>
        <sz val="8"/>
        <color theme="1"/>
        <rFont val="Arial"/>
        <family val="2"/>
      </rPr>
      <t xml:space="preserve"> pupils</t>
    </r>
  </si>
  <si>
    <t>All other pupils</t>
  </si>
  <si>
    <t xml:space="preserve">KS4 Local Authority: Percentage of the 2012/13 KS4 cohort going to, or remaining in, an education or employment destination in 2013/14 </t>
  </si>
  <si>
    <t xml:space="preserve">Coverage: Local authorities </t>
  </si>
  <si>
    <r>
      <t>Percentage going to a sustained</t>
    </r>
    <r>
      <rPr>
        <vertAlign val="superscript"/>
        <sz val="8"/>
        <color theme="1"/>
        <rFont val="Arial"/>
        <family val="2"/>
      </rPr>
      <t>3</t>
    </r>
    <r>
      <rPr>
        <sz val="8"/>
        <color theme="1"/>
        <rFont val="Arial"/>
        <family val="2"/>
      </rPr>
      <t xml:space="preserve"> education destination </t>
    </r>
  </si>
  <si>
    <r>
      <t>Percentage going to a sustained</t>
    </r>
    <r>
      <rPr>
        <vertAlign val="superscript"/>
        <sz val="8"/>
        <color theme="1"/>
        <rFont val="Arial"/>
        <family val="2"/>
      </rPr>
      <t>3</t>
    </r>
    <r>
      <rPr>
        <sz val="8"/>
        <color theme="1"/>
        <rFont val="Arial"/>
        <family val="2"/>
      </rPr>
      <t xml:space="preserve"> employment and/or training destination </t>
    </r>
  </si>
  <si>
    <t>Mainstream</t>
  </si>
  <si>
    <t>Code</t>
  </si>
  <si>
    <t>Local Authority</t>
  </si>
  <si>
    <t>Region</t>
  </si>
  <si>
    <r>
      <t>Number of students</t>
    </r>
    <r>
      <rPr>
        <vertAlign val="superscript"/>
        <sz val="8"/>
        <color theme="1"/>
        <rFont val="Arial"/>
        <family val="2"/>
      </rPr>
      <t>2</t>
    </r>
  </si>
  <si>
    <r>
      <t>Overall education and/or employment / training destination</t>
    </r>
    <r>
      <rPr>
        <b/>
        <vertAlign val="superscript"/>
        <sz val="8"/>
        <color theme="1"/>
        <rFont val="Arial"/>
        <family val="2"/>
      </rPr>
      <t>4</t>
    </r>
  </si>
  <si>
    <r>
      <t>Sustained</t>
    </r>
    <r>
      <rPr>
        <vertAlign val="superscript"/>
        <sz val="8"/>
        <color rgb="FF000000"/>
        <rFont val="Arial"/>
        <family val="2"/>
      </rPr>
      <t>3</t>
    </r>
    <r>
      <rPr>
        <sz val="8"/>
        <color rgb="FF000000"/>
        <rFont val="Arial"/>
        <family val="2"/>
      </rPr>
      <t xml:space="preserve"> education destination</t>
    </r>
    <r>
      <rPr>
        <vertAlign val="superscript"/>
        <sz val="8"/>
        <color rgb="FF000000"/>
        <rFont val="Arial"/>
        <family val="2"/>
      </rPr>
      <t>5</t>
    </r>
    <r>
      <rPr>
        <sz val="8"/>
        <color rgb="FF000000"/>
        <rFont val="Arial"/>
        <family val="2"/>
      </rPr>
      <t xml:space="preserve"> </t>
    </r>
  </si>
  <si>
    <t>Further education college</t>
  </si>
  <si>
    <r>
      <t>Other further education provider</t>
    </r>
    <r>
      <rPr>
        <vertAlign val="superscript"/>
        <sz val="8"/>
        <color theme="1"/>
        <rFont val="Arial"/>
        <family val="2"/>
      </rPr>
      <t>6</t>
    </r>
  </si>
  <si>
    <t>School sixth form - state funded</t>
  </si>
  <si>
    <t>Sixth form college</t>
  </si>
  <si>
    <r>
      <t>Specialist post-16 institution</t>
    </r>
    <r>
      <rPr>
        <vertAlign val="superscript"/>
        <sz val="8"/>
        <color theme="1"/>
        <rFont val="Arial"/>
        <family val="2"/>
      </rPr>
      <t>7</t>
    </r>
  </si>
  <si>
    <r>
      <t>Alternative provision</t>
    </r>
    <r>
      <rPr>
        <vertAlign val="superscript"/>
        <sz val="8"/>
        <color theme="1"/>
        <rFont val="Arial"/>
        <family val="2"/>
      </rPr>
      <t>8</t>
    </r>
    <r>
      <rPr>
        <sz val="8"/>
        <color theme="1"/>
        <rFont val="Arial"/>
        <family val="2"/>
      </rPr>
      <t xml:space="preserve"> or pupil referral unit</t>
    </r>
  </si>
  <si>
    <r>
      <t>Special school</t>
    </r>
    <r>
      <rPr>
        <vertAlign val="superscript"/>
        <sz val="8"/>
        <color theme="1"/>
        <rFont val="Arial"/>
        <family val="2"/>
      </rPr>
      <t>9</t>
    </r>
  </si>
  <si>
    <r>
      <t>Apprentice-ships</t>
    </r>
    <r>
      <rPr>
        <vertAlign val="superscript"/>
        <sz val="8"/>
        <color theme="1"/>
        <rFont val="Arial"/>
        <family val="2"/>
      </rPr>
      <t>10</t>
    </r>
  </si>
  <si>
    <t>UK higher education institution</t>
  </si>
  <si>
    <r>
      <t>Sustained education combination destination</t>
    </r>
    <r>
      <rPr>
        <vertAlign val="superscript"/>
        <sz val="8"/>
        <color theme="1"/>
        <rFont val="Arial"/>
        <family val="2"/>
      </rPr>
      <t>11</t>
    </r>
  </si>
  <si>
    <r>
      <t>Sustained employment and/or training destination</t>
    </r>
    <r>
      <rPr>
        <b/>
        <vertAlign val="superscript"/>
        <sz val="8"/>
        <color theme="1"/>
        <rFont val="Arial"/>
        <family val="2"/>
      </rPr>
      <t>12</t>
    </r>
  </si>
  <si>
    <r>
      <t>Other training</t>
    </r>
    <r>
      <rPr>
        <vertAlign val="superscript"/>
        <sz val="8"/>
        <color theme="1"/>
        <rFont val="Arial"/>
        <family val="2"/>
      </rPr>
      <t>15</t>
    </r>
  </si>
  <si>
    <r>
      <t>Sustained education / employment / training combination destination</t>
    </r>
    <r>
      <rPr>
        <b/>
        <vertAlign val="superscript"/>
        <sz val="8"/>
        <color theme="1"/>
        <rFont val="Arial"/>
        <family val="2"/>
      </rPr>
      <t>16</t>
    </r>
  </si>
  <si>
    <r>
      <t>Destination not sustained</t>
    </r>
    <r>
      <rPr>
        <vertAlign val="superscript"/>
        <sz val="8"/>
        <color theme="1"/>
        <rFont val="Arial"/>
        <family val="2"/>
      </rPr>
      <t>17</t>
    </r>
  </si>
  <si>
    <r>
      <t>Destination not sustained / recorded NEET</t>
    </r>
    <r>
      <rPr>
        <vertAlign val="superscript"/>
        <sz val="8"/>
        <color theme="1"/>
        <rFont val="Arial"/>
        <family val="2"/>
      </rPr>
      <t>18</t>
    </r>
  </si>
  <si>
    <r>
      <t>Activity not captured in data</t>
    </r>
    <r>
      <rPr>
        <vertAlign val="superscript"/>
        <sz val="8"/>
        <color theme="1"/>
        <rFont val="Arial"/>
        <family val="2"/>
      </rPr>
      <t>19</t>
    </r>
  </si>
  <si>
    <t>NAT</t>
  </si>
  <si>
    <t xml:space="preserve">ENGLAND  - Total state-funded mainstream </t>
  </si>
  <si>
    <t>NE</t>
  </si>
  <si>
    <t>North East</t>
  </si>
  <si>
    <t>NW</t>
  </si>
  <si>
    <t>North West</t>
  </si>
  <si>
    <t>YH</t>
  </si>
  <si>
    <t>Yorkshire and the Humber</t>
  </si>
  <si>
    <t>EM</t>
  </si>
  <si>
    <t>East Midlands</t>
  </si>
  <si>
    <t>WM</t>
  </si>
  <si>
    <t>West Midlands</t>
  </si>
  <si>
    <t>EE</t>
  </si>
  <si>
    <t>East of England</t>
  </si>
  <si>
    <t>IL</t>
  </si>
  <si>
    <t>Inner London</t>
  </si>
  <si>
    <t>OL</t>
  </si>
  <si>
    <t>Outer London</t>
  </si>
  <si>
    <t>SE</t>
  </si>
  <si>
    <t>South East</t>
  </si>
  <si>
    <t>SW</t>
  </si>
  <si>
    <t>South West</t>
  </si>
  <si>
    <t>Barking and Dagenham</t>
  </si>
  <si>
    <t>Barnet</t>
  </si>
  <si>
    <t>Barnsley</t>
  </si>
  <si>
    <t>Bath and North East Somerset</t>
  </si>
  <si>
    <t>Bedford</t>
  </si>
  <si>
    <t>Bexley</t>
  </si>
  <si>
    <t>Birmingham</t>
  </si>
  <si>
    <t>Blackburn with Darwen</t>
  </si>
  <si>
    <t>Blackpool</t>
  </si>
  <si>
    <t>Bolton</t>
  </si>
  <si>
    <t>Bournemouth</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</si>
  <si>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</si>
  <si>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</si>
  <si>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</si>
  <si>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</si>
  <si>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</si>
  <si>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</si>
  <si>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</si>
  <si>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</si>
  <si>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</si>
  <si>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</si>
  <si>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</si>
  <si>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</si>
  <si>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</si>
  <si>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</si>
  <si>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</si>
  <si>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</si>
  <si>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Coventry</t>
  </si>
  <si>
    <t>Croydon</t>
  </si>
  <si>
    <t>Cumbria</t>
  </si>
  <si>
    <t>Darlington</t>
  </si>
  <si>
    <t>Derby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</si>
  <si>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</si>
  <si>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</si>
  <si>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</si>
  <si>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</si>
  <si>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</si>
  <si>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</si>
  <si>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</si>
  <si>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</si>
  <si>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</si>
  <si>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</si>
  <si>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</si>
  <si>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</si>
  <si>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</si>
  <si>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</si>
  <si>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</si>
  <si>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</si>
  <si>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</si>
  <si>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</si>
  <si>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</si>
  <si>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</si>
  <si>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</si>
  <si>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</si>
  <si>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</si>
  <si>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</si>
  <si>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</si>
  <si>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</si>
  <si>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</si>
  <si>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</si>
  <si>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</si>
  <si>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</si>
  <si>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</si>
  <si>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</si>
  <si>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</si>
  <si>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</si>
  <si>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</si>
  <si>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</si>
  <si>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</si>
  <si>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</si>
  <si>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</si>
  <si>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</si>
  <si>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</si>
  <si>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</si>
  <si>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</si>
  <si>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</si>
  <si>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</si>
  <si>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</si>
  <si>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</si>
  <si>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</si>
  <si>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</si>
  <si>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</si>
  <si>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</si>
  <si>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</si>
  <si>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</si>
  <si>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</si>
  <si>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</si>
  <si>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</si>
  <si>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</si>
  <si>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</si>
  <si>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</si>
  <si>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</si>
  <si>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</si>
  <si>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</si>
  <si>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</si>
  <si>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</si>
  <si>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</si>
  <si>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</si>
  <si>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</si>
  <si>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</si>
  <si>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</si>
  <si>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</si>
  <si>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</si>
  <si>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</si>
  <si>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</si>
  <si>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</si>
  <si>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</si>
  <si>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</si>
  <si>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</si>
  <si>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</si>
  <si>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</si>
  <si>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</si>
  <si>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</si>
  <si>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</si>
  <si>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</si>
  <si>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</si>
  <si>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</si>
  <si>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</si>
  <si>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</si>
  <si>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</si>
  <si>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</si>
  <si>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</si>
  <si>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</si>
  <si>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</si>
  <si>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</si>
  <si>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</si>
  <si>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</si>
  <si>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</si>
  <si>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</si>
  <si>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</si>
  <si>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</si>
  <si>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</si>
  <si>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</si>
  <si>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</si>
  <si>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</si>
  <si>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</si>
  <si>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</si>
  <si>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</si>
  <si>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</si>
  <si>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</si>
  <si>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</si>
  <si>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</si>
  <si>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</si>
  <si>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</si>
  <si>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</si>
  <si>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</si>
  <si>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</si>
  <si>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</si>
  <si>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</si>
  <si>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</si>
  <si>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</si>
  <si>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</si>
  <si>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 xml:space="preserve">Index: </t>
  </si>
  <si>
    <t>Number of students2</t>
  </si>
  <si>
    <t>Overall education and/or employment / training destination4</t>
  </si>
  <si>
    <t xml:space="preserve">Sustained3 education destination5 </t>
  </si>
  <si>
    <t>Other further education provider6</t>
  </si>
  <si>
    <t>Specialist post-16 institution7</t>
  </si>
  <si>
    <t>Alternative provision8 or pupil referral unit</t>
  </si>
  <si>
    <t>Special school9</t>
  </si>
  <si>
    <t>Apprentice-ships10</t>
  </si>
  <si>
    <t>Sustained education combination destination11</t>
  </si>
  <si>
    <t>Sustained employment and/or training destination12</t>
  </si>
  <si>
    <t>Employment with training13</t>
  </si>
  <si>
    <t>Other employment14</t>
  </si>
  <si>
    <t>Other training15</t>
  </si>
  <si>
    <t>Sustained education / employment / training combination destination16</t>
  </si>
  <si>
    <t>Destination not sustained17</t>
  </si>
  <si>
    <t>Destination not sustained / recorded NEET18</t>
  </si>
  <si>
    <t>Activity not captured in data19</t>
  </si>
  <si>
    <t>.</t>
  </si>
  <si>
    <t xml:space="preserve">Total state-funded mainstream </t>
  </si>
  <si>
    <t xml:space="preserve">ENGLAND  - Total special </t>
  </si>
  <si>
    <t xml:space="preserve">ENGLAND  - Total state-funded including special </t>
  </si>
  <si>
    <t xml:space="preserve">Total state-funded including special </t>
  </si>
  <si>
    <t>LA1: Total state-funded mainstream schools</t>
  </si>
  <si>
    <t>LA14: Total special schools</t>
  </si>
  <si>
    <t>LA15: Total state-funded mainstream (including special)</t>
  </si>
  <si>
    <t>ENGLAND  - Total alternative provision</t>
  </si>
  <si>
    <t>Total alternative provision</t>
  </si>
  <si>
    <t>LA16: Total alternative provision</t>
  </si>
  <si>
    <t>ENGLAND - Total state-funded mainstream schools</t>
  </si>
  <si>
    <t>ENGLAND - Total special schools</t>
  </si>
  <si>
    <t>ENGLAND - Total state-funded mainstream (including special)</t>
  </si>
  <si>
    <t>ENGLAND - Total alternative provision</t>
  </si>
  <si>
    <t>Coverage: Local authorities by gender</t>
  </si>
  <si>
    <r>
      <t>Apprenticeships</t>
    </r>
    <r>
      <rPr>
        <vertAlign val="superscript"/>
        <sz val="8"/>
        <color theme="1"/>
        <rFont val="Arial"/>
        <family val="2"/>
      </rPr>
      <t>10</t>
    </r>
  </si>
  <si>
    <t>Male</t>
  </si>
  <si>
    <t>Female</t>
  </si>
  <si>
    <t>Coverage: Local authorities by free school meals (FSM) eligibility</t>
  </si>
  <si>
    <t>Apprenticeships10</t>
  </si>
  <si>
    <t>Disadv²º pupils</t>
  </si>
  <si>
    <t>LA31: FSM by total state-funded mainstream schools</t>
  </si>
  <si>
    <t>LA32: FSM by total special schools</t>
  </si>
  <si>
    <t>LA33: Disadvantage by total state-funded mainstream schools</t>
  </si>
  <si>
    <t>LA34: Disadvantage by total special schools</t>
  </si>
  <si>
    <t xml:space="preserve">School action / school action plus </t>
  </si>
  <si>
    <t xml:space="preserve">KS4 Local authority : Percentage of the 2012/13 KS4 cohort going to, or remaining in, an education or employment destination in 2013/14 </t>
  </si>
  <si>
    <t>Main tables</t>
  </si>
  <si>
    <t>Free school meals</t>
  </si>
  <si>
    <r>
      <t>Disadvantaged</t>
    </r>
    <r>
      <rPr>
        <b/>
        <vertAlign val="superscript"/>
        <sz val="8"/>
        <color theme="1"/>
        <rFont val="Arial"/>
        <family val="2"/>
      </rPr>
      <t>20</t>
    </r>
    <r>
      <rPr>
        <b/>
        <sz val="8"/>
        <color theme="1"/>
        <rFont val="Arial"/>
        <family val="2"/>
      </rPr>
      <t xml:space="preserve"> pupils</t>
    </r>
  </si>
  <si>
    <t>Special educational needs</t>
  </si>
  <si>
    <t>Select LA from drop down list:</t>
  </si>
  <si>
    <t>All special schools</t>
  </si>
  <si>
    <t xml:space="preserve">All state-funded mainstream and special schools (does not include independent schools) </t>
  </si>
  <si>
    <t xml:space="preserve">All alternate provision and pupil referral units </t>
  </si>
  <si>
    <t xml:space="preserve">State-funded mainstream schools </t>
  </si>
  <si>
    <t>National</t>
  </si>
  <si>
    <t>LA</t>
  </si>
  <si>
    <r>
      <t>Overall going to a sustained</t>
    </r>
    <r>
      <rPr>
        <b/>
        <vertAlign val="superscript"/>
        <sz val="8"/>
        <color rgb="FF000000"/>
        <rFont val="Arial"/>
        <family val="2"/>
      </rPr>
      <t>3</t>
    </r>
    <r>
      <rPr>
        <b/>
        <sz val="8"/>
        <color rgb="FF000000"/>
        <rFont val="Arial"/>
        <family val="2"/>
      </rPr>
      <t xml:space="preserve"> education and/or employment / training destination</t>
    </r>
    <r>
      <rPr>
        <b/>
        <vertAlign val="superscript"/>
        <sz val="8"/>
        <color rgb="FF000000"/>
        <rFont val="Arial"/>
        <family val="2"/>
      </rPr>
      <t>4</t>
    </r>
    <r>
      <rPr>
        <b/>
        <sz val="8"/>
        <color rgb="FF000000"/>
        <rFont val="Arial"/>
        <family val="2"/>
      </rPr>
      <t xml:space="preserve"> </t>
    </r>
  </si>
  <si>
    <r>
      <t>Sustained</t>
    </r>
    <r>
      <rPr>
        <b/>
        <vertAlign val="superscript"/>
        <sz val="8"/>
        <color theme="1"/>
        <rFont val="Arial"/>
        <family val="2"/>
      </rPr>
      <t>3</t>
    </r>
    <r>
      <rPr>
        <b/>
        <sz val="8"/>
        <color theme="1"/>
        <rFont val="Arial"/>
        <family val="2"/>
      </rPr>
      <t xml:space="preserve"> education / employment / training combination destination</t>
    </r>
    <r>
      <rPr>
        <b/>
        <vertAlign val="superscript"/>
        <sz val="8"/>
        <color theme="1"/>
        <rFont val="Arial"/>
        <family val="2"/>
      </rPr>
      <t>16</t>
    </r>
    <r>
      <rPr>
        <b/>
        <sz val="8"/>
        <color theme="1"/>
        <rFont val="Arial"/>
        <family val="2"/>
      </rPr>
      <t xml:space="preserve"> </t>
    </r>
  </si>
  <si>
    <r>
      <t>Destination not sustained / recorded NEET</t>
    </r>
    <r>
      <rPr>
        <vertAlign val="superscript"/>
        <sz val="8"/>
        <color theme="1"/>
        <rFont val="Arial"/>
        <family val="2"/>
      </rPr>
      <t xml:space="preserve">18 </t>
    </r>
  </si>
  <si>
    <t>KS4 Footnotes</t>
  </si>
  <si>
    <t>Information on independent schools is restricted to those schools where awarding body data aligned with the National Pupil Database. Therefore, the data in these tables doesn’t cover all independent schools. Independent schools aren’t required to provide NCCIS data to local authorities. As a result, information on those going into employment/training or NEET is very limited.</t>
  </si>
  <si>
    <t xml:space="preserve">Number of pupils in the 2012/13 KS4 cohort. </t>
  </si>
  <si>
    <t xml:space="preserve">Sustained participation for the first two terms (October to March). </t>
  </si>
  <si>
    <t xml:space="preserve">Includes pupils who have been in a combination of sustained: 
• education 
• employment / training 
• education / employment / training 
for the first two terms (October to March). </t>
  </si>
  <si>
    <t>Individual lines may not add up to totals as a small number of pupils were identified in more than one destination.</t>
  </si>
  <si>
    <t>Other further education providers include pupils with an equal amount of study in two or more further education colleges. It also includes students undertaking further education provision at a higher education institution.</t>
  </si>
  <si>
    <t>Specialist post-16 Institutions are sometimes also termed post-16 independent specialist providers.</t>
  </si>
  <si>
    <t>Attendance via alternative provision for a period of time in the first five months of the academic year is used as a proxy for sustained participation.</t>
  </si>
  <si>
    <t xml:space="preserve">The special schools line includes maintained, non-maintained and independent special schools. </t>
  </si>
  <si>
    <t xml:space="preserve">Apprenticeships are identified where any qualifying learning has occurred at any time during the October to March participation period. Apprenticeships are a subset of the other reporting lines. For example, someone studying an apprenticeship in a further education college will be reported under further education college and apprenticeships. </t>
  </si>
  <si>
    <t>Education combination destinations include pupils who fulfilled the October to March participation criteria but through more than one type of education destination.</t>
  </si>
  <si>
    <t>Employment / training destinations include all types of employment and training activity recorded in the NCCIS for the first two terms (October to March). This category isn’t included at institution level.</t>
  </si>
  <si>
    <t>Employment with training incorporates all work that includes training (level 2 NVQ or above).</t>
  </si>
  <si>
    <t>Other employment includes part time, temporary and full time work. Some full time work may contain training to level 1 NVQ.</t>
  </si>
  <si>
    <t>Other training includes all training recorded in the NCCIS data.</t>
  </si>
  <si>
    <t>Education / employment / training combination means the pupil fulfilled the October to March participation criteria through a combination of education and employment/training destinations.</t>
  </si>
  <si>
    <t xml:space="preserve">Destination not sustained means the pupil didn’t have continuous participation from October to March. However, they were recorded as having some education or employment participation from September to March. The pupil may have had a maximum of 2 months recorded NEET in the participation period October to March. </t>
  </si>
  <si>
    <t xml:space="preserve">Destination not sustained / recorded NEET means the pupil didn’t have continuous participation from October to March. However, they were recorded as having some education or employment participation from September to March. The pupil had between 3 and 6 months (inclusive) recorded NEET in the October to March participation period. 
OR
The pupil had no record of education, employment or training but was recorded as NEET at some point in the academic year (September to August). </t>
  </si>
  <si>
    <t xml:space="preserve">Activity not captured in data means the young person wasn’t found in an education, employment or a recorded NEET destination. Possible reasons for this could be that the young person:
• was attending an independent school that wasn’t captured in the awarding body data 
• was attending a Scottish or Welsh college or school 
• had left the country 
• was in custody 
• was in an unknown situation or location </t>
  </si>
  <si>
    <t>Disadvantaged pupils are those who were eligible for free school meals at any point in the previous six years or were looked after continuously for at least 6 months. These are the pupils who would have attracted the pupil premium at the end of the 2012/13 academic year.</t>
  </si>
  <si>
    <t>Column percentages</t>
  </si>
  <si>
    <t>( x )</t>
  </si>
  <si>
    <t>This means the data’s been suppressed as the school had fewer than 6 pupils in the cohort, or small numbers (1’s and 2’s) in the reporting lines. Results aren’t shown because of the risk of an individual pupil being identified. All totals have been rounded to the nearest 10. Zeros are shown as zeros. All remaining breakdowns have been rounded to the nearest 5. Suppression of small numbers is reflected in the associated percentages. See the technical note for more detail.</t>
  </si>
  <si>
    <t xml:space="preserve">( . ) </t>
  </si>
  <si>
    <t>This means that there are no pupils in the cohort.</t>
  </si>
  <si>
    <t xml:space="preserve">( - ) </t>
  </si>
  <si>
    <t>This means that the percentage is less than 0.5% but greater than 0%.</t>
  </si>
  <si>
    <t>REGION</t>
  </si>
  <si>
    <t>CODE</t>
  </si>
  <si>
    <t>INDEX</t>
  </si>
  <si>
    <t>REGION NAME</t>
  </si>
  <si>
    <t>Region:</t>
  </si>
  <si>
    <t>LA:</t>
  </si>
  <si>
    <t>Nat:</t>
  </si>
  <si>
    <t xml:space="preserve">Specialist post-16 institution7 </t>
  </si>
  <si>
    <t xml:space="preserve">Sustained3 education combination destination11 </t>
  </si>
  <si>
    <t xml:space="preserve">Sustained3 employment and/or training destination12 </t>
  </si>
  <si>
    <t xml:space="preserve">Other training15 </t>
  </si>
  <si>
    <t xml:space="preserve">Destination not sustained17 </t>
  </si>
  <si>
    <t xml:space="preserve">Activity not captured in data19 </t>
  </si>
  <si>
    <t xml:space="preserve">Overall going to a sustained3 education and/or employment / training destination4 </t>
  </si>
  <si>
    <t xml:space="preserve">Sustained3 education / employment / training combination destination16 </t>
  </si>
  <si>
    <t xml:space="preserve">Destination not sustained / recorded NEET18 </t>
  </si>
  <si>
    <t>COLUMN</t>
  </si>
  <si>
    <t>CATEGORIES</t>
  </si>
  <si>
    <t xml:space="preserve"> Apprenticeships10</t>
  </si>
  <si>
    <t>Main</t>
  </si>
  <si>
    <t>FSM / Disadv</t>
  </si>
  <si>
    <t>Characteristics</t>
  </si>
  <si>
    <t>National and local authority level</t>
  </si>
  <si>
    <t>NOTE: Some tabs contain multiple tables accessed by way of drop down menus.</t>
  </si>
  <si>
    <t>Tab (click on the link below to be taken to the tab)</t>
  </si>
  <si>
    <t>Tables available from drop down menus (where applicable)</t>
  </si>
  <si>
    <t>Coverage</t>
  </si>
  <si>
    <t>Institutions types included</t>
  </si>
  <si>
    <t>Additional information</t>
  </si>
  <si>
    <t>NA1 (MAIN)</t>
  </si>
  <si>
    <t>Percentages
Numbers</t>
  </si>
  <si>
    <t>National main table</t>
  </si>
  <si>
    <t>Interactive tables. Select from drop down menu to swap between percentages and numbers.</t>
  </si>
  <si>
    <t>NA11 (GEN)</t>
  </si>
  <si>
    <t>National by gender</t>
  </si>
  <si>
    <t>NA12 (FSM)</t>
  </si>
  <si>
    <t>National by free school meals (FSM)</t>
  </si>
  <si>
    <t xml:space="preserve">state-funded schools  - mainstream 
maintained and non-maintained special schools  
pupil referral units  
total special schools  </t>
  </si>
  <si>
    <t>NA13 (SEN)</t>
  </si>
  <si>
    <t>National by special educational needs (SEN)</t>
  </si>
  <si>
    <t xml:space="preserve">state-funded schools  - mainstream  </t>
  </si>
  <si>
    <t>NA14 (MAJETH)</t>
  </si>
  <si>
    <t>National by major ethnic groups.</t>
  </si>
  <si>
    <t>NA15 (ETH)</t>
  </si>
  <si>
    <t>National by minor ethnic groups.</t>
  </si>
  <si>
    <t xml:space="preserve">NA16 (DISADV) </t>
  </si>
  <si>
    <t>National by disadvantaged pupils.</t>
  </si>
  <si>
    <t xml:space="preserve">state-funded schools  - mainstream  
maintained and non-maintained special schools  
pupil referral units  
total special schools  </t>
  </si>
  <si>
    <t xml:space="preserve">LA MAIN </t>
  </si>
  <si>
    <t>Interactive tables. Select from drop down menu to swap between different institution types.</t>
  </si>
  <si>
    <t xml:space="preserve">LA FSM,DISADV </t>
  </si>
  <si>
    <t>LA31:
LA32:
LA33:
LA34:</t>
  </si>
  <si>
    <t>LA by FSM for
LA by FSM for
LA by disadvantaged pupils for
LA by disadvantaged pupils for</t>
  </si>
  <si>
    <t xml:space="preserve">state-funded schools  - mainstream  
total special schools  
state-funded schools  - mainstream  
total special schools  </t>
  </si>
  <si>
    <t>Interactive tables. Select from drop down menu to swap between different characteristics and institution types.</t>
  </si>
  <si>
    <t xml:space="preserve">LA41.LA(SEN) </t>
  </si>
  <si>
    <t>LA Summary</t>
  </si>
  <si>
    <t>All local authorities</t>
  </si>
  <si>
    <t>Summary of all LA data above for each LA.</t>
  </si>
  <si>
    <t>Interactive tables. Select from drop down menu to obtain a summary of all the LA data for the chosen LA on one page.</t>
  </si>
  <si>
    <t xml:space="preserve">KS4_Footnotes </t>
  </si>
  <si>
    <t>state-funded schools  - mainstream
maintained and non-maintained special schools  
alternative provision  
pupil referral units  
total special schools  
all state-funded schools (not including independent) 
total alternative provision/pupil referral units
total mainstream</t>
  </si>
  <si>
    <t>state-funded schools  - mainstream  
maintained and non-maintained special schools  
alternative provision  
pupil referral units  
total mainstream schools  
total special schools  
total alternative provision/pupil referral units</t>
  </si>
  <si>
    <t>state-funded schools  - mainstream
total special schools  
all state-funded schools (not including independent) 
total alternative provision/pupil referral units</t>
  </si>
  <si>
    <t>Local authority main table for
Local authority main table for
Local authority main table for
Local authority main table for</t>
  </si>
  <si>
    <t>LA26 (Gen)</t>
  </si>
  <si>
    <t>LA by Gender</t>
  </si>
  <si>
    <t>Male
Female
Total</t>
  </si>
  <si>
    <t>LA42 (SEN only)</t>
  </si>
  <si>
    <t xml:space="preserve">LA1:
LA14:
LA15:
LA16:
LA5:
LA6: </t>
  </si>
  <si>
    <t>KS4 destination measures: 2012/13 cohort into 2013/14 destinations. (Provisional)</t>
  </si>
  <si>
    <t>Year: 2013/14 (Provisional)</t>
  </si>
  <si>
    <t>Coverage: Local authorities by special educational needs (SEN) categories</t>
  </si>
  <si>
    <t>Coverage: Local authorities by special educational needs (SEN) only</t>
  </si>
  <si>
    <t>LA by SEN only</t>
  </si>
  <si>
    <t>LA by SEN categories (school action/school action plus, statement and non-SEN)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</si>
</sst>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8"/>
      <color theme="1"/>
      <name val="Arial"/>
      <family val="2"/>
    </font>
    <font>
      <b/>
      <sz val="10"/>
      <color theme="1"/>
      <name val="Arial"/>
      <family val="2"/>
    </font>
    <font>
      <b/>
      <sz val="8"/>
      <color theme="1"/>
      <name val="Arial"/>
      <family val="2"/>
    </font>
    <font>
      <sz val="8"/>
      <color rgb="FF000000"/>
      <name val="Arial"/>
      <family val="2"/>
    </font>
    <font>
      <vertAlign val="superscript"/>
      <sz val="8"/>
      <color rgb="FF000000"/>
      <name val="Arial"/>
      <family val="2"/>
    </font>
    <font>
      <b/>
      <sz val="8"/>
      <color rgb="FF000000"/>
      <name val="Arial"/>
      <family val="2"/>
    </font>
    <font>
      <b/>
      <vertAlign val="superscript"/>
      <sz val="8"/>
      <color rgb="FF000000"/>
      <name val="Arial"/>
      <family val="2"/>
    </font>
    <font>
      <vertAlign val="superscript"/>
      <sz val="8"/>
      <color theme="1"/>
      <name val="Arial"/>
      <family val="2"/>
    </font>
    <font>
      <b/>
      <vertAlign val="superscript"/>
      <sz val="8"/>
      <color theme="1"/>
      <name val="Arial"/>
      <family val="2"/>
    </font>
    <font>
      <sz val="10"/>
      <name val="Arial"/>
      <family val="2"/>
    </font>
    <font>
      <sz val="8"/>
      <name val="Arial"/>
      <family val="2"/>
    </font>
    <font>
      <i/>
      <sz val="8"/>
      <color theme="1"/>
      <name val="Arial"/>
      <family val="2"/>
    </font>
    <font>
      <b/>
      <vertAlign val="superscript"/>
      <sz val="10"/>
      <color theme="1"/>
      <name val="Arial"/>
      <family val="2"/>
    </font>
    <font>
      <b/>
      <sz val="12"/>
      <color theme="1"/>
      <name val="Arial"/>
      <family val="2"/>
    </font>
    <font>
      <sz val="8"/>
      <color theme="1" tint="0.499984740745262"/>
      <name val="Arial"/>
      <family val="2"/>
    </font>
    <font>
      <sz val="10"/>
      <color theme="1"/>
      <name val="Segoe UI"/>
      <family val="2"/>
    </font>
    <font>
      <b/>
      <sz val="10"/>
      <color theme="1"/>
      <name val="Segoe UI"/>
      <family val="2"/>
    </font>
    <font>
      <b/>
      <sz val="11"/>
      <color rgb="FFFF0000"/>
      <name val="Calibri"/>
      <family val="2"/>
      <scheme val="minor"/>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2">
    <border>
      <left/>
      <right/>
      <top/>
      <bottom/>
      <diagonal/>
    </border>
    <border>
      <left/>
      <right style="thin">
        <color indexed="64"/>
      </right>
      <top/>
      <bottom/>
      <diagonal/>
    </border>
    <border>
      <left/>
      <right/>
      <top style="thin">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dashed">
        <color auto="1"/>
      </top>
      <bottom style="dashed">
        <color auto="1"/>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3" fillId="0" borderId="0"/>
    <xf numFmtId="43"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194">
    <xf numFmtId="0" fontId="0" fillId="0" borderId="0" xfId="0"/>
    <xf numFmtId="0" fontId="0" fillId="2" borderId="0" xfId="0" applyFill="1"/>
    <xf numFmtId="0" fontId="4" fillId="2" borderId="0" xfId="0" applyFont="1" applyFill="1"/>
    <xf numFmtId="0" fontId="5" fillId="2" borderId="0" xfId="0" applyFont="1" applyFill="1" applyAlignment="1" applyProtection="1">
      <alignment horizontal="left" wrapText="1"/>
      <protection locked="0" hidden="1"/>
    </xf>
    <xf numFmtId="0" fontId="5" fillId="2" borderId="0" xfId="0" applyFont="1" applyFill="1" applyProtection="1">
      <protection locked="0" hidden="1"/>
    </xf>
    <xf numFmtId="0" fontId="3" fillId="2" borderId="0" xfId="0" applyFont="1" applyFill="1" applyProtection="1">
      <protection locked="0" hidden="1"/>
    </xf>
    <xf numFmtId="0" fontId="4" fillId="2" borderId="0" xfId="0" applyFont="1" applyFill="1" applyBorder="1" applyProtection="1">
      <protection locked="0" hidden="1"/>
    </xf>
    <xf numFmtId="0" fontId="4" fillId="2" borderId="1" xfId="0" applyFont="1" applyFill="1" applyBorder="1" applyProtection="1">
      <protection locked="0" hidden="1"/>
    </xf>
    <xf numFmtId="0" fontId="6" fillId="2" borderId="2" xfId="0" applyFont="1" applyFill="1" applyBorder="1" applyAlignment="1" applyProtection="1">
      <alignment horizontal="center" wrapText="1"/>
      <protection locked="0" hidden="1"/>
    </xf>
    <xf numFmtId="0" fontId="4" fillId="2" borderId="4" xfId="0" applyFont="1" applyFill="1" applyBorder="1" applyAlignment="1" applyProtection="1">
      <alignment horizontal="right"/>
      <protection locked="0" hidden="1"/>
    </xf>
    <xf numFmtId="0" fontId="4" fillId="2" borderId="4" xfId="0" applyFont="1" applyFill="1" applyBorder="1" applyAlignment="1" applyProtection="1">
      <alignment horizontal="right" wrapText="1"/>
      <protection locked="0" hidden="1"/>
    </xf>
    <xf numFmtId="0" fontId="6" fillId="2" borderId="4" xfId="0" applyFont="1" applyFill="1" applyBorder="1" applyAlignment="1" applyProtection="1">
      <alignment horizontal="right" wrapText="1"/>
      <protection locked="0" hidden="1"/>
    </xf>
    <xf numFmtId="0" fontId="4" fillId="2" borderId="4" xfId="0" applyFont="1" applyFill="1" applyBorder="1" applyProtection="1">
      <protection locked="0" hidden="1"/>
    </xf>
    <xf numFmtId="0" fontId="4" fillId="2" borderId="5" xfId="0" applyFont="1" applyFill="1" applyBorder="1" applyProtection="1">
      <protection locked="0" hidden="1"/>
    </xf>
    <xf numFmtId="0" fontId="4" fillId="2" borderId="2" xfId="0" applyFont="1" applyFill="1" applyBorder="1" applyProtection="1">
      <protection locked="0" hidden="1"/>
    </xf>
    <xf numFmtId="0" fontId="7" fillId="2" borderId="6" xfId="0" applyFont="1" applyFill="1" applyBorder="1" applyAlignment="1" applyProtection="1">
      <alignment vertical="center"/>
      <protection locked="0" hidden="1"/>
    </xf>
    <xf numFmtId="0" fontId="7" fillId="2" borderId="1" xfId="0" applyFont="1" applyFill="1" applyBorder="1" applyAlignment="1" applyProtection="1">
      <alignment vertical="center"/>
      <protection locked="0" hidden="1"/>
    </xf>
    <xf numFmtId="0" fontId="9" fillId="2" borderId="0" xfId="0" applyFont="1" applyFill="1" applyBorder="1" applyAlignment="1" applyProtection="1">
      <alignment horizontal="left" wrapText="1"/>
      <protection locked="0" hidden="1"/>
    </xf>
    <xf numFmtId="0" fontId="9" fillId="2" borderId="1" xfId="0" applyFont="1" applyFill="1" applyBorder="1" applyAlignment="1" applyProtection="1">
      <alignment horizontal="left" wrapText="1"/>
      <protection locked="0" hidden="1"/>
    </xf>
    <xf numFmtId="0" fontId="9" fillId="2" borderId="0" xfId="0" applyFont="1" applyFill="1" applyBorder="1" applyProtection="1">
      <protection locked="0" hidden="1"/>
    </xf>
    <xf numFmtId="0" fontId="0" fillId="2" borderId="1" xfId="0" applyFill="1" applyBorder="1"/>
    <xf numFmtId="0" fontId="7" fillId="2" borderId="1" xfId="0" applyFont="1" applyFill="1" applyBorder="1" applyProtection="1">
      <protection locked="0" hidden="1"/>
    </xf>
    <xf numFmtId="0" fontId="6" fillId="2" borderId="0" xfId="0" applyFont="1" applyFill="1" applyBorder="1" applyProtection="1">
      <protection locked="0" hidden="1"/>
    </xf>
    <xf numFmtId="0" fontId="6" fillId="2" borderId="1" xfId="0" applyFont="1" applyFill="1" applyBorder="1" applyAlignment="1" applyProtection="1">
      <alignment wrapText="1"/>
      <protection locked="0" hidden="1"/>
    </xf>
    <xf numFmtId="0" fontId="14" fillId="2" borderId="2" xfId="2" applyFont="1" applyFill="1" applyBorder="1" applyProtection="1">
      <protection locked="0" hidden="1"/>
    </xf>
    <xf numFmtId="0" fontId="4" fillId="2" borderId="2" xfId="0" applyNumberFormat="1" applyFont="1" applyFill="1" applyBorder="1" applyProtection="1">
      <protection locked="0" hidden="1"/>
    </xf>
    <xf numFmtId="0" fontId="15" fillId="2" borderId="2" xfId="0" applyNumberFormat="1" applyFont="1" applyFill="1" applyBorder="1" applyAlignment="1" applyProtection="1">
      <alignment horizontal="right"/>
      <protection locked="0" hidden="1"/>
    </xf>
    <xf numFmtId="0" fontId="0" fillId="0" borderId="0" xfId="0" applyAlignment="1">
      <alignment horizontal="right"/>
    </xf>
    <xf numFmtId="3" fontId="0" fillId="0" borderId="0" xfId="0" applyNumberFormat="1" applyAlignment="1">
      <alignment horizontal="right"/>
    </xf>
    <xf numFmtId="9" fontId="0" fillId="0" borderId="0" xfId="1" applyFont="1" applyAlignment="1">
      <alignment horizontal="right"/>
    </xf>
    <xf numFmtId="0" fontId="2" fillId="0" borderId="0" xfId="0" applyFont="1"/>
    <xf numFmtId="0" fontId="0" fillId="0" borderId="7" xfId="0" applyBorder="1"/>
    <xf numFmtId="0" fontId="5" fillId="2" borderId="0" xfId="0" applyFont="1" applyFill="1" applyAlignment="1" applyProtection="1">
      <alignment wrapText="1"/>
      <protection locked="0" hidden="1"/>
    </xf>
    <xf numFmtId="0" fontId="4" fillId="2" borderId="0" xfId="0" applyFont="1" applyFill="1" applyAlignment="1">
      <alignment horizontal="right"/>
    </xf>
    <xf numFmtId="3" fontId="4" fillId="2" borderId="0" xfId="0" applyNumberFormat="1" applyFont="1" applyFill="1" applyAlignment="1">
      <alignment horizontal="right"/>
    </xf>
    <xf numFmtId="0" fontId="3" fillId="2" borderId="0" xfId="0" applyFont="1" applyFill="1" applyBorder="1" applyProtection="1">
      <protection locked="0" hidden="1"/>
    </xf>
    <xf numFmtId="0" fontId="4" fillId="2" borderId="9" xfId="0" applyFont="1" applyFill="1" applyBorder="1" applyAlignment="1" applyProtection="1">
      <alignment horizontal="right"/>
      <protection locked="0" hidden="1"/>
    </xf>
    <xf numFmtId="0" fontId="4" fillId="2" borderId="0" xfId="0" applyFont="1" applyFill="1" applyProtection="1">
      <protection locked="0" hidden="1"/>
    </xf>
    <xf numFmtId="0" fontId="7" fillId="2" borderId="0" xfId="0" applyFont="1" applyFill="1" applyAlignment="1" applyProtection="1">
      <alignment vertical="center"/>
      <protection locked="0" hidden="1"/>
    </xf>
    <xf numFmtId="0" fontId="9" fillId="2" borderId="0" xfId="0" applyFont="1" applyFill="1" applyAlignment="1" applyProtection="1">
      <alignment horizontal="left" wrapText="1"/>
      <protection locked="0" hidden="1"/>
    </xf>
    <xf numFmtId="0" fontId="9" fillId="2" borderId="0" xfId="0" applyFont="1" applyFill="1" applyProtection="1">
      <protection locked="0" hidden="1"/>
    </xf>
    <xf numFmtId="0" fontId="7" fillId="2" borderId="0" xfId="0" applyFont="1" applyFill="1" applyProtection="1">
      <protection locked="0" hidden="1"/>
    </xf>
    <xf numFmtId="0" fontId="6" fillId="2" borderId="0" xfId="0" applyFont="1" applyFill="1" applyProtection="1">
      <protection locked="0" hidden="1"/>
    </xf>
    <xf numFmtId="0" fontId="6" fillId="2" borderId="0" xfId="0" applyFont="1" applyFill="1" applyAlignment="1" applyProtection="1">
      <alignment wrapText="1"/>
      <protection locked="0" hidden="1"/>
    </xf>
    <xf numFmtId="0" fontId="3" fillId="2" borderId="2" xfId="0" applyFont="1" applyFill="1" applyBorder="1" applyProtection="1">
      <protection locked="0" hidden="1"/>
    </xf>
    <xf numFmtId="9" fontId="4" fillId="2" borderId="0" xfId="1" applyFont="1" applyFill="1" applyAlignment="1">
      <alignment horizontal="right"/>
    </xf>
    <xf numFmtId="0" fontId="15" fillId="2" borderId="2" xfId="0" applyFont="1" applyFill="1" applyBorder="1" applyAlignment="1" applyProtection="1">
      <alignment horizontal="right"/>
      <protection locked="0" hidden="1"/>
    </xf>
    <xf numFmtId="0" fontId="4" fillId="2" borderId="9" xfId="0" applyFont="1" applyFill="1" applyBorder="1" applyAlignment="1" applyProtection="1">
      <alignment horizontal="right" wrapText="1"/>
      <protection locked="0" hidden="1"/>
    </xf>
    <xf numFmtId="0" fontId="6" fillId="2" borderId="9" xfId="0" applyFont="1" applyFill="1" applyBorder="1" applyAlignment="1" applyProtection="1">
      <alignment horizontal="right"/>
      <protection locked="0" hidden="1"/>
    </xf>
    <xf numFmtId="0" fontId="6" fillId="2" borderId="9" xfId="0" applyFont="1" applyFill="1" applyBorder="1" applyAlignment="1" applyProtection="1">
      <alignment horizontal="right" wrapText="1"/>
      <protection locked="0" hidden="1"/>
    </xf>
    <xf numFmtId="0" fontId="4" fillId="2" borderId="10" xfId="0" applyFont="1" applyFill="1" applyBorder="1" applyProtection="1">
      <protection locked="0" hidden="1"/>
    </xf>
    <xf numFmtId="0" fontId="4" fillId="2" borderId="0" xfId="0" applyFont="1" applyFill="1" applyAlignment="1" applyProtection="1">
      <alignment vertical="center"/>
      <protection locked="0" hidden="1"/>
    </xf>
    <xf numFmtId="0" fontId="6" fillId="2" borderId="9" xfId="0" applyFont="1" applyFill="1" applyBorder="1" applyProtection="1">
      <protection locked="0" hidden="1"/>
    </xf>
    <xf numFmtId="0" fontId="6" fillId="2" borderId="11" xfId="0" applyFont="1" applyFill="1" applyBorder="1" applyProtection="1">
      <protection locked="0" hidden="1"/>
    </xf>
    <xf numFmtId="0" fontId="4" fillId="2" borderId="9" xfId="0" applyFont="1" applyFill="1" applyBorder="1" applyAlignment="1" applyProtection="1">
      <alignment horizontal="center" vertical="center" wrapText="1"/>
      <protection locked="0" hidden="1"/>
    </xf>
    <xf numFmtId="0" fontId="6" fillId="2" borderId="9" xfId="0" applyFont="1" applyFill="1" applyBorder="1" applyAlignment="1" applyProtection="1">
      <alignment horizontal="center" vertical="center" wrapText="1"/>
      <protection locked="0" hidden="1"/>
    </xf>
    <xf numFmtId="0" fontId="4" fillId="2" borderId="4" xfId="0" applyFont="1" applyFill="1" applyBorder="1" applyAlignment="1" applyProtection="1">
      <alignment horizontal="center" vertical="center" wrapText="1"/>
      <protection locked="0" hidden="1"/>
    </xf>
    <xf numFmtId="0" fontId="4" fillId="2" borderId="12" xfId="0" applyFont="1" applyFill="1" applyBorder="1" applyAlignment="1" applyProtection="1">
      <alignment horizontal="center" vertical="center" wrapText="1"/>
      <protection locked="0" hidden="1"/>
    </xf>
    <xf numFmtId="0" fontId="7" fillId="2" borderId="9" xfId="0" applyFont="1" applyFill="1" applyBorder="1" applyAlignment="1" applyProtection="1">
      <alignment horizontal="center" vertical="center" wrapText="1"/>
      <protection locked="0" hidden="1"/>
    </xf>
    <xf numFmtId="0" fontId="4" fillId="2" borderId="0" xfId="0" applyFont="1" applyFill="1" applyBorder="1" applyAlignment="1" applyProtection="1">
      <alignment horizontal="right"/>
      <protection locked="0" hidden="1"/>
    </xf>
    <xf numFmtId="0" fontId="15" fillId="2" borderId="0" xfId="0" applyFont="1" applyFill="1" applyBorder="1" applyProtection="1">
      <protection locked="0" hidden="1"/>
    </xf>
    <xf numFmtId="0" fontId="0" fillId="2" borderId="2" xfId="0" applyFill="1" applyBorder="1" applyProtection="1">
      <protection locked="0" hidden="1"/>
    </xf>
    <xf numFmtId="0" fontId="4" fillId="2" borderId="10" xfId="0" applyFont="1" applyFill="1" applyBorder="1" applyAlignment="1" applyProtection="1">
      <alignment horizontal="center" vertical="center" wrapText="1"/>
      <protection locked="0" hidden="1"/>
    </xf>
    <xf numFmtId="0" fontId="4" fillId="2" borderId="13" xfId="0" applyFont="1" applyFill="1" applyBorder="1" applyAlignment="1" applyProtection="1">
      <alignment vertical="center"/>
      <protection locked="0" hidden="1"/>
    </xf>
    <xf numFmtId="0" fontId="6" fillId="2" borderId="2" xfId="0" applyFont="1" applyFill="1" applyBorder="1" applyAlignment="1" applyProtection="1">
      <alignment horizontal="right"/>
      <protection locked="0" hidden="1"/>
    </xf>
    <xf numFmtId="0" fontId="6" fillId="2" borderId="2" xfId="0" applyFont="1" applyFill="1" applyBorder="1" applyProtection="1">
      <protection locked="0" hidden="1"/>
    </xf>
    <xf numFmtId="0" fontId="6" fillId="2" borderId="6" xfId="0" applyFont="1" applyFill="1" applyBorder="1" applyProtection="1">
      <protection locked="0" hidden="1"/>
    </xf>
    <xf numFmtId="0" fontId="5" fillId="2" borderId="0" xfId="0" applyFont="1" applyFill="1" applyBorder="1" applyAlignment="1" applyProtection="1">
      <alignment horizontal="left" wrapText="1"/>
      <protection locked="0" hidden="1"/>
    </xf>
    <xf numFmtId="0" fontId="5" fillId="2" borderId="0" xfId="0" applyFont="1" applyFill="1" applyBorder="1" applyProtection="1">
      <protection locked="0" hidden="1"/>
    </xf>
    <xf numFmtId="0" fontId="4" fillId="2" borderId="0" xfId="0" applyFont="1" applyFill="1" applyBorder="1" applyAlignment="1" applyProtection="1">
      <alignment vertical="center"/>
      <protection locked="0" hidden="1"/>
    </xf>
    <xf numFmtId="3" fontId="0" fillId="0" borderId="0" xfId="1" applyNumberFormat="1" applyFont="1" applyAlignment="1">
      <alignment horizontal="right"/>
    </xf>
    <xf numFmtId="0" fontId="0" fillId="2" borderId="0" xfId="0" applyFont="1" applyFill="1" applyBorder="1" applyProtection="1">
      <protection locked="0" hidden="1"/>
    </xf>
    <xf numFmtId="0" fontId="0" fillId="0" borderId="0" xfId="1" applyNumberFormat="1" applyFont="1" applyAlignment="1">
      <alignment horizontal="right"/>
    </xf>
    <xf numFmtId="0" fontId="5" fillId="2" borderId="0" xfId="0" applyFont="1" applyFill="1"/>
    <xf numFmtId="0" fontId="6" fillId="2" borderId="3" xfId="0" applyFont="1" applyFill="1" applyBorder="1" applyAlignment="1" applyProtection="1">
      <protection locked="0" hidden="1"/>
    </xf>
    <xf numFmtId="0" fontId="17" fillId="0" borderId="0" xfId="0" applyFont="1" applyFill="1" applyBorder="1" applyAlignment="1" applyProtection="1">
      <alignment vertical="top"/>
      <protection locked="0" hidden="1"/>
    </xf>
    <xf numFmtId="0" fontId="18" fillId="2" borderId="4" xfId="0" applyFont="1" applyFill="1" applyBorder="1" applyAlignment="1" applyProtection="1">
      <alignment horizontal="right"/>
      <protection locked="0" hidden="1"/>
    </xf>
    <xf numFmtId="9" fontId="4" fillId="2" borderId="0" xfId="1" applyFont="1" applyFill="1" applyAlignment="1" applyProtection="1">
      <alignment horizontal="right"/>
      <protection locked="0" hidden="1"/>
    </xf>
    <xf numFmtId="9" fontId="4" fillId="2" borderId="2" xfId="1" applyFont="1" applyFill="1" applyBorder="1" applyProtection="1">
      <protection locked="0" hidden="1"/>
    </xf>
    <xf numFmtId="9" fontId="4" fillId="2" borderId="2" xfId="1" applyFont="1" applyFill="1" applyBorder="1" applyAlignment="1" applyProtection="1">
      <alignment horizontal="right"/>
      <protection locked="0" hidden="1"/>
    </xf>
    <xf numFmtId="0" fontId="20" fillId="2" borderId="0" xfId="0" applyFont="1" applyFill="1"/>
    <xf numFmtId="0" fontId="19" fillId="2" borderId="0" xfId="0" applyFont="1" applyFill="1"/>
    <xf numFmtId="0" fontId="19" fillId="2" borderId="0" xfId="0" applyFont="1" applyFill="1" applyAlignment="1">
      <alignment horizontal="left" vertical="top" wrapText="1"/>
    </xf>
    <xf numFmtId="0" fontId="19" fillId="2" borderId="0" xfId="0" applyFont="1" applyFill="1" applyAlignment="1">
      <alignment vertical="center"/>
    </xf>
    <xf numFmtId="0" fontId="20" fillId="2" borderId="0" xfId="0" applyFont="1" applyFill="1" applyAlignment="1">
      <alignment vertical="center"/>
    </xf>
    <xf numFmtId="0" fontId="19" fillId="2" borderId="0" xfId="0" applyFont="1" applyFill="1" applyAlignment="1">
      <alignment vertical="center" wrapText="1"/>
    </xf>
    <xf numFmtId="0" fontId="0" fillId="0" borderId="17" xfId="0" applyBorder="1" applyAlignment="1">
      <alignment horizontal="right"/>
    </xf>
    <xf numFmtId="0" fontId="0" fillId="0" borderId="18" xfId="0" applyFont="1" applyBorder="1" applyAlignment="1">
      <alignment horizontal="right"/>
    </xf>
    <xf numFmtId="0" fontId="0" fillId="0" borderId="19" xfId="0" applyFont="1" applyBorder="1" applyAlignment="1">
      <alignment horizontal="right"/>
    </xf>
    <xf numFmtId="0" fontId="15" fillId="2" borderId="4" xfId="0" applyFont="1" applyFill="1" applyBorder="1" applyAlignment="1" applyProtection="1">
      <alignment horizontal="right" wrapText="1"/>
      <protection hidden="1"/>
    </xf>
    <xf numFmtId="0" fontId="4" fillId="2" borderId="4" xfId="0" applyFont="1" applyFill="1" applyBorder="1" applyAlignment="1" applyProtection="1">
      <alignment horizontal="right" wrapText="1"/>
      <protection hidden="1"/>
    </xf>
    <xf numFmtId="3" fontId="4" fillId="2" borderId="0" xfId="0" applyNumberFormat="1" applyFont="1" applyFill="1" applyBorder="1" applyAlignment="1" applyProtection="1">
      <alignment horizontal="right"/>
      <protection hidden="1"/>
    </xf>
    <xf numFmtId="9" fontId="4" fillId="2" borderId="0" xfId="1" applyFont="1" applyFill="1" applyBorder="1" applyAlignment="1" applyProtection="1">
      <alignment horizontal="right"/>
      <protection hidden="1"/>
    </xf>
    <xf numFmtId="9" fontId="18" fillId="2" borderId="0" xfId="1" applyFont="1" applyFill="1" applyBorder="1" applyAlignment="1" applyProtection="1">
      <alignment horizontal="right"/>
      <protection hidden="1"/>
    </xf>
    <xf numFmtId="0" fontId="0" fillId="0" borderId="0" xfId="0" applyAlignment="1"/>
    <xf numFmtId="164" fontId="4" fillId="2" borderId="0" xfId="3" applyNumberFormat="1" applyFont="1" applyFill="1" applyBorder="1" applyAlignment="1" applyProtection="1">
      <alignment horizontal="right"/>
      <protection hidden="1"/>
    </xf>
    <xf numFmtId="0" fontId="0" fillId="2" borderId="0" xfId="0" applyFill="1" applyAlignment="1" applyProtection="1">
      <alignment vertical="top"/>
      <protection locked="0" hidden="1"/>
    </xf>
    <xf numFmtId="0" fontId="0" fillId="2" borderId="0" xfId="0" applyFill="1" applyAlignment="1" applyProtection="1">
      <alignment vertical="top" wrapText="1"/>
      <protection locked="0" hidden="1"/>
    </xf>
    <xf numFmtId="0" fontId="2" fillId="2" borderId="0" xfId="0" applyFont="1" applyFill="1" applyAlignment="1" applyProtection="1">
      <alignment vertical="top"/>
      <protection locked="0" hidden="1"/>
    </xf>
    <xf numFmtId="0" fontId="21" fillId="2" borderId="0" xfId="0" applyFont="1" applyFill="1" applyAlignment="1" applyProtection="1">
      <alignment horizontal="left"/>
      <protection locked="0" hidden="1"/>
    </xf>
    <xf numFmtId="0" fontId="22" fillId="2" borderId="20" xfId="4" applyFill="1" applyBorder="1" applyAlignment="1" applyProtection="1">
      <alignment horizontal="left" vertical="top"/>
      <protection locked="0" hidden="1"/>
    </xf>
    <xf numFmtId="0" fontId="0" fillId="2" borderId="20" xfId="0" applyFill="1" applyBorder="1" applyAlignment="1" applyProtection="1">
      <alignment horizontal="left" vertical="top" wrapText="1"/>
      <protection locked="0" hidden="1"/>
    </xf>
    <xf numFmtId="0" fontId="0" fillId="2" borderId="20" xfId="0" applyFill="1" applyBorder="1" applyAlignment="1" applyProtection="1">
      <alignment vertical="top" wrapText="1"/>
      <protection locked="0" hidden="1"/>
    </xf>
    <xf numFmtId="0" fontId="22" fillId="2" borderId="21" xfId="4" applyFill="1" applyBorder="1" applyAlignment="1" applyProtection="1">
      <alignment horizontal="left" vertical="top"/>
      <protection locked="0" hidden="1"/>
    </xf>
    <xf numFmtId="0" fontId="0" fillId="2" borderId="21" xfId="0" applyFill="1" applyBorder="1" applyAlignment="1" applyProtection="1">
      <alignment horizontal="left" vertical="top"/>
      <protection locked="0" hidden="1"/>
    </xf>
    <xf numFmtId="0" fontId="0" fillId="2" borderId="21" xfId="0" applyFill="1" applyBorder="1" applyAlignment="1" applyProtection="1">
      <alignment horizontal="left" vertical="top" wrapText="1"/>
      <protection locked="0" hidden="1"/>
    </xf>
    <xf numFmtId="0" fontId="0" fillId="2" borderId="21" xfId="0" applyFill="1" applyBorder="1" applyAlignment="1" applyProtection="1">
      <alignment vertical="top" wrapText="1"/>
      <protection locked="0" hidden="1"/>
    </xf>
    <xf numFmtId="0" fontId="0" fillId="2" borderId="21" xfId="0" applyFill="1" applyBorder="1" applyAlignment="1" applyProtection="1">
      <alignment horizontal="right" vertical="top" wrapText="1"/>
      <protection locked="0" hidden="1"/>
    </xf>
    <xf numFmtId="0" fontId="0" fillId="2" borderId="21" xfId="0" applyFill="1" applyBorder="1" applyAlignment="1" applyProtection="1">
      <alignment horizontal="center" vertical="top"/>
      <protection locked="0" hidden="1"/>
    </xf>
    <xf numFmtId="0" fontId="2" fillId="2" borderId="21" xfId="0" applyFont="1" applyFill="1" applyBorder="1" applyAlignment="1" applyProtection="1">
      <alignment horizontal="left" wrapText="1"/>
      <protection locked="0" hidden="1"/>
    </xf>
    <xf numFmtId="0" fontId="2" fillId="2" borderId="21" xfId="0" applyFont="1" applyFill="1" applyBorder="1" applyAlignment="1" applyProtection="1">
      <alignment wrapText="1"/>
      <protection locked="0" hidden="1"/>
    </xf>
    <xf numFmtId="0" fontId="2" fillId="2" borderId="21" xfId="0" applyFont="1" applyFill="1" applyBorder="1" applyAlignment="1" applyProtection="1">
      <protection locked="0" hidden="1"/>
    </xf>
    <xf numFmtId="0" fontId="0" fillId="2" borderId="21" xfId="0" applyFill="1" applyBorder="1" applyAlignment="1" applyProtection="1">
      <alignment vertical="top"/>
      <protection locked="0" hidden="1"/>
    </xf>
    <xf numFmtId="0" fontId="0" fillId="0" borderId="0" xfId="0" applyAlignment="1">
      <alignment vertical="top"/>
    </xf>
    <xf numFmtId="0" fontId="4" fillId="2" borderId="4" xfId="0" applyFont="1" applyFill="1" applyBorder="1" applyAlignment="1" applyProtection="1">
      <alignment horizontal="center"/>
      <protection locked="0" hidden="1"/>
    </xf>
    <xf numFmtId="0" fontId="4" fillId="2" borderId="4" xfId="0" applyFont="1" applyFill="1" applyBorder="1" applyAlignment="1" applyProtection="1">
      <alignment horizontal="center" wrapText="1"/>
      <protection locked="0" hidden="1"/>
    </xf>
    <xf numFmtId="0" fontId="20" fillId="2" borderId="0" xfId="0" applyFont="1" applyFill="1" applyAlignment="1">
      <alignment horizontal="right" vertical="top"/>
    </xf>
    <xf numFmtId="0" fontId="20" fillId="2" borderId="0" xfId="0" applyFont="1" applyFill="1" applyAlignment="1">
      <alignment horizontal="right"/>
    </xf>
    <xf numFmtId="3" fontId="18" fillId="2" borderId="0" xfId="1" applyNumberFormat="1" applyFont="1" applyFill="1" applyBorder="1" applyAlignment="1" applyProtection="1">
      <alignment horizontal="right"/>
      <protection hidden="1"/>
    </xf>
    <xf numFmtId="3" fontId="4" fillId="2" borderId="0" xfId="0" applyNumberFormat="1" applyFont="1" applyFill="1" applyAlignment="1" applyProtection="1">
      <alignment horizontal="right"/>
      <protection hidden="1"/>
    </xf>
    <xf numFmtId="0" fontId="4" fillId="2" borderId="0" xfId="0" applyFont="1" applyFill="1" applyProtection="1">
      <protection hidden="1"/>
    </xf>
    <xf numFmtId="9" fontId="4" fillId="2" borderId="0" xfId="1" applyFont="1" applyFill="1" applyAlignment="1" applyProtection="1">
      <alignment horizontal="right"/>
      <protection hidden="1"/>
    </xf>
    <xf numFmtId="3" fontId="4" fillId="2" borderId="0" xfId="0" applyNumberFormat="1" applyFont="1" applyFill="1" applyAlignment="1" applyProtection="1">
      <alignment horizontal="right"/>
      <protection locked="0" hidden="1"/>
    </xf>
    <xf numFmtId="3" fontId="15" fillId="2" borderId="0" xfId="0" applyNumberFormat="1" applyFont="1" applyFill="1" applyAlignment="1" applyProtection="1">
      <alignment horizontal="right"/>
      <protection hidden="1"/>
    </xf>
    <xf numFmtId="9" fontId="15" fillId="2" borderId="0" xfId="1" applyFont="1" applyFill="1" applyAlignment="1" applyProtection="1">
      <alignment horizontal="right"/>
      <protection hidden="1"/>
    </xf>
    <xf numFmtId="3" fontId="0" fillId="3" borderId="0" xfId="0" applyNumberFormat="1" applyFill="1" applyAlignment="1">
      <alignment horizontal="right"/>
    </xf>
    <xf numFmtId="0" fontId="6" fillId="2" borderId="2" xfId="0" applyFont="1" applyFill="1" applyBorder="1" applyAlignment="1" applyProtection="1">
      <alignment horizontal="right"/>
      <protection locked="0"/>
    </xf>
    <xf numFmtId="0" fontId="6" fillId="2" borderId="2" xfId="0" applyFont="1" applyFill="1" applyBorder="1" applyProtection="1">
      <protection locked="0"/>
    </xf>
    <xf numFmtId="0" fontId="6" fillId="2" borderId="6" xfId="0" applyFont="1" applyFill="1" applyBorder="1" applyProtection="1">
      <protection locked="0"/>
    </xf>
    <xf numFmtId="0" fontId="4" fillId="2" borderId="0" xfId="0" applyFont="1" applyFill="1" applyProtection="1">
      <protection locked="0"/>
    </xf>
    <xf numFmtId="0" fontId="4" fillId="2" borderId="4" xfId="0" applyFont="1" applyFill="1" applyBorder="1" applyProtection="1">
      <protection locked="0"/>
    </xf>
    <xf numFmtId="0" fontId="4" fillId="2" borderId="5" xfId="0" applyFont="1" applyFill="1" applyBorder="1" applyProtection="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right"/>
      <protection locked="0"/>
    </xf>
    <xf numFmtId="0" fontId="6" fillId="2" borderId="0" xfId="0" applyFont="1" applyFill="1" applyBorder="1" applyProtection="1">
      <protection locked="0"/>
    </xf>
    <xf numFmtId="0" fontId="4" fillId="2" borderId="1" xfId="0" applyFont="1" applyFill="1" applyBorder="1" applyProtection="1">
      <protection locked="0"/>
    </xf>
    <xf numFmtId="3" fontId="4" fillId="2" borderId="0" xfId="0" applyNumberFormat="1" applyFont="1" applyFill="1" applyAlignment="1" applyProtection="1">
      <alignment horizontal="right"/>
      <protection locked="0"/>
    </xf>
    <xf numFmtId="9" fontId="4" fillId="2" borderId="0" xfId="1" applyFont="1" applyFill="1" applyAlignment="1" applyProtection="1">
      <alignment horizontal="right"/>
      <protection locked="0"/>
    </xf>
    <xf numFmtId="0" fontId="15" fillId="2" borderId="0" xfId="0" applyFont="1" applyFill="1" applyBorder="1" applyProtection="1">
      <protection locked="0"/>
    </xf>
    <xf numFmtId="0" fontId="4" fillId="2" borderId="0" xfId="0" applyFont="1" applyFill="1" applyBorder="1" applyProtection="1">
      <protection locked="0"/>
    </xf>
    <xf numFmtId="0" fontId="4" fillId="2" borderId="9"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6" fillId="2" borderId="9" xfId="0" applyFont="1" applyFill="1" applyBorder="1" applyAlignment="1" applyProtection="1">
      <alignment horizontal="right"/>
      <protection locked="0"/>
    </xf>
    <xf numFmtId="0" fontId="6" fillId="2" borderId="9" xfId="0" applyFont="1" applyFill="1" applyBorder="1" applyProtection="1">
      <protection locked="0"/>
    </xf>
    <xf numFmtId="0" fontId="6" fillId="2" borderId="11" xfId="0" applyFont="1" applyFill="1" applyBorder="1" applyProtection="1">
      <protection locked="0"/>
    </xf>
    <xf numFmtId="0" fontId="4" fillId="2" borderId="9"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9" fontId="4" fillId="2" borderId="0" xfId="1" applyFont="1" applyFill="1" applyProtection="1">
      <protection hidden="1"/>
    </xf>
    <xf numFmtId="0" fontId="3" fillId="2" borderId="0" xfId="0" applyFont="1" applyFill="1" applyProtection="1">
      <protection hidden="1"/>
    </xf>
    <xf numFmtId="0" fontId="2" fillId="2" borderId="0" xfId="0" applyFont="1" applyFill="1" applyAlignment="1" applyProtection="1">
      <alignment horizontal="left"/>
      <protection locked="0" hidden="1"/>
    </xf>
    <xf numFmtId="0" fontId="2" fillId="2" borderId="0" xfId="0" applyFont="1" applyFill="1" applyBorder="1" applyAlignment="1" applyProtection="1">
      <alignment horizontal="left"/>
      <protection locked="0" hidden="1"/>
    </xf>
    <xf numFmtId="0" fontId="21" fillId="2" borderId="0" xfId="0" applyFont="1" applyFill="1" applyAlignment="1" applyProtection="1">
      <alignment horizontal="left"/>
      <protection locked="0" hidden="1"/>
    </xf>
    <xf numFmtId="0" fontId="6" fillId="2" borderId="3" xfId="0" applyFont="1" applyFill="1" applyBorder="1" applyAlignment="1" applyProtection="1">
      <alignment horizontal="center"/>
      <protection locked="0" hidden="1"/>
    </xf>
    <xf numFmtId="0" fontId="6" fillId="2" borderId="2" xfId="0" applyFont="1" applyFill="1" applyBorder="1" applyAlignment="1" applyProtection="1">
      <alignment horizontal="center"/>
      <protection locked="0" hidden="1"/>
    </xf>
    <xf numFmtId="0" fontId="9" fillId="2" borderId="0" xfId="0" applyFont="1" applyFill="1" applyBorder="1" applyAlignment="1" applyProtection="1">
      <alignment horizontal="left" wrapText="1"/>
      <protection locked="0" hidden="1"/>
    </xf>
    <xf numFmtId="0" fontId="9" fillId="2" borderId="1" xfId="0" applyFont="1" applyFill="1" applyBorder="1" applyAlignment="1" applyProtection="1">
      <alignment horizontal="left" wrapText="1"/>
      <protection locked="0" hidden="1"/>
    </xf>
    <xf numFmtId="0" fontId="5" fillId="2" borderId="0" xfId="0" applyFont="1" applyFill="1" applyAlignment="1" applyProtection="1">
      <alignment horizontal="left"/>
      <protection hidden="1"/>
    </xf>
    <xf numFmtId="0" fontId="6" fillId="2" borderId="8" xfId="0" applyFont="1" applyFill="1" applyBorder="1" applyAlignment="1" applyProtection="1">
      <alignment horizontal="center" wrapText="1"/>
      <protection locked="0" hidden="1"/>
    </xf>
    <xf numFmtId="0" fontId="6" fillId="2" borderId="4" xfId="0" applyFont="1" applyFill="1" applyBorder="1" applyAlignment="1" applyProtection="1">
      <alignment horizontal="center" wrapText="1"/>
      <protection locked="0" hidden="1"/>
    </xf>
    <xf numFmtId="0" fontId="9" fillId="2" borderId="0" xfId="0" applyFont="1" applyFill="1" applyAlignment="1" applyProtection="1">
      <alignment horizontal="left" wrapText="1"/>
      <protection locked="0" hidden="1"/>
    </xf>
    <xf numFmtId="0" fontId="5" fillId="2" borderId="0" xfId="0" applyFont="1" applyFill="1" applyAlignment="1" applyProtection="1">
      <alignment horizontal="left" wrapText="1"/>
      <protection locked="0" hidden="1"/>
    </xf>
    <xf numFmtId="0" fontId="4" fillId="2" borderId="4" xfId="0" applyFont="1" applyFill="1" applyBorder="1" applyAlignment="1" applyProtection="1">
      <alignment horizontal="center"/>
      <protection locked="0" hidden="1"/>
    </xf>
    <xf numFmtId="0" fontId="4" fillId="2" borderId="8" xfId="0" applyFont="1" applyFill="1" applyBorder="1" applyAlignment="1" applyProtection="1">
      <alignment horizontal="center" wrapText="1"/>
      <protection locked="0" hidden="1"/>
    </xf>
    <xf numFmtId="0" fontId="4" fillId="2" borderId="4" xfId="0" applyFont="1" applyFill="1" applyBorder="1" applyAlignment="1" applyProtection="1">
      <alignment horizontal="center" wrapText="1"/>
      <protection locked="0" hidden="1"/>
    </xf>
    <xf numFmtId="0" fontId="6" fillId="2" borderId="0" xfId="0" applyFont="1" applyFill="1" applyBorder="1" applyAlignment="1" applyProtection="1">
      <alignment horizontal="center"/>
      <protection locked="0" hidden="1"/>
    </xf>
    <xf numFmtId="0" fontId="4" fillId="2" borderId="0" xfId="0" applyFont="1" applyFill="1" applyBorder="1" applyAlignment="1" applyProtection="1">
      <alignment horizontal="center"/>
      <protection locked="0" hidden="1"/>
    </xf>
    <xf numFmtId="0" fontId="4" fillId="2" borderId="10" xfId="0" applyFont="1" applyFill="1" applyBorder="1" applyAlignment="1" applyProtection="1">
      <alignment horizontal="center" vertical="center"/>
      <protection locked="0" hidden="1"/>
    </xf>
    <xf numFmtId="0" fontId="4" fillId="2" borderId="9" xfId="0" applyFont="1" applyFill="1" applyBorder="1" applyAlignment="1" applyProtection="1">
      <alignment horizontal="center" vertical="center" wrapText="1"/>
      <protection locked="0" hidden="1"/>
    </xf>
    <xf numFmtId="0" fontId="4" fillId="2" borderId="3" xfId="0" applyFont="1" applyFill="1" applyBorder="1" applyAlignment="1" applyProtection="1">
      <alignment horizontal="center" vertical="center"/>
      <protection locked="0" hidden="1"/>
    </xf>
    <xf numFmtId="0" fontId="4" fillId="2" borderId="15"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wrapText="1"/>
      <protection locked="0" hidden="1"/>
    </xf>
    <xf numFmtId="0" fontId="4" fillId="2" borderId="15" xfId="0" applyFont="1" applyFill="1" applyBorder="1" applyAlignment="1" applyProtection="1">
      <alignment horizontal="center" vertical="center" wrapText="1"/>
      <protection locked="0" hidden="1"/>
    </xf>
    <xf numFmtId="0" fontId="4" fillId="2" borderId="14" xfId="0" applyFont="1" applyFill="1" applyBorder="1" applyAlignment="1" applyProtection="1">
      <alignment horizontal="center" vertical="center" wrapText="1"/>
      <protection locked="0" hidden="1"/>
    </xf>
    <xf numFmtId="0" fontId="6" fillId="2" borderId="9" xfId="0" applyFont="1" applyFill="1" applyBorder="1" applyAlignment="1" applyProtection="1">
      <alignment horizontal="center" vertical="center" wrapText="1"/>
      <protection locked="0" hidden="1"/>
    </xf>
    <xf numFmtId="0" fontId="7" fillId="2" borderId="9" xfId="0" applyFont="1" applyFill="1" applyBorder="1" applyAlignment="1" applyProtection="1">
      <alignment horizontal="center" vertical="center" wrapText="1"/>
      <protection locked="0" hidden="1"/>
    </xf>
    <xf numFmtId="0" fontId="4" fillId="2" borderId="13" xfId="0" applyFont="1" applyFill="1" applyBorder="1" applyAlignment="1" applyProtection="1">
      <alignment horizontal="center" vertical="center" wrapText="1"/>
      <protection locked="0" hidden="1"/>
    </xf>
    <xf numFmtId="0" fontId="4" fillId="2" borderId="10" xfId="0" applyFont="1" applyFill="1" applyBorder="1" applyAlignment="1" applyProtection="1">
      <alignment horizontal="center"/>
      <protection locked="0" hidden="1"/>
    </xf>
    <xf numFmtId="0" fontId="6" fillId="2" borderId="8" xfId="0" applyFont="1" applyFill="1" applyBorder="1" applyAlignment="1" applyProtection="1">
      <alignment horizontal="center"/>
      <protection locked="0" hidden="1"/>
    </xf>
    <xf numFmtId="0" fontId="6" fillId="2" borderId="4" xfId="0" applyFont="1" applyFill="1" applyBorder="1" applyAlignment="1" applyProtection="1">
      <alignment horizontal="center"/>
      <protection locked="0" hidden="1"/>
    </xf>
    <xf numFmtId="0" fontId="6" fillId="2" borderId="10" xfId="0" applyFont="1" applyFill="1" applyBorder="1" applyAlignment="1" applyProtection="1">
      <alignment horizontal="center"/>
      <protection locked="0" hidden="1"/>
    </xf>
    <xf numFmtId="0" fontId="6" fillId="2" borderId="9" xfId="0" applyFont="1" applyFill="1" applyBorder="1" applyAlignment="1" applyProtection="1">
      <alignment horizontal="center"/>
      <protection locked="0" hidden="1"/>
    </xf>
    <xf numFmtId="0" fontId="4" fillId="2" borderId="16" xfId="0" applyFont="1" applyFill="1" applyBorder="1" applyAlignment="1" applyProtection="1">
      <alignment horizontal="center"/>
      <protection locked="0" hidden="1"/>
    </xf>
    <xf numFmtId="0" fontId="6" fillId="2" borderId="0" xfId="0" applyFont="1" applyFill="1" applyAlignment="1" applyProtection="1">
      <alignment horizontal="left" wrapText="1"/>
      <protection locked="0" hidden="1"/>
    </xf>
    <xf numFmtId="0" fontId="4" fillId="2" borderId="10" xfId="0" applyFont="1" applyFill="1" applyBorder="1" applyAlignment="1" applyProtection="1">
      <alignment horizontal="center" wrapText="1"/>
      <protection locked="0" hidden="1"/>
    </xf>
    <xf numFmtId="0" fontId="4" fillId="2" borderId="13" xfId="0" applyFont="1" applyFill="1" applyBorder="1" applyAlignment="1" applyProtection="1">
      <alignment horizontal="center" wrapText="1"/>
      <protection locked="0" hidden="1"/>
    </xf>
    <xf numFmtId="0" fontId="0" fillId="0" borderId="0" xfId="0" applyAlignment="1">
      <alignment horizontal="center"/>
    </xf>
  </cellXfs>
  <cellStyles count="5">
    <cellStyle name="Comma" xfId="3" builtinId="3"/>
    <cellStyle name="Hyperlink" xfId="4" builtinId="8"/>
    <cellStyle name="Normal" xfId="0" builtinId="0"/>
    <cellStyle name="Normal 2 2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Index NA1'!$B$4" fmlaRange="'Index NA1'!$F$4:$F$5" noThreeD="1" sel="2" val="0"/>
</file>

<file path=xl/ctrlProps/ctrlProp2.xml><?xml version="1.0" encoding="utf-8"?>
<formControlPr xmlns="http://schemas.microsoft.com/office/spreadsheetml/2009/9/main" objectType="Drop" dropLines="4" dropStyle="combo" dx="16" fmlaLink="'Index LA Main'!$B$4" fmlaRange="'Index LA Main'!$F$2:$F$5" noThreeD="1" val="0"/>
</file>

<file path=xl/ctrlProps/ctrlProp3.xml><?xml version="1.0" encoding="utf-8"?>
<formControlPr xmlns="http://schemas.microsoft.com/office/spreadsheetml/2009/9/main" objectType="Drop" dropLines="4" dropStyle="combo" dx="16" fmlaLink="'Index LA FSM &amp; Disadv'!$B$4" fmlaRange="'Index LA FSM &amp; Disadv'!$F$2:$F$5" noThreeD="1" sel="4" val="0"/>
</file>

<file path=xl/ctrlProps/ctrlProp4.xml><?xml version="1.0" encoding="utf-8"?>
<formControlPr xmlns="http://schemas.microsoft.com/office/spreadsheetml/2009/9/main" objectType="Drop" dropStyle="combo" dx="16" fmlaLink="'Index LA Summary'!$B$4" fmlaRange="'Index LA Summary'!$C$10:$C$162" noThreeD="1" sel="90" val="8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476250</xdr:colOff>
          <xdr:row>4</xdr:row>
          <xdr:rowOff>171450</xdr:rowOff>
        </xdr:from>
        <xdr:to>
          <xdr:col>1</xdr:col>
          <xdr:colOff>2628900</xdr:colOff>
          <xdr:row>4</xdr:row>
          <xdr:rowOff>342900</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742950</xdr:colOff>
          <xdr:row>3</xdr:row>
          <xdr:rowOff>38100</xdr:rowOff>
        </xdr:from>
        <xdr:to>
          <xdr:col>2</xdr:col>
          <xdr:colOff>1790700</xdr:colOff>
          <xdr:row>4</xdr:row>
          <xdr:rowOff>95250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3</xdr:row>
          <xdr:rowOff>38100</xdr:rowOff>
        </xdr:from>
        <xdr:to>
          <xdr:col>2</xdr:col>
          <xdr:colOff>1800225</xdr:colOff>
          <xdr:row>4</xdr:row>
          <xdr:rowOff>104775</xdr:rowOff>
        </xdr:to>
        <xdr:sp macro="" textlink="">
          <xdr:nvSpPr>
            <xdr:cNvPr id="13313" name="Drop Down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4</xdr:row>
          <xdr:rowOff>276225</xdr:rowOff>
        </xdr:from>
        <xdr:to>
          <xdr:col>1</xdr:col>
          <xdr:colOff>2209800</xdr:colOff>
          <xdr:row>4</xdr:row>
          <xdr:rowOff>485775</xdr:rowOff>
        </xdr:to>
        <xdr:sp macro="" textlink="">
          <xdr:nvSpPr>
            <xdr:cNvPr id="17409" name="Drop Down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DfE Brand">
      <a:dk1>
        <a:sysClr val="windowText" lastClr="000000"/>
      </a:dk1>
      <a:lt1>
        <a:sysClr val="window" lastClr="FFFFFF"/>
      </a:lt1>
      <a:dk2>
        <a:srgbClr val="104F75"/>
      </a:dk2>
      <a:lt2>
        <a:srgbClr val="F3ECCD"/>
      </a:lt2>
      <a:accent1>
        <a:srgbClr val="104F75"/>
      </a:accent1>
      <a:accent2>
        <a:srgbClr val="8A2529"/>
      </a:accent2>
      <a:accent3>
        <a:srgbClr val="E87D1E"/>
      </a:accent3>
      <a:accent4>
        <a:srgbClr val="C2A204"/>
      </a:accent4>
      <a:accent5>
        <a:srgbClr val="004712"/>
      </a:accent5>
      <a:accent6>
        <a:srgbClr val="260859"/>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trlProp" Target="../ctrlProps/ctrlProp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trlProp" Target="../ctrlProps/ctrlProp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trlProp" Target="../ctrlProps/ctrlProp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tabSelected="1" workbookViewId="0">
      <pane ySplit="6" topLeftCell="A7" activePane="bottomLeft" state="frozen"/>
      <selection pane="bottomLeft" activeCell="A3" sqref="A3:E3"/>
    </sheetView>
  </sheetViews>
  <sheetFormatPr defaultRowHeight="15" x14ac:dyDescent="0.25"/>
  <cols>
    <col min="1" max="1" width="29.28515625" customWidth="1"/>
    <col min="2" max="2" width="31.42578125" customWidth="1"/>
    <col min="3" max="3" width="42.42578125" customWidth="1"/>
    <col min="4" max="4" width="48.85546875" bestFit="1" customWidth="1"/>
    <col min="5" max="5" width="53" customWidth="1"/>
    <col min="6" max="6" width="30.42578125" customWidth="1"/>
  </cols>
  <sheetData>
    <row r="1" spans="1:6" x14ac:dyDescent="0.25">
      <c r="A1" s="152" t="s">
        <v>495</v>
      </c>
      <c r="B1" s="152"/>
      <c r="C1" s="152"/>
      <c r="D1" s="152"/>
      <c r="E1" s="96"/>
      <c r="F1" s="97"/>
    </row>
    <row r="2" spans="1:6" x14ac:dyDescent="0.25">
      <c r="A2" s="153" t="s">
        <v>447</v>
      </c>
      <c r="B2" s="153"/>
      <c r="C2" s="153"/>
      <c r="D2" s="153"/>
      <c r="E2" s="98"/>
      <c r="F2" s="97"/>
    </row>
    <row r="3" spans="1:6" x14ac:dyDescent="0.25">
      <c r="A3" s="154" t="s">
        <v>448</v>
      </c>
      <c r="B3" s="154"/>
      <c r="C3" s="154"/>
      <c r="D3" s="154"/>
      <c r="E3" s="154"/>
      <c r="F3" s="97"/>
    </row>
    <row r="4" spans="1:6" x14ac:dyDescent="0.25">
      <c r="A4" s="99"/>
      <c r="B4" s="99"/>
      <c r="C4" s="99"/>
      <c r="D4" s="99"/>
      <c r="E4" s="99"/>
      <c r="F4" s="97"/>
    </row>
    <row r="5" spans="1:6" x14ac:dyDescent="0.25">
      <c r="A5" s="99"/>
      <c r="B5" s="99"/>
      <c r="C5" s="99"/>
      <c r="D5" s="99"/>
      <c r="E5" s="99"/>
      <c r="F5" s="97"/>
    </row>
    <row r="6" spans="1:6" ht="30" x14ac:dyDescent="0.25">
      <c r="A6" s="109" t="s">
        <v>449</v>
      </c>
      <c r="B6" s="109" t="s">
        <v>450</v>
      </c>
      <c r="C6" s="110" t="s">
        <v>451</v>
      </c>
      <c r="D6" s="110" t="s">
        <v>452</v>
      </c>
      <c r="E6" s="111" t="s">
        <v>453</v>
      </c>
    </row>
    <row r="7" spans="1:6" ht="117.75" customHeight="1" x14ac:dyDescent="0.25">
      <c r="A7" s="100" t="s">
        <v>454</v>
      </c>
      <c r="B7" s="101" t="s">
        <v>455</v>
      </c>
      <c r="C7" s="101" t="s">
        <v>456</v>
      </c>
      <c r="D7" s="102" t="s">
        <v>486</v>
      </c>
      <c r="E7" s="102" t="s">
        <v>457</v>
      </c>
    </row>
    <row r="8" spans="1:6" ht="105" x14ac:dyDescent="0.25">
      <c r="A8" s="103" t="s">
        <v>458</v>
      </c>
      <c r="B8" s="104"/>
      <c r="C8" s="105" t="s">
        <v>459</v>
      </c>
      <c r="D8" s="106" t="s">
        <v>487</v>
      </c>
      <c r="E8" s="106"/>
    </row>
    <row r="9" spans="1:6" ht="60.75" customHeight="1" x14ac:dyDescent="0.25">
      <c r="A9" s="103" t="s">
        <v>460</v>
      </c>
      <c r="B9" s="104"/>
      <c r="C9" s="105" t="s">
        <v>461</v>
      </c>
      <c r="D9" s="106" t="s">
        <v>462</v>
      </c>
      <c r="E9" s="106"/>
    </row>
    <row r="10" spans="1:6" ht="30" customHeight="1" x14ac:dyDescent="0.25">
      <c r="A10" s="103" t="s">
        <v>463</v>
      </c>
      <c r="B10" s="104"/>
      <c r="C10" s="105" t="s">
        <v>464</v>
      </c>
      <c r="D10" s="106" t="s">
        <v>465</v>
      </c>
      <c r="E10" s="106"/>
    </row>
    <row r="11" spans="1:6" ht="30" customHeight="1" x14ac:dyDescent="0.25">
      <c r="A11" s="103" t="s">
        <v>466</v>
      </c>
      <c r="B11" s="104"/>
      <c r="C11" s="105" t="s">
        <v>467</v>
      </c>
      <c r="D11" s="106" t="s">
        <v>465</v>
      </c>
      <c r="E11" s="106"/>
    </row>
    <row r="12" spans="1:6" ht="30" customHeight="1" x14ac:dyDescent="0.25">
      <c r="A12" s="103" t="s">
        <v>468</v>
      </c>
      <c r="B12" s="104"/>
      <c r="C12" s="105" t="s">
        <v>469</v>
      </c>
      <c r="D12" s="106" t="s">
        <v>465</v>
      </c>
      <c r="E12" s="106"/>
    </row>
    <row r="13" spans="1:6" ht="58.5" customHeight="1" x14ac:dyDescent="0.25">
      <c r="A13" s="103" t="s">
        <v>470</v>
      </c>
      <c r="B13" s="104"/>
      <c r="C13" s="105" t="s">
        <v>471</v>
      </c>
      <c r="D13" s="106" t="s">
        <v>472</v>
      </c>
      <c r="E13" s="106"/>
    </row>
    <row r="14" spans="1:6" ht="60.75" customHeight="1" x14ac:dyDescent="0.25">
      <c r="A14" s="103" t="s">
        <v>473</v>
      </c>
      <c r="B14" s="107" t="s">
        <v>494</v>
      </c>
      <c r="C14" s="105" t="s">
        <v>489</v>
      </c>
      <c r="D14" s="106" t="s">
        <v>488</v>
      </c>
      <c r="E14" s="106" t="s">
        <v>474</v>
      </c>
    </row>
    <row r="15" spans="1:6" ht="45" x14ac:dyDescent="0.25">
      <c r="A15" s="103" t="s">
        <v>490</v>
      </c>
      <c r="B15" s="107"/>
      <c r="C15" s="105" t="s">
        <v>491</v>
      </c>
      <c r="D15" s="106" t="s">
        <v>492</v>
      </c>
      <c r="E15" s="106"/>
    </row>
    <row r="16" spans="1:6" ht="63" customHeight="1" x14ac:dyDescent="0.25">
      <c r="A16" s="103" t="s">
        <v>475</v>
      </c>
      <c r="B16" s="107" t="s">
        <v>476</v>
      </c>
      <c r="C16" s="105" t="s">
        <v>477</v>
      </c>
      <c r="D16" s="106" t="s">
        <v>478</v>
      </c>
      <c r="E16" s="106" t="s">
        <v>479</v>
      </c>
    </row>
    <row r="17" spans="1:5" ht="46.5" customHeight="1" x14ac:dyDescent="0.25">
      <c r="A17" s="103" t="s">
        <v>480</v>
      </c>
      <c r="B17" s="104"/>
      <c r="C17" s="105" t="s">
        <v>500</v>
      </c>
      <c r="D17" s="106" t="s">
        <v>465</v>
      </c>
      <c r="E17" s="106"/>
    </row>
    <row r="18" spans="1:5" ht="30" customHeight="1" x14ac:dyDescent="0.25">
      <c r="A18" s="103" t="s">
        <v>493</v>
      </c>
      <c r="B18" s="104"/>
      <c r="C18" s="104" t="s">
        <v>499</v>
      </c>
      <c r="D18" s="106" t="s">
        <v>465</v>
      </c>
      <c r="E18" s="106"/>
    </row>
    <row r="19" spans="1:5" ht="45" x14ac:dyDescent="0.25">
      <c r="A19" s="103" t="s">
        <v>481</v>
      </c>
      <c r="B19" s="105" t="s">
        <v>482</v>
      </c>
      <c r="C19" s="105" t="s">
        <v>483</v>
      </c>
      <c r="D19" s="112"/>
      <c r="E19" s="106" t="s">
        <v>484</v>
      </c>
    </row>
    <row r="20" spans="1:5" ht="30" customHeight="1" x14ac:dyDescent="0.25">
      <c r="A20" s="103" t="s">
        <v>485</v>
      </c>
      <c r="B20" s="104"/>
      <c r="C20" s="108"/>
      <c r="D20" s="112"/>
      <c r="E20" s="106"/>
    </row>
    <row r="21" spans="1:5" x14ac:dyDescent="0.25">
      <c r="A21" s="113"/>
      <c r="B21" s="113"/>
      <c r="C21" s="113"/>
      <c r="D21" s="113"/>
      <c r="E21" s="113"/>
    </row>
    <row r="22" spans="1:5" x14ac:dyDescent="0.25">
      <c r="A22" s="113"/>
      <c r="B22" s="113"/>
      <c r="C22" s="113"/>
      <c r="D22" s="113"/>
      <c r="E22" s="113"/>
    </row>
  </sheetData>
  <sheetProtection password="968F" sheet="1" objects="1" scenarios="1" sort="0" autoFilter="0"/>
  <mergeCells count="3">
    <mergeCell ref="A1:D1"/>
    <mergeCell ref="A2:D2"/>
    <mergeCell ref="A3:E3"/>
  </mergeCells>
  <hyperlinks>
    <hyperlink ref="A7" location="'NA1 (MAIN)'!A1" display="NA1 (MAIN)"/>
    <hyperlink ref="A8" location="'NA11 (GEN)'!A1" display="NA11 (GEN)"/>
    <hyperlink ref="A9" location="'NA12 (FSM)'!A1" display="NA12 (FSM)"/>
    <hyperlink ref="A10" location="'NA13 (SEN)'!A1" display="NA13 (SEN)"/>
    <hyperlink ref="A11" location="'NA14 (MAJETH)'!A1" display="NA14 (MAJETH)"/>
    <hyperlink ref="A12" location="'NA15 (ETH)'!A1" display="NA15 (ETH)"/>
    <hyperlink ref="A13" location="'NA16 (DISADV)'!A1" display="NA16 (DISADV) "/>
    <hyperlink ref="A14" location="'LA Main'!A1" display="LA MAIN "/>
    <hyperlink ref="A16" location="'LA FSM &amp; Disadv'!A1" display="LA FSM,DISADV "/>
    <hyperlink ref="A17" location="'LA41 (SEN)'!A1" display="LA41.LA(SEN) "/>
    <hyperlink ref="A19" location="'LA Summary'!A1" display="LA Summary"/>
    <hyperlink ref="A20" location="'KS4 Footnotes'!A1" display="KS4_Footnotes "/>
    <hyperlink ref="A15" location="'LA26 (Gen)'!A1" display="LA26 (Gen)"/>
    <hyperlink ref="A18" location="'LA42 (SEN Only)'!A1" display="LA42 (SEN only)"/>
  </hyperlinks>
  <pageMargins left="0.7" right="0.7" top="0.75" bottom="0.75" header="0.3" footer="0.3"/>
  <pageSetup scale="51"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Y171"/>
  <sheetViews>
    <sheetView workbookViewId="0">
      <pane xSplit="3" ySplit="6" topLeftCell="D7" activePane="bottomRight" state="frozen"/>
      <selection pane="topRight" activeCell="D1" sqref="D1"/>
      <selection pane="bottomLeft" activeCell="A7" sqref="A7"/>
      <selection pane="bottomRight" activeCell="A5" sqref="A5"/>
    </sheetView>
  </sheetViews>
  <sheetFormatPr defaultRowHeight="11.25" x14ac:dyDescent="0.2"/>
  <cols>
    <col min="1" max="1" width="9.140625" style="2"/>
    <col min="2" max="3" width="28.42578125" style="2" customWidth="1"/>
    <col min="4" max="4" width="9.140625" style="2"/>
    <col min="5" max="5" width="12.140625" style="2" customWidth="1"/>
    <col min="6" max="6" width="9.140625" style="2" customWidth="1"/>
    <col min="7" max="9" width="9.140625" style="2"/>
    <col min="10" max="10" width="9.140625" style="2" customWidth="1"/>
    <col min="11" max="12" width="9.140625" style="2"/>
    <col min="13" max="13" width="10.5703125" style="2" customWidth="1"/>
    <col min="14" max="14" width="9.140625" style="2"/>
    <col min="15" max="15" width="9.140625" style="2" customWidth="1"/>
    <col min="16" max="16" width="9.140625" style="2"/>
    <col min="17" max="17" width="9.7109375" style="2" customWidth="1"/>
    <col min="18" max="18" width="11.5703125" style="2" customWidth="1"/>
    <col min="19" max="19" width="11" style="2" customWidth="1"/>
    <col min="20" max="20" width="10.140625" style="2" customWidth="1"/>
    <col min="21" max="21" width="9.140625" style="2"/>
    <col min="22" max="22" width="11.28515625" style="2" customWidth="1"/>
    <col min="23" max="16384" width="9.140625" style="2"/>
  </cols>
  <sheetData>
    <row r="1" spans="1:25" ht="12.75" x14ac:dyDescent="0.2">
      <c r="A1" s="163" t="s">
        <v>136</v>
      </c>
      <c r="B1" s="163"/>
      <c r="C1" s="163"/>
      <c r="D1" s="163"/>
      <c r="E1" s="163"/>
      <c r="F1" s="163"/>
      <c r="G1" s="163"/>
      <c r="H1" s="163"/>
      <c r="I1" s="163"/>
      <c r="J1" s="163"/>
      <c r="K1" s="37"/>
      <c r="L1" s="37"/>
      <c r="M1" s="37"/>
      <c r="N1" s="37"/>
      <c r="O1" s="37"/>
      <c r="P1" s="37"/>
      <c r="Q1" s="37"/>
      <c r="R1" s="37"/>
      <c r="S1" s="37"/>
      <c r="T1" s="37"/>
      <c r="U1" s="37"/>
      <c r="V1" s="37"/>
      <c r="W1" s="37"/>
      <c r="X1" s="37"/>
      <c r="Y1" s="37"/>
    </row>
    <row r="2" spans="1:25" ht="12.75" x14ac:dyDescent="0.2">
      <c r="A2" s="4" t="s">
        <v>496</v>
      </c>
      <c r="B2" s="6"/>
      <c r="C2" s="7"/>
      <c r="D2" s="6"/>
      <c r="E2" s="37"/>
      <c r="F2" s="37"/>
      <c r="G2" s="37"/>
      <c r="H2" s="37"/>
      <c r="I2" s="37"/>
      <c r="J2" s="37"/>
      <c r="K2" s="37"/>
      <c r="L2" s="37"/>
      <c r="M2" s="37"/>
      <c r="N2" s="37"/>
      <c r="O2" s="37"/>
      <c r="P2" s="37"/>
      <c r="Q2" s="37"/>
      <c r="R2" s="37"/>
      <c r="S2" s="37"/>
      <c r="T2" s="37"/>
      <c r="U2" s="37"/>
      <c r="V2" s="37"/>
      <c r="W2" s="37"/>
      <c r="X2" s="37"/>
      <c r="Y2" s="37"/>
    </row>
    <row r="3" spans="1:25" ht="13.5" thickBot="1" x14ac:dyDescent="0.25">
      <c r="A3" s="4" t="s">
        <v>137</v>
      </c>
      <c r="B3" s="6"/>
      <c r="C3" s="7"/>
      <c r="D3" s="6"/>
      <c r="E3" s="37"/>
      <c r="F3" s="37"/>
      <c r="G3" s="37"/>
      <c r="H3" s="37"/>
      <c r="I3" s="37"/>
      <c r="J3" s="37"/>
      <c r="K3" s="37"/>
      <c r="L3" s="37"/>
      <c r="M3" s="37"/>
      <c r="N3" s="37"/>
      <c r="O3" s="37"/>
      <c r="P3" s="37"/>
      <c r="Q3" s="37"/>
      <c r="R3" s="37"/>
      <c r="S3" s="37"/>
      <c r="T3" s="37"/>
      <c r="U3" s="37"/>
      <c r="V3" s="37"/>
      <c r="W3" s="37"/>
      <c r="X3" s="37"/>
      <c r="Y3" s="37"/>
    </row>
    <row r="4" spans="1:25" ht="12" thickBot="1" x14ac:dyDescent="0.25">
      <c r="A4" s="37"/>
      <c r="B4" s="6"/>
      <c r="C4" s="7"/>
      <c r="D4" s="6"/>
      <c r="E4" s="37"/>
      <c r="F4" s="169" t="s">
        <v>138</v>
      </c>
      <c r="G4" s="169"/>
      <c r="H4" s="169"/>
      <c r="I4" s="169"/>
      <c r="J4" s="169"/>
      <c r="K4" s="169"/>
      <c r="L4" s="169"/>
      <c r="M4" s="169"/>
      <c r="N4" s="169"/>
      <c r="O4" s="169"/>
      <c r="P4" s="169"/>
      <c r="Q4" s="169"/>
      <c r="R4" s="170" t="s">
        <v>139</v>
      </c>
      <c r="S4" s="170"/>
      <c r="T4" s="170"/>
      <c r="U4" s="170"/>
      <c r="V4" s="50"/>
      <c r="W4" s="170" t="s">
        <v>95</v>
      </c>
      <c r="X4" s="170"/>
      <c r="Y4" s="170"/>
    </row>
    <row r="5" spans="1:25" ht="12" thickBot="1" x14ac:dyDescent="0.25">
      <c r="A5" s="37"/>
      <c r="B5" s="6"/>
      <c r="C5" s="7"/>
      <c r="D5" s="6"/>
      <c r="E5" s="37"/>
      <c r="F5" s="51"/>
      <c r="G5" s="169" t="s">
        <v>140</v>
      </c>
      <c r="H5" s="169"/>
      <c r="I5" s="169"/>
      <c r="J5" s="169"/>
      <c r="K5" s="169"/>
      <c r="L5" s="171" t="s">
        <v>23</v>
      </c>
      <c r="M5" s="171"/>
      <c r="N5" s="171"/>
      <c r="O5" s="51"/>
      <c r="P5" s="51"/>
      <c r="Q5" s="51"/>
      <c r="R5" s="37"/>
      <c r="S5" s="37"/>
      <c r="T5" s="37"/>
      <c r="U5" s="37"/>
      <c r="V5" s="37"/>
      <c r="W5" s="37"/>
      <c r="X5" s="37"/>
      <c r="Y5" s="37"/>
    </row>
    <row r="6" spans="1:25" ht="67.5" x14ac:dyDescent="0.2">
      <c r="A6" s="48" t="s">
        <v>141</v>
      </c>
      <c r="B6" s="52" t="s">
        <v>142</v>
      </c>
      <c r="C6" s="53" t="s">
        <v>143</v>
      </c>
      <c r="D6" s="54" t="s">
        <v>144</v>
      </c>
      <c r="E6" s="55" t="s">
        <v>145</v>
      </c>
      <c r="F6" s="58" t="s">
        <v>146</v>
      </c>
      <c r="G6" s="56" t="s">
        <v>147</v>
      </c>
      <c r="H6" s="56" t="s">
        <v>19</v>
      </c>
      <c r="I6" s="56" t="s">
        <v>148</v>
      </c>
      <c r="J6" s="56" t="s">
        <v>149</v>
      </c>
      <c r="K6" s="56" t="s">
        <v>150</v>
      </c>
      <c r="L6" s="54" t="s">
        <v>151</v>
      </c>
      <c r="M6" s="54" t="s">
        <v>152</v>
      </c>
      <c r="N6" s="54" t="s">
        <v>153</v>
      </c>
      <c r="O6" s="57" t="s">
        <v>154</v>
      </c>
      <c r="P6" s="54" t="s">
        <v>155</v>
      </c>
      <c r="Q6" s="54" t="s">
        <v>156</v>
      </c>
      <c r="R6" s="55" t="s">
        <v>157</v>
      </c>
      <c r="S6" s="54" t="s">
        <v>31</v>
      </c>
      <c r="T6" s="54" t="s">
        <v>32</v>
      </c>
      <c r="U6" s="54" t="s">
        <v>158</v>
      </c>
      <c r="V6" s="55" t="s">
        <v>159</v>
      </c>
      <c r="W6" s="54" t="s">
        <v>160</v>
      </c>
      <c r="X6" s="54" t="s">
        <v>161</v>
      </c>
      <c r="Y6" s="54" t="s">
        <v>162</v>
      </c>
    </row>
    <row r="7" spans="1:25" s="129" customFormat="1" x14ac:dyDescent="0.2">
      <c r="A7" s="59" t="s">
        <v>163</v>
      </c>
      <c r="B7" s="22" t="str">
        <f>IF('Index LA Main'!$B$4=1,'Index LA Main'!$G$2,IF('Index LA Main'!$B$4=2,'Index LA Main'!$G$3,IF('Index LA Main'!$B$4=3,'Index LA Main'!$G$4,IF('Index LA Main'!$B$4=4,'Index LA Main'!$G$5,"Error"))))</f>
        <v>ENGLAND - Total state-funded mainstream schools</v>
      </c>
      <c r="C7" s="7"/>
      <c r="D7" s="122">
        <f>IFERROR(VLOOKUP($A7,IF('Index LA Main'!$B$4=1,'Index LA Main'!$A$8:$Y$170,IF('Index LA Main'!$B$4=2,'Index LA Main'!$A$177:$Y$339,IF('Index LA Main'!$B$4=3,'Index LA Main'!$A$346:$Y$508,IF('Index LA Main'!$B$4=4,'Index LA Main'!$A$515:$Y$677,"Error")))),'Index LA Main'!D$1,0),"Error")</f>
        <v>561110</v>
      </c>
      <c r="E7" s="77">
        <f>IFERROR(VLOOKUP($A7,IF('Index LA Main'!$B$4=1,'Index LA Main'!$A$8:$Y$170,IF('Index LA Main'!$B$4=2,'Index LA Main'!$A$177:$Y$339,IF('Index LA Main'!$B$4=3,'Index LA Main'!$A$346:$Y$508,IF('Index LA Main'!$B$4=4,'Index LA Main'!$A$515:$Y$677,"Error")))),'Index LA Main'!E$1,0),"Error")</f>
        <v>0.92</v>
      </c>
      <c r="F7" s="77">
        <f>IFERROR(VLOOKUP($A7,IF('Index LA Main'!$B$4=1,'Index LA Main'!$A$8:$Y$170,IF('Index LA Main'!$B$4=2,'Index LA Main'!$A$177:$Y$339,IF('Index LA Main'!$B$4=3,'Index LA Main'!$A$346:$Y$508,IF('Index LA Main'!$B$4=4,'Index LA Main'!$A$515:$Y$677,"Error")))),'Index LA Main'!F$1,0),"Error")</f>
        <v>0.9</v>
      </c>
      <c r="G7" s="77">
        <f>IFERROR(VLOOKUP($A7,IF('Index LA Main'!$B$4=1,'Index LA Main'!$A$8:$Y$170,IF('Index LA Main'!$B$4=2,'Index LA Main'!$A$177:$Y$339,IF('Index LA Main'!$B$4=3,'Index LA Main'!$A$346:$Y$508,IF('Index LA Main'!$B$4=4,'Index LA Main'!$A$515:$Y$677,"Error")))),'Index LA Main'!G$1,0),"Error")</f>
        <v>0.34</v>
      </c>
      <c r="H7" s="77" t="str">
        <f>IFERROR(VLOOKUP($A7,IF('Index LA Main'!$B$4=1,'Index LA Main'!$A$8:$Y$170,IF('Index LA Main'!$B$4=2,'Index LA Main'!$A$177:$Y$339,IF('Index LA Main'!$B$4=3,'Index LA Main'!$A$346:$Y$508,IF('Index LA Main'!$B$4=4,'Index LA Main'!$A$515:$Y$677,"Error")))),'Index LA Main'!H$1,0),"Error")</f>
        <v>-</v>
      </c>
      <c r="I7" s="77">
        <f>IFERROR(VLOOKUP($A7,IF('Index LA Main'!$B$4=1,'Index LA Main'!$A$8:$Y$170,IF('Index LA Main'!$B$4=2,'Index LA Main'!$A$177:$Y$339,IF('Index LA Main'!$B$4=3,'Index LA Main'!$A$346:$Y$508,IF('Index LA Main'!$B$4=4,'Index LA Main'!$A$515:$Y$677,"Error")))),'Index LA Main'!I$1,0),"Error")</f>
        <v>0.04</v>
      </c>
      <c r="J7" s="77">
        <f>IFERROR(VLOOKUP($A7,IF('Index LA Main'!$B$4=1,'Index LA Main'!$A$8:$Y$170,IF('Index LA Main'!$B$4=2,'Index LA Main'!$A$177:$Y$339,IF('Index LA Main'!$B$4=3,'Index LA Main'!$A$346:$Y$508,IF('Index LA Main'!$B$4=4,'Index LA Main'!$A$515:$Y$677,"Error")))),'Index LA Main'!J$1,0),"Error")</f>
        <v>0.39</v>
      </c>
      <c r="K7" s="77">
        <f>IFERROR(VLOOKUP($A7,IF('Index LA Main'!$B$4=1,'Index LA Main'!$A$8:$Y$170,IF('Index LA Main'!$B$4=2,'Index LA Main'!$A$177:$Y$339,IF('Index LA Main'!$B$4=3,'Index LA Main'!$A$346:$Y$508,IF('Index LA Main'!$B$4=4,'Index LA Main'!$A$515:$Y$677,"Error")))),'Index LA Main'!K$1,0),"Error")</f>
        <v>0.13</v>
      </c>
      <c r="L7" s="77" t="str">
        <f>IFERROR(VLOOKUP($A7,IF('Index LA Main'!$B$4=1,'Index LA Main'!$A$8:$Y$170,IF('Index LA Main'!$B$4=2,'Index LA Main'!$A$177:$Y$339,IF('Index LA Main'!$B$4=3,'Index LA Main'!$A$346:$Y$508,IF('Index LA Main'!$B$4=4,'Index LA Main'!$A$515:$Y$677,"Error")))),'Index LA Main'!L$1,0),"Error")</f>
        <v>-</v>
      </c>
      <c r="M7" s="77" t="str">
        <f>IFERROR(VLOOKUP($A7,IF('Index LA Main'!$B$4=1,'Index LA Main'!$A$8:$Y$170,IF('Index LA Main'!$B$4=2,'Index LA Main'!$A$177:$Y$339,IF('Index LA Main'!$B$4=3,'Index LA Main'!$A$346:$Y$508,IF('Index LA Main'!$B$4=4,'Index LA Main'!$A$515:$Y$677,"Error")))),'Index LA Main'!M$1,0),"Error")</f>
        <v>-</v>
      </c>
      <c r="N7" s="77" t="str">
        <f>IFERROR(VLOOKUP($A7,IF('Index LA Main'!$B$4=1,'Index LA Main'!$A$8:$Y$170,IF('Index LA Main'!$B$4=2,'Index LA Main'!$A$177:$Y$339,IF('Index LA Main'!$B$4=3,'Index LA Main'!$A$346:$Y$508,IF('Index LA Main'!$B$4=4,'Index LA Main'!$A$515:$Y$677,"Error")))),'Index LA Main'!N$1,0),"Error")</f>
        <v>-</v>
      </c>
      <c r="O7" s="77">
        <f>IFERROR(VLOOKUP($A7,IF('Index LA Main'!$B$4=1,'Index LA Main'!$A$8:$Y$170,IF('Index LA Main'!$B$4=2,'Index LA Main'!$A$177:$Y$339,IF('Index LA Main'!$B$4=3,'Index LA Main'!$A$346:$Y$508,IF('Index LA Main'!$B$4=4,'Index LA Main'!$A$515:$Y$677,"Error")))),'Index LA Main'!O$1,0),"Error")</f>
        <v>0.05</v>
      </c>
      <c r="P7" s="77" t="str">
        <f>IFERROR(VLOOKUP($A7,IF('Index LA Main'!$B$4=1,'Index LA Main'!$A$8:$Y$170,IF('Index LA Main'!$B$4=2,'Index LA Main'!$A$177:$Y$339,IF('Index LA Main'!$B$4=3,'Index LA Main'!$A$346:$Y$508,IF('Index LA Main'!$B$4=4,'Index LA Main'!$A$515:$Y$677,"Error")))),'Index LA Main'!P$1,0),"Error")</f>
        <v>-</v>
      </c>
      <c r="Q7" s="77" t="str">
        <f>IFERROR(VLOOKUP($A7,IF('Index LA Main'!$B$4=1,'Index LA Main'!$A$8:$Y$170,IF('Index LA Main'!$B$4=2,'Index LA Main'!$A$177:$Y$339,IF('Index LA Main'!$B$4=3,'Index LA Main'!$A$346:$Y$508,IF('Index LA Main'!$B$4=4,'Index LA Main'!$A$515:$Y$677,"Error")))),'Index LA Main'!Q$1,0),"Error")</f>
        <v>-</v>
      </c>
      <c r="R7" s="77">
        <f>IFERROR(VLOOKUP($A7,IF('Index LA Main'!$B$4=1,'Index LA Main'!$A$8:$Y$170,IF('Index LA Main'!$B$4=2,'Index LA Main'!$A$177:$Y$339,IF('Index LA Main'!$B$4=3,'Index LA Main'!$A$346:$Y$508,IF('Index LA Main'!$B$4=4,'Index LA Main'!$A$515:$Y$677,"Error")))),'Index LA Main'!R$1,0),"Error")</f>
        <v>0.01</v>
      </c>
      <c r="S7" s="77">
        <f>IFERROR(VLOOKUP($A7,IF('Index LA Main'!$B$4=1,'Index LA Main'!$A$8:$Y$170,IF('Index LA Main'!$B$4=2,'Index LA Main'!$A$177:$Y$339,IF('Index LA Main'!$B$4=3,'Index LA Main'!$A$346:$Y$508,IF('Index LA Main'!$B$4=4,'Index LA Main'!$A$515:$Y$677,"Error")))),'Index LA Main'!S$1,0),"Error")</f>
        <v>0.01</v>
      </c>
      <c r="T7" s="77" t="str">
        <f>IFERROR(VLOOKUP($A7,IF('Index LA Main'!$B$4=1,'Index LA Main'!$A$8:$Y$170,IF('Index LA Main'!$B$4=2,'Index LA Main'!$A$177:$Y$339,IF('Index LA Main'!$B$4=3,'Index LA Main'!$A$346:$Y$508,IF('Index LA Main'!$B$4=4,'Index LA Main'!$A$515:$Y$677,"Error")))),'Index LA Main'!T$1,0),"Error")</f>
        <v>-</v>
      </c>
      <c r="U7" s="77" t="str">
        <f>IFERROR(VLOOKUP($A7,IF('Index LA Main'!$B$4=1,'Index LA Main'!$A$8:$Y$170,IF('Index LA Main'!$B$4=2,'Index LA Main'!$A$177:$Y$339,IF('Index LA Main'!$B$4=3,'Index LA Main'!$A$346:$Y$508,IF('Index LA Main'!$B$4=4,'Index LA Main'!$A$515:$Y$677,"Error")))),'Index LA Main'!U$1,0),"Error")</f>
        <v>-</v>
      </c>
      <c r="V7" s="77">
        <f>IFERROR(VLOOKUP($A7,IF('Index LA Main'!$B$4=1,'Index LA Main'!$A$8:$Y$170,IF('Index LA Main'!$B$4=2,'Index LA Main'!$A$177:$Y$339,IF('Index LA Main'!$B$4=3,'Index LA Main'!$A$346:$Y$508,IF('Index LA Main'!$B$4=4,'Index LA Main'!$A$515:$Y$677,"Error")))),'Index LA Main'!V$1,0),"Error")</f>
        <v>0.01</v>
      </c>
      <c r="W7" s="77">
        <f>IFERROR(VLOOKUP($A7,IF('Index LA Main'!$B$4=1,'Index LA Main'!$A$8:$Y$170,IF('Index LA Main'!$B$4=2,'Index LA Main'!$A$177:$Y$339,IF('Index LA Main'!$B$4=3,'Index LA Main'!$A$346:$Y$508,IF('Index LA Main'!$B$4=4,'Index LA Main'!$A$515:$Y$677,"Error")))),'Index LA Main'!W$1,0),"Error")</f>
        <v>0.05</v>
      </c>
      <c r="X7" s="77">
        <f>IFERROR(VLOOKUP($A7,IF('Index LA Main'!$B$4=1,'Index LA Main'!$A$8:$Y$170,IF('Index LA Main'!$B$4=2,'Index LA Main'!$A$177:$Y$339,IF('Index LA Main'!$B$4=3,'Index LA Main'!$A$346:$Y$508,IF('Index LA Main'!$B$4=4,'Index LA Main'!$A$515:$Y$677,"Error")))),'Index LA Main'!X$1,0),"Error")</f>
        <v>0.02</v>
      </c>
      <c r="Y7" s="77">
        <f>IFERROR(VLOOKUP($A7,IF('Index LA Main'!$B$4=1,'Index LA Main'!$A$8:$Y$170,IF('Index LA Main'!$B$4=2,'Index LA Main'!$A$177:$Y$339,IF('Index LA Main'!$B$4=3,'Index LA Main'!$A$346:$Y$508,IF('Index LA Main'!$B$4=4,'Index LA Main'!$A$515:$Y$677,"Error")))),'Index LA Main'!Y$1,0),"Error")</f>
        <v>0.01</v>
      </c>
    </row>
    <row r="8" spans="1:25" s="129" customFormat="1" x14ac:dyDescent="0.2">
      <c r="A8" s="59" t="s">
        <v>165</v>
      </c>
      <c r="B8" s="60" t="s">
        <v>166</v>
      </c>
      <c r="C8" s="7"/>
      <c r="D8" s="122">
        <f>IFERROR(VLOOKUP($A8,IF('Index LA Main'!$B$4=1,'Index LA Main'!$A$8:$Y$170,IF('Index LA Main'!$B$4=2,'Index LA Main'!$A$177:$Y$339,IF('Index LA Main'!$B$4=3,'Index LA Main'!$A$346:$Y$508,IF('Index LA Main'!$B$4=4,'Index LA Main'!$A$515:$Y$677,"Error")))),'Index LA Main'!D$1,0),"Error")</f>
        <v>28110</v>
      </c>
      <c r="E8" s="77">
        <f>IFERROR(VLOOKUP($A8,IF('Index LA Main'!$B$4=1,'Index LA Main'!$A$8:$Y$170,IF('Index LA Main'!$B$4=2,'Index LA Main'!$A$177:$Y$339,IF('Index LA Main'!$B$4=3,'Index LA Main'!$A$346:$Y$508,IF('Index LA Main'!$B$4=4,'Index LA Main'!$A$515:$Y$677,"Error")))),'Index LA Main'!E$1,0),"Error")</f>
        <v>0.9</v>
      </c>
      <c r="F8" s="77">
        <f>IFERROR(VLOOKUP($A8,IF('Index LA Main'!$B$4=1,'Index LA Main'!$A$8:$Y$170,IF('Index LA Main'!$B$4=2,'Index LA Main'!$A$177:$Y$339,IF('Index LA Main'!$B$4=3,'Index LA Main'!$A$346:$Y$508,IF('Index LA Main'!$B$4=4,'Index LA Main'!$A$515:$Y$677,"Error")))),'Index LA Main'!F$1,0),"Error")</f>
        <v>0.88</v>
      </c>
      <c r="G8" s="77">
        <f>IFERROR(VLOOKUP($A8,IF('Index LA Main'!$B$4=1,'Index LA Main'!$A$8:$Y$170,IF('Index LA Main'!$B$4=2,'Index LA Main'!$A$177:$Y$339,IF('Index LA Main'!$B$4=3,'Index LA Main'!$A$346:$Y$508,IF('Index LA Main'!$B$4=4,'Index LA Main'!$A$515:$Y$677,"Error")))),'Index LA Main'!G$1,0),"Error")</f>
        <v>0.42</v>
      </c>
      <c r="H8" s="77" t="str">
        <f>IFERROR(VLOOKUP($A8,IF('Index LA Main'!$B$4=1,'Index LA Main'!$A$8:$Y$170,IF('Index LA Main'!$B$4=2,'Index LA Main'!$A$177:$Y$339,IF('Index LA Main'!$B$4=3,'Index LA Main'!$A$346:$Y$508,IF('Index LA Main'!$B$4=4,'Index LA Main'!$A$515:$Y$677,"Error")))),'Index LA Main'!H$1,0),"Error")</f>
        <v>-</v>
      </c>
      <c r="I8" s="77">
        <f>IFERROR(VLOOKUP($A8,IF('Index LA Main'!$B$4=1,'Index LA Main'!$A$8:$Y$170,IF('Index LA Main'!$B$4=2,'Index LA Main'!$A$177:$Y$339,IF('Index LA Main'!$B$4=3,'Index LA Main'!$A$346:$Y$508,IF('Index LA Main'!$B$4=4,'Index LA Main'!$A$515:$Y$677,"Error")))),'Index LA Main'!I$1,0),"Error")</f>
        <v>0.06</v>
      </c>
      <c r="J8" s="77">
        <f>IFERROR(VLOOKUP($A8,IF('Index LA Main'!$B$4=1,'Index LA Main'!$A$8:$Y$170,IF('Index LA Main'!$B$4=2,'Index LA Main'!$A$177:$Y$339,IF('Index LA Main'!$B$4=3,'Index LA Main'!$A$346:$Y$508,IF('Index LA Main'!$B$4=4,'Index LA Main'!$A$515:$Y$677,"Error")))),'Index LA Main'!J$1,0),"Error")</f>
        <v>0.33</v>
      </c>
      <c r="K8" s="77">
        <f>IFERROR(VLOOKUP($A8,IF('Index LA Main'!$B$4=1,'Index LA Main'!$A$8:$Y$170,IF('Index LA Main'!$B$4=2,'Index LA Main'!$A$177:$Y$339,IF('Index LA Main'!$B$4=3,'Index LA Main'!$A$346:$Y$508,IF('Index LA Main'!$B$4=4,'Index LA Main'!$A$515:$Y$677,"Error")))),'Index LA Main'!K$1,0),"Error")</f>
        <v>7.0000000000000007E-2</v>
      </c>
      <c r="L8" s="77" t="str">
        <f>IFERROR(VLOOKUP($A8,IF('Index LA Main'!$B$4=1,'Index LA Main'!$A$8:$Y$170,IF('Index LA Main'!$B$4=2,'Index LA Main'!$A$177:$Y$339,IF('Index LA Main'!$B$4=3,'Index LA Main'!$A$346:$Y$508,IF('Index LA Main'!$B$4=4,'Index LA Main'!$A$515:$Y$677,"Error")))),'Index LA Main'!L$1,0),"Error")</f>
        <v>x</v>
      </c>
      <c r="M8" s="77" t="str">
        <f>IFERROR(VLOOKUP($A8,IF('Index LA Main'!$B$4=1,'Index LA Main'!$A$8:$Y$170,IF('Index LA Main'!$B$4=2,'Index LA Main'!$A$177:$Y$339,IF('Index LA Main'!$B$4=3,'Index LA Main'!$A$346:$Y$508,IF('Index LA Main'!$B$4=4,'Index LA Main'!$A$515:$Y$677,"Error")))),'Index LA Main'!M$1,0),"Error")</f>
        <v>-</v>
      </c>
      <c r="N8" s="77" t="str">
        <f>IFERROR(VLOOKUP($A8,IF('Index LA Main'!$B$4=1,'Index LA Main'!$A$8:$Y$170,IF('Index LA Main'!$B$4=2,'Index LA Main'!$A$177:$Y$339,IF('Index LA Main'!$B$4=3,'Index LA Main'!$A$346:$Y$508,IF('Index LA Main'!$B$4=4,'Index LA Main'!$A$515:$Y$677,"Error")))),'Index LA Main'!N$1,0),"Error")</f>
        <v>-</v>
      </c>
      <c r="O8" s="77">
        <f>IFERROR(VLOOKUP($A8,IF('Index LA Main'!$B$4=1,'Index LA Main'!$A$8:$Y$170,IF('Index LA Main'!$B$4=2,'Index LA Main'!$A$177:$Y$339,IF('Index LA Main'!$B$4=3,'Index LA Main'!$A$346:$Y$508,IF('Index LA Main'!$B$4=4,'Index LA Main'!$A$515:$Y$677,"Error")))),'Index LA Main'!O$1,0),"Error")</f>
        <v>7.0000000000000007E-2</v>
      </c>
      <c r="P8" s="77">
        <f>IFERROR(VLOOKUP($A8,IF('Index LA Main'!$B$4=1,'Index LA Main'!$A$8:$Y$170,IF('Index LA Main'!$B$4=2,'Index LA Main'!$A$177:$Y$339,IF('Index LA Main'!$B$4=3,'Index LA Main'!$A$346:$Y$508,IF('Index LA Main'!$B$4=4,'Index LA Main'!$A$515:$Y$677,"Error")))),'Index LA Main'!P$1,0),"Error")</f>
        <v>0</v>
      </c>
      <c r="Q8" s="77" t="str">
        <f>IFERROR(VLOOKUP($A8,IF('Index LA Main'!$B$4=1,'Index LA Main'!$A$8:$Y$170,IF('Index LA Main'!$B$4=2,'Index LA Main'!$A$177:$Y$339,IF('Index LA Main'!$B$4=3,'Index LA Main'!$A$346:$Y$508,IF('Index LA Main'!$B$4=4,'Index LA Main'!$A$515:$Y$677,"Error")))),'Index LA Main'!Q$1,0),"Error")</f>
        <v>-</v>
      </c>
      <c r="R8" s="77">
        <f>IFERROR(VLOOKUP($A8,IF('Index LA Main'!$B$4=1,'Index LA Main'!$A$8:$Y$170,IF('Index LA Main'!$B$4=2,'Index LA Main'!$A$177:$Y$339,IF('Index LA Main'!$B$4=3,'Index LA Main'!$A$346:$Y$508,IF('Index LA Main'!$B$4=4,'Index LA Main'!$A$515:$Y$677,"Error")))),'Index LA Main'!R$1,0),"Error")</f>
        <v>0.01</v>
      </c>
      <c r="S8" s="77">
        <f>IFERROR(VLOOKUP($A8,IF('Index LA Main'!$B$4=1,'Index LA Main'!$A$8:$Y$170,IF('Index LA Main'!$B$4=2,'Index LA Main'!$A$177:$Y$339,IF('Index LA Main'!$B$4=3,'Index LA Main'!$A$346:$Y$508,IF('Index LA Main'!$B$4=4,'Index LA Main'!$A$515:$Y$677,"Error")))),'Index LA Main'!S$1,0),"Error")</f>
        <v>0.01</v>
      </c>
      <c r="T8" s="77" t="str">
        <f>IFERROR(VLOOKUP($A8,IF('Index LA Main'!$B$4=1,'Index LA Main'!$A$8:$Y$170,IF('Index LA Main'!$B$4=2,'Index LA Main'!$A$177:$Y$339,IF('Index LA Main'!$B$4=3,'Index LA Main'!$A$346:$Y$508,IF('Index LA Main'!$B$4=4,'Index LA Main'!$A$515:$Y$677,"Error")))),'Index LA Main'!T$1,0),"Error")</f>
        <v>-</v>
      </c>
      <c r="U8" s="77" t="str">
        <f>IFERROR(VLOOKUP($A8,IF('Index LA Main'!$B$4=1,'Index LA Main'!$A$8:$Y$170,IF('Index LA Main'!$B$4=2,'Index LA Main'!$A$177:$Y$339,IF('Index LA Main'!$B$4=3,'Index LA Main'!$A$346:$Y$508,IF('Index LA Main'!$B$4=4,'Index LA Main'!$A$515:$Y$677,"Error")))),'Index LA Main'!U$1,0),"Error")</f>
        <v>-</v>
      </c>
      <c r="V8" s="77">
        <f>IFERROR(VLOOKUP($A8,IF('Index LA Main'!$B$4=1,'Index LA Main'!$A$8:$Y$170,IF('Index LA Main'!$B$4=2,'Index LA Main'!$A$177:$Y$339,IF('Index LA Main'!$B$4=3,'Index LA Main'!$A$346:$Y$508,IF('Index LA Main'!$B$4=4,'Index LA Main'!$A$515:$Y$677,"Error")))),'Index LA Main'!V$1,0),"Error")</f>
        <v>0.01</v>
      </c>
      <c r="W8" s="77">
        <f>IFERROR(VLOOKUP($A8,IF('Index LA Main'!$B$4=1,'Index LA Main'!$A$8:$Y$170,IF('Index LA Main'!$B$4=2,'Index LA Main'!$A$177:$Y$339,IF('Index LA Main'!$B$4=3,'Index LA Main'!$A$346:$Y$508,IF('Index LA Main'!$B$4=4,'Index LA Main'!$A$515:$Y$677,"Error")))),'Index LA Main'!W$1,0),"Error")</f>
        <v>0.06</v>
      </c>
      <c r="X8" s="77">
        <f>IFERROR(VLOOKUP($A8,IF('Index LA Main'!$B$4=1,'Index LA Main'!$A$8:$Y$170,IF('Index LA Main'!$B$4=2,'Index LA Main'!$A$177:$Y$339,IF('Index LA Main'!$B$4=3,'Index LA Main'!$A$346:$Y$508,IF('Index LA Main'!$B$4=4,'Index LA Main'!$A$515:$Y$677,"Error")))),'Index LA Main'!X$1,0),"Error")</f>
        <v>0.02</v>
      </c>
      <c r="Y8" s="77">
        <f>IFERROR(VLOOKUP($A8,IF('Index LA Main'!$B$4=1,'Index LA Main'!$A$8:$Y$170,IF('Index LA Main'!$B$4=2,'Index LA Main'!$A$177:$Y$339,IF('Index LA Main'!$B$4=3,'Index LA Main'!$A$346:$Y$508,IF('Index LA Main'!$B$4=4,'Index LA Main'!$A$515:$Y$677,"Error")))),'Index LA Main'!Y$1,0),"Error")</f>
        <v>0.01</v>
      </c>
    </row>
    <row r="9" spans="1:25" s="129" customFormat="1" x14ac:dyDescent="0.2">
      <c r="A9" s="59" t="s">
        <v>167</v>
      </c>
      <c r="B9" s="60" t="s">
        <v>168</v>
      </c>
      <c r="C9" s="7"/>
      <c r="D9" s="122">
        <f>IFERROR(VLOOKUP($A9,IF('Index LA Main'!$B$4=1,'Index LA Main'!$A$8:$Y$170,IF('Index LA Main'!$B$4=2,'Index LA Main'!$A$177:$Y$339,IF('Index LA Main'!$B$4=3,'Index LA Main'!$A$346:$Y$508,IF('Index LA Main'!$B$4=4,'Index LA Main'!$A$515:$Y$677,"Error")))),'Index LA Main'!D$1,0),"Error")</f>
        <v>78760</v>
      </c>
      <c r="E9" s="77">
        <f>IFERROR(VLOOKUP($A9,IF('Index LA Main'!$B$4=1,'Index LA Main'!$A$8:$Y$170,IF('Index LA Main'!$B$4=2,'Index LA Main'!$A$177:$Y$339,IF('Index LA Main'!$B$4=3,'Index LA Main'!$A$346:$Y$508,IF('Index LA Main'!$B$4=4,'Index LA Main'!$A$515:$Y$677,"Error")))),'Index LA Main'!E$1,0),"Error")</f>
        <v>0.91</v>
      </c>
      <c r="F9" s="77">
        <f>IFERROR(VLOOKUP($A9,IF('Index LA Main'!$B$4=1,'Index LA Main'!$A$8:$Y$170,IF('Index LA Main'!$B$4=2,'Index LA Main'!$A$177:$Y$339,IF('Index LA Main'!$B$4=3,'Index LA Main'!$A$346:$Y$508,IF('Index LA Main'!$B$4=4,'Index LA Main'!$A$515:$Y$677,"Error")))),'Index LA Main'!F$1,0),"Error")</f>
        <v>0.89</v>
      </c>
      <c r="G9" s="77">
        <f>IFERROR(VLOOKUP($A9,IF('Index LA Main'!$B$4=1,'Index LA Main'!$A$8:$Y$170,IF('Index LA Main'!$B$4=2,'Index LA Main'!$A$177:$Y$339,IF('Index LA Main'!$B$4=3,'Index LA Main'!$A$346:$Y$508,IF('Index LA Main'!$B$4=4,'Index LA Main'!$A$515:$Y$677,"Error")))),'Index LA Main'!G$1,0),"Error")</f>
        <v>0.37</v>
      </c>
      <c r="H9" s="77" t="str">
        <f>IFERROR(VLOOKUP($A9,IF('Index LA Main'!$B$4=1,'Index LA Main'!$A$8:$Y$170,IF('Index LA Main'!$B$4=2,'Index LA Main'!$A$177:$Y$339,IF('Index LA Main'!$B$4=3,'Index LA Main'!$A$346:$Y$508,IF('Index LA Main'!$B$4=4,'Index LA Main'!$A$515:$Y$677,"Error")))),'Index LA Main'!H$1,0),"Error")</f>
        <v>-</v>
      </c>
      <c r="I9" s="77">
        <f>IFERROR(VLOOKUP($A9,IF('Index LA Main'!$B$4=1,'Index LA Main'!$A$8:$Y$170,IF('Index LA Main'!$B$4=2,'Index LA Main'!$A$177:$Y$339,IF('Index LA Main'!$B$4=3,'Index LA Main'!$A$346:$Y$508,IF('Index LA Main'!$B$4=4,'Index LA Main'!$A$515:$Y$677,"Error")))),'Index LA Main'!I$1,0),"Error")</f>
        <v>0.04</v>
      </c>
      <c r="J9" s="77">
        <f>IFERROR(VLOOKUP($A9,IF('Index LA Main'!$B$4=1,'Index LA Main'!$A$8:$Y$170,IF('Index LA Main'!$B$4=2,'Index LA Main'!$A$177:$Y$339,IF('Index LA Main'!$B$4=3,'Index LA Main'!$A$346:$Y$508,IF('Index LA Main'!$B$4=4,'Index LA Main'!$A$515:$Y$677,"Error")))),'Index LA Main'!J$1,0),"Error")</f>
        <v>0.26</v>
      </c>
      <c r="K9" s="77">
        <f>IFERROR(VLOOKUP($A9,IF('Index LA Main'!$B$4=1,'Index LA Main'!$A$8:$Y$170,IF('Index LA Main'!$B$4=2,'Index LA Main'!$A$177:$Y$339,IF('Index LA Main'!$B$4=3,'Index LA Main'!$A$346:$Y$508,IF('Index LA Main'!$B$4=4,'Index LA Main'!$A$515:$Y$677,"Error")))),'Index LA Main'!K$1,0),"Error")</f>
        <v>0.21</v>
      </c>
      <c r="L9" s="77" t="str">
        <f>IFERROR(VLOOKUP($A9,IF('Index LA Main'!$B$4=1,'Index LA Main'!$A$8:$Y$170,IF('Index LA Main'!$B$4=2,'Index LA Main'!$A$177:$Y$339,IF('Index LA Main'!$B$4=3,'Index LA Main'!$A$346:$Y$508,IF('Index LA Main'!$B$4=4,'Index LA Main'!$A$515:$Y$677,"Error")))),'Index LA Main'!L$1,0),"Error")</f>
        <v>x</v>
      </c>
      <c r="M9" s="77" t="str">
        <f>IFERROR(VLOOKUP($A9,IF('Index LA Main'!$B$4=1,'Index LA Main'!$A$8:$Y$170,IF('Index LA Main'!$B$4=2,'Index LA Main'!$A$177:$Y$339,IF('Index LA Main'!$B$4=3,'Index LA Main'!$A$346:$Y$508,IF('Index LA Main'!$B$4=4,'Index LA Main'!$A$515:$Y$677,"Error")))),'Index LA Main'!M$1,0),"Error")</f>
        <v>-</v>
      </c>
      <c r="N9" s="77" t="str">
        <f>IFERROR(VLOOKUP($A9,IF('Index LA Main'!$B$4=1,'Index LA Main'!$A$8:$Y$170,IF('Index LA Main'!$B$4=2,'Index LA Main'!$A$177:$Y$339,IF('Index LA Main'!$B$4=3,'Index LA Main'!$A$346:$Y$508,IF('Index LA Main'!$B$4=4,'Index LA Main'!$A$515:$Y$677,"Error")))),'Index LA Main'!N$1,0),"Error")</f>
        <v>-</v>
      </c>
      <c r="O9" s="77">
        <f>IFERROR(VLOOKUP($A9,IF('Index LA Main'!$B$4=1,'Index LA Main'!$A$8:$Y$170,IF('Index LA Main'!$B$4=2,'Index LA Main'!$A$177:$Y$339,IF('Index LA Main'!$B$4=3,'Index LA Main'!$A$346:$Y$508,IF('Index LA Main'!$B$4=4,'Index LA Main'!$A$515:$Y$677,"Error")))),'Index LA Main'!O$1,0),"Error")</f>
        <v>0.06</v>
      </c>
      <c r="P9" s="77" t="str">
        <f>IFERROR(VLOOKUP($A9,IF('Index LA Main'!$B$4=1,'Index LA Main'!$A$8:$Y$170,IF('Index LA Main'!$B$4=2,'Index LA Main'!$A$177:$Y$339,IF('Index LA Main'!$B$4=3,'Index LA Main'!$A$346:$Y$508,IF('Index LA Main'!$B$4=4,'Index LA Main'!$A$515:$Y$677,"Error")))),'Index LA Main'!P$1,0),"Error")</f>
        <v>x</v>
      </c>
      <c r="Q9" s="77" t="str">
        <f>IFERROR(VLOOKUP($A9,IF('Index LA Main'!$B$4=1,'Index LA Main'!$A$8:$Y$170,IF('Index LA Main'!$B$4=2,'Index LA Main'!$A$177:$Y$339,IF('Index LA Main'!$B$4=3,'Index LA Main'!$A$346:$Y$508,IF('Index LA Main'!$B$4=4,'Index LA Main'!$A$515:$Y$677,"Error")))),'Index LA Main'!Q$1,0),"Error")</f>
        <v>-</v>
      </c>
      <c r="R9" s="77">
        <f>IFERROR(VLOOKUP($A9,IF('Index LA Main'!$B$4=1,'Index LA Main'!$A$8:$Y$170,IF('Index LA Main'!$B$4=2,'Index LA Main'!$A$177:$Y$339,IF('Index LA Main'!$B$4=3,'Index LA Main'!$A$346:$Y$508,IF('Index LA Main'!$B$4=4,'Index LA Main'!$A$515:$Y$677,"Error")))),'Index LA Main'!R$1,0),"Error")</f>
        <v>0.01</v>
      </c>
      <c r="S9" s="77">
        <f>IFERROR(VLOOKUP($A9,IF('Index LA Main'!$B$4=1,'Index LA Main'!$A$8:$Y$170,IF('Index LA Main'!$B$4=2,'Index LA Main'!$A$177:$Y$339,IF('Index LA Main'!$B$4=3,'Index LA Main'!$A$346:$Y$508,IF('Index LA Main'!$B$4=4,'Index LA Main'!$A$515:$Y$677,"Error")))),'Index LA Main'!S$1,0),"Error")</f>
        <v>0.01</v>
      </c>
      <c r="T9" s="77" t="str">
        <f>IFERROR(VLOOKUP($A9,IF('Index LA Main'!$B$4=1,'Index LA Main'!$A$8:$Y$170,IF('Index LA Main'!$B$4=2,'Index LA Main'!$A$177:$Y$339,IF('Index LA Main'!$B$4=3,'Index LA Main'!$A$346:$Y$508,IF('Index LA Main'!$B$4=4,'Index LA Main'!$A$515:$Y$677,"Error")))),'Index LA Main'!T$1,0),"Error")</f>
        <v>-</v>
      </c>
      <c r="U9" s="77" t="str">
        <f>IFERROR(VLOOKUP($A9,IF('Index LA Main'!$B$4=1,'Index LA Main'!$A$8:$Y$170,IF('Index LA Main'!$B$4=2,'Index LA Main'!$A$177:$Y$339,IF('Index LA Main'!$B$4=3,'Index LA Main'!$A$346:$Y$508,IF('Index LA Main'!$B$4=4,'Index LA Main'!$A$515:$Y$677,"Error")))),'Index LA Main'!U$1,0),"Error")</f>
        <v>-</v>
      </c>
      <c r="V9" s="77">
        <f>IFERROR(VLOOKUP($A9,IF('Index LA Main'!$B$4=1,'Index LA Main'!$A$8:$Y$170,IF('Index LA Main'!$B$4=2,'Index LA Main'!$A$177:$Y$339,IF('Index LA Main'!$B$4=3,'Index LA Main'!$A$346:$Y$508,IF('Index LA Main'!$B$4=4,'Index LA Main'!$A$515:$Y$677,"Error")))),'Index LA Main'!V$1,0),"Error")</f>
        <v>0.01</v>
      </c>
      <c r="W9" s="77">
        <f>IFERROR(VLOOKUP($A9,IF('Index LA Main'!$B$4=1,'Index LA Main'!$A$8:$Y$170,IF('Index LA Main'!$B$4=2,'Index LA Main'!$A$177:$Y$339,IF('Index LA Main'!$B$4=3,'Index LA Main'!$A$346:$Y$508,IF('Index LA Main'!$B$4=4,'Index LA Main'!$A$515:$Y$677,"Error")))),'Index LA Main'!W$1,0),"Error")</f>
        <v>0.06</v>
      </c>
      <c r="X9" s="77">
        <f>IFERROR(VLOOKUP($A9,IF('Index LA Main'!$B$4=1,'Index LA Main'!$A$8:$Y$170,IF('Index LA Main'!$B$4=2,'Index LA Main'!$A$177:$Y$339,IF('Index LA Main'!$B$4=3,'Index LA Main'!$A$346:$Y$508,IF('Index LA Main'!$B$4=4,'Index LA Main'!$A$515:$Y$677,"Error")))),'Index LA Main'!X$1,0),"Error")</f>
        <v>0.02</v>
      </c>
      <c r="Y9" s="77">
        <f>IFERROR(VLOOKUP($A9,IF('Index LA Main'!$B$4=1,'Index LA Main'!$A$8:$Y$170,IF('Index LA Main'!$B$4=2,'Index LA Main'!$A$177:$Y$339,IF('Index LA Main'!$B$4=3,'Index LA Main'!$A$346:$Y$508,IF('Index LA Main'!$B$4=4,'Index LA Main'!$A$515:$Y$677,"Error")))),'Index LA Main'!Y$1,0),"Error")</f>
        <v>0.01</v>
      </c>
    </row>
    <row r="10" spans="1:25" s="129" customFormat="1" x14ac:dyDescent="0.2">
      <c r="A10" s="59" t="s">
        <v>169</v>
      </c>
      <c r="B10" s="60" t="s">
        <v>170</v>
      </c>
      <c r="C10" s="7"/>
      <c r="D10" s="122">
        <f>IFERROR(VLOOKUP($A10,IF('Index LA Main'!$B$4=1,'Index LA Main'!$A$8:$Y$170,IF('Index LA Main'!$B$4=2,'Index LA Main'!$A$177:$Y$339,IF('Index LA Main'!$B$4=3,'Index LA Main'!$A$346:$Y$508,IF('Index LA Main'!$B$4=4,'Index LA Main'!$A$515:$Y$677,"Error")))),'Index LA Main'!D$1,0),"Error")</f>
        <v>57450</v>
      </c>
      <c r="E10" s="77">
        <f>IFERROR(VLOOKUP($A10,IF('Index LA Main'!$B$4=1,'Index LA Main'!$A$8:$Y$170,IF('Index LA Main'!$B$4=2,'Index LA Main'!$A$177:$Y$339,IF('Index LA Main'!$B$4=3,'Index LA Main'!$A$346:$Y$508,IF('Index LA Main'!$B$4=4,'Index LA Main'!$A$515:$Y$677,"Error")))),'Index LA Main'!E$1,0),"Error")</f>
        <v>0.91</v>
      </c>
      <c r="F10" s="77">
        <f>IFERROR(VLOOKUP($A10,IF('Index LA Main'!$B$4=1,'Index LA Main'!$A$8:$Y$170,IF('Index LA Main'!$B$4=2,'Index LA Main'!$A$177:$Y$339,IF('Index LA Main'!$B$4=3,'Index LA Main'!$A$346:$Y$508,IF('Index LA Main'!$B$4=4,'Index LA Main'!$A$515:$Y$677,"Error")))),'Index LA Main'!F$1,0),"Error")</f>
        <v>0.89</v>
      </c>
      <c r="G10" s="77">
        <f>IFERROR(VLOOKUP($A10,IF('Index LA Main'!$B$4=1,'Index LA Main'!$A$8:$Y$170,IF('Index LA Main'!$B$4=2,'Index LA Main'!$A$177:$Y$339,IF('Index LA Main'!$B$4=3,'Index LA Main'!$A$346:$Y$508,IF('Index LA Main'!$B$4=4,'Index LA Main'!$A$515:$Y$677,"Error")))),'Index LA Main'!G$1,0),"Error")</f>
        <v>0.34</v>
      </c>
      <c r="H10" s="77" t="str">
        <f>IFERROR(VLOOKUP($A10,IF('Index LA Main'!$B$4=1,'Index LA Main'!$A$8:$Y$170,IF('Index LA Main'!$B$4=2,'Index LA Main'!$A$177:$Y$339,IF('Index LA Main'!$B$4=3,'Index LA Main'!$A$346:$Y$508,IF('Index LA Main'!$B$4=4,'Index LA Main'!$A$515:$Y$677,"Error")))),'Index LA Main'!H$1,0),"Error")</f>
        <v>-</v>
      </c>
      <c r="I10" s="77">
        <f>IFERROR(VLOOKUP($A10,IF('Index LA Main'!$B$4=1,'Index LA Main'!$A$8:$Y$170,IF('Index LA Main'!$B$4=2,'Index LA Main'!$A$177:$Y$339,IF('Index LA Main'!$B$4=3,'Index LA Main'!$A$346:$Y$508,IF('Index LA Main'!$B$4=4,'Index LA Main'!$A$515:$Y$677,"Error")))),'Index LA Main'!I$1,0),"Error")</f>
        <v>0.05</v>
      </c>
      <c r="J10" s="77">
        <f>IFERROR(VLOOKUP($A10,IF('Index LA Main'!$B$4=1,'Index LA Main'!$A$8:$Y$170,IF('Index LA Main'!$B$4=2,'Index LA Main'!$A$177:$Y$339,IF('Index LA Main'!$B$4=3,'Index LA Main'!$A$346:$Y$508,IF('Index LA Main'!$B$4=4,'Index LA Main'!$A$515:$Y$677,"Error")))),'Index LA Main'!J$1,0),"Error")</f>
        <v>0.36</v>
      </c>
      <c r="K10" s="77">
        <f>IFERROR(VLOOKUP($A10,IF('Index LA Main'!$B$4=1,'Index LA Main'!$A$8:$Y$170,IF('Index LA Main'!$B$4=2,'Index LA Main'!$A$177:$Y$339,IF('Index LA Main'!$B$4=3,'Index LA Main'!$A$346:$Y$508,IF('Index LA Main'!$B$4=4,'Index LA Main'!$A$515:$Y$677,"Error")))),'Index LA Main'!K$1,0),"Error")</f>
        <v>0.14000000000000001</v>
      </c>
      <c r="L10" s="77" t="str">
        <f>IFERROR(VLOOKUP($A10,IF('Index LA Main'!$B$4=1,'Index LA Main'!$A$8:$Y$170,IF('Index LA Main'!$B$4=2,'Index LA Main'!$A$177:$Y$339,IF('Index LA Main'!$B$4=3,'Index LA Main'!$A$346:$Y$508,IF('Index LA Main'!$B$4=4,'Index LA Main'!$A$515:$Y$677,"Error")))),'Index LA Main'!L$1,0),"Error")</f>
        <v>-</v>
      </c>
      <c r="M10" s="77" t="str">
        <f>IFERROR(VLOOKUP($A10,IF('Index LA Main'!$B$4=1,'Index LA Main'!$A$8:$Y$170,IF('Index LA Main'!$B$4=2,'Index LA Main'!$A$177:$Y$339,IF('Index LA Main'!$B$4=3,'Index LA Main'!$A$346:$Y$508,IF('Index LA Main'!$B$4=4,'Index LA Main'!$A$515:$Y$677,"Error")))),'Index LA Main'!M$1,0),"Error")</f>
        <v>-</v>
      </c>
      <c r="N10" s="77" t="str">
        <f>IFERROR(VLOOKUP($A10,IF('Index LA Main'!$B$4=1,'Index LA Main'!$A$8:$Y$170,IF('Index LA Main'!$B$4=2,'Index LA Main'!$A$177:$Y$339,IF('Index LA Main'!$B$4=3,'Index LA Main'!$A$346:$Y$508,IF('Index LA Main'!$B$4=4,'Index LA Main'!$A$515:$Y$677,"Error")))),'Index LA Main'!N$1,0),"Error")</f>
        <v>-</v>
      </c>
      <c r="O10" s="77">
        <f>IFERROR(VLOOKUP($A10,IF('Index LA Main'!$B$4=1,'Index LA Main'!$A$8:$Y$170,IF('Index LA Main'!$B$4=2,'Index LA Main'!$A$177:$Y$339,IF('Index LA Main'!$B$4=3,'Index LA Main'!$A$346:$Y$508,IF('Index LA Main'!$B$4=4,'Index LA Main'!$A$515:$Y$677,"Error")))),'Index LA Main'!O$1,0),"Error")</f>
        <v>7.0000000000000007E-2</v>
      </c>
      <c r="P10" s="77">
        <f>IFERROR(VLOOKUP($A10,IF('Index LA Main'!$B$4=1,'Index LA Main'!$A$8:$Y$170,IF('Index LA Main'!$B$4=2,'Index LA Main'!$A$177:$Y$339,IF('Index LA Main'!$B$4=3,'Index LA Main'!$A$346:$Y$508,IF('Index LA Main'!$B$4=4,'Index LA Main'!$A$515:$Y$677,"Error")))),'Index LA Main'!P$1,0),"Error")</f>
        <v>0</v>
      </c>
      <c r="Q10" s="77" t="str">
        <f>IFERROR(VLOOKUP($A10,IF('Index LA Main'!$B$4=1,'Index LA Main'!$A$8:$Y$170,IF('Index LA Main'!$B$4=2,'Index LA Main'!$A$177:$Y$339,IF('Index LA Main'!$B$4=3,'Index LA Main'!$A$346:$Y$508,IF('Index LA Main'!$B$4=4,'Index LA Main'!$A$515:$Y$677,"Error")))),'Index LA Main'!Q$1,0),"Error")</f>
        <v>-</v>
      </c>
      <c r="R10" s="77">
        <f>IFERROR(VLOOKUP($A10,IF('Index LA Main'!$B$4=1,'Index LA Main'!$A$8:$Y$170,IF('Index LA Main'!$B$4=2,'Index LA Main'!$A$177:$Y$339,IF('Index LA Main'!$B$4=3,'Index LA Main'!$A$346:$Y$508,IF('Index LA Main'!$B$4=4,'Index LA Main'!$A$515:$Y$677,"Error")))),'Index LA Main'!R$1,0),"Error")</f>
        <v>0.01</v>
      </c>
      <c r="S10" s="77">
        <f>IFERROR(VLOOKUP($A10,IF('Index LA Main'!$B$4=1,'Index LA Main'!$A$8:$Y$170,IF('Index LA Main'!$B$4=2,'Index LA Main'!$A$177:$Y$339,IF('Index LA Main'!$B$4=3,'Index LA Main'!$A$346:$Y$508,IF('Index LA Main'!$B$4=4,'Index LA Main'!$A$515:$Y$677,"Error")))),'Index LA Main'!S$1,0),"Error")</f>
        <v>0.01</v>
      </c>
      <c r="T10" s="77" t="str">
        <f>IFERROR(VLOOKUP($A10,IF('Index LA Main'!$B$4=1,'Index LA Main'!$A$8:$Y$170,IF('Index LA Main'!$B$4=2,'Index LA Main'!$A$177:$Y$339,IF('Index LA Main'!$B$4=3,'Index LA Main'!$A$346:$Y$508,IF('Index LA Main'!$B$4=4,'Index LA Main'!$A$515:$Y$677,"Error")))),'Index LA Main'!T$1,0),"Error")</f>
        <v>-</v>
      </c>
      <c r="U10" s="77" t="str">
        <f>IFERROR(VLOOKUP($A10,IF('Index LA Main'!$B$4=1,'Index LA Main'!$A$8:$Y$170,IF('Index LA Main'!$B$4=2,'Index LA Main'!$A$177:$Y$339,IF('Index LA Main'!$B$4=3,'Index LA Main'!$A$346:$Y$508,IF('Index LA Main'!$B$4=4,'Index LA Main'!$A$515:$Y$677,"Error")))),'Index LA Main'!U$1,0),"Error")</f>
        <v>-</v>
      </c>
      <c r="V10" s="77">
        <f>IFERROR(VLOOKUP($A10,IF('Index LA Main'!$B$4=1,'Index LA Main'!$A$8:$Y$170,IF('Index LA Main'!$B$4=2,'Index LA Main'!$A$177:$Y$339,IF('Index LA Main'!$B$4=3,'Index LA Main'!$A$346:$Y$508,IF('Index LA Main'!$B$4=4,'Index LA Main'!$A$515:$Y$677,"Error")))),'Index LA Main'!V$1,0),"Error")</f>
        <v>0.01</v>
      </c>
      <c r="W10" s="77">
        <f>IFERROR(VLOOKUP($A10,IF('Index LA Main'!$B$4=1,'Index LA Main'!$A$8:$Y$170,IF('Index LA Main'!$B$4=2,'Index LA Main'!$A$177:$Y$339,IF('Index LA Main'!$B$4=3,'Index LA Main'!$A$346:$Y$508,IF('Index LA Main'!$B$4=4,'Index LA Main'!$A$515:$Y$677,"Error")))),'Index LA Main'!W$1,0),"Error")</f>
        <v>0.05</v>
      </c>
      <c r="X10" s="77">
        <f>IFERROR(VLOOKUP($A10,IF('Index LA Main'!$B$4=1,'Index LA Main'!$A$8:$Y$170,IF('Index LA Main'!$B$4=2,'Index LA Main'!$A$177:$Y$339,IF('Index LA Main'!$B$4=3,'Index LA Main'!$A$346:$Y$508,IF('Index LA Main'!$B$4=4,'Index LA Main'!$A$515:$Y$677,"Error")))),'Index LA Main'!X$1,0),"Error")</f>
        <v>0.02</v>
      </c>
      <c r="Y10" s="77">
        <f>IFERROR(VLOOKUP($A10,IF('Index LA Main'!$B$4=1,'Index LA Main'!$A$8:$Y$170,IF('Index LA Main'!$B$4=2,'Index LA Main'!$A$177:$Y$339,IF('Index LA Main'!$B$4=3,'Index LA Main'!$A$346:$Y$508,IF('Index LA Main'!$B$4=4,'Index LA Main'!$A$515:$Y$677,"Error")))),'Index LA Main'!Y$1,0),"Error")</f>
        <v>0.01</v>
      </c>
    </row>
    <row r="11" spans="1:25" s="129" customFormat="1" x14ac:dyDescent="0.2">
      <c r="A11" s="59" t="s">
        <v>171</v>
      </c>
      <c r="B11" s="60" t="s">
        <v>172</v>
      </c>
      <c r="C11" s="7"/>
      <c r="D11" s="122">
        <f>IFERROR(VLOOKUP($A11,IF('Index LA Main'!$B$4=1,'Index LA Main'!$A$8:$Y$170,IF('Index LA Main'!$B$4=2,'Index LA Main'!$A$177:$Y$339,IF('Index LA Main'!$B$4=3,'Index LA Main'!$A$346:$Y$508,IF('Index LA Main'!$B$4=4,'Index LA Main'!$A$515:$Y$677,"Error")))),'Index LA Main'!D$1,0),"Error")</f>
        <v>49370</v>
      </c>
      <c r="E11" s="77">
        <f>IFERROR(VLOOKUP($A11,IF('Index LA Main'!$B$4=1,'Index LA Main'!$A$8:$Y$170,IF('Index LA Main'!$B$4=2,'Index LA Main'!$A$177:$Y$339,IF('Index LA Main'!$B$4=3,'Index LA Main'!$A$346:$Y$508,IF('Index LA Main'!$B$4=4,'Index LA Main'!$A$515:$Y$677,"Error")))),'Index LA Main'!E$1,0),"Error")</f>
        <v>0.91</v>
      </c>
      <c r="F11" s="77">
        <f>IFERROR(VLOOKUP($A11,IF('Index LA Main'!$B$4=1,'Index LA Main'!$A$8:$Y$170,IF('Index LA Main'!$B$4=2,'Index LA Main'!$A$177:$Y$339,IF('Index LA Main'!$B$4=3,'Index LA Main'!$A$346:$Y$508,IF('Index LA Main'!$B$4=4,'Index LA Main'!$A$515:$Y$677,"Error")))),'Index LA Main'!F$1,0),"Error")</f>
        <v>0.9</v>
      </c>
      <c r="G11" s="77">
        <f>IFERROR(VLOOKUP($A11,IF('Index LA Main'!$B$4=1,'Index LA Main'!$A$8:$Y$170,IF('Index LA Main'!$B$4=2,'Index LA Main'!$A$177:$Y$339,IF('Index LA Main'!$B$4=3,'Index LA Main'!$A$346:$Y$508,IF('Index LA Main'!$B$4=4,'Index LA Main'!$A$515:$Y$677,"Error")))),'Index LA Main'!G$1,0),"Error")</f>
        <v>0.36</v>
      </c>
      <c r="H11" s="77" t="str">
        <f>IFERROR(VLOOKUP($A11,IF('Index LA Main'!$B$4=1,'Index LA Main'!$A$8:$Y$170,IF('Index LA Main'!$B$4=2,'Index LA Main'!$A$177:$Y$339,IF('Index LA Main'!$B$4=3,'Index LA Main'!$A$346:$Y$508,IF('Index LA Main'!$B$4=4,'Index LA Main'!$A$515:$Y$677,"Error")))),'Index LA Main'!H$1,0),"Error")</f>
        <v>-</v>
      </c>
      <c r="I11" s="77">
        <f>IFERROR(VLOOKUP($A11,IF('Index LA Main'!$B$4=1,'Index LA Main'!$A$8:$Y$170,IF('Index LA Main'!$B$4=2,'Index LA Main'!$A$177:$Y$339,IF('Index LA Main'!$B$4=3,'Index LA Main'!$A$346:$Y$508,IF('Index LA Main'!$B$4=4,'Index LA Main'!$A$515:$Y$677,"Error")))),'Index LA Main'!I$1,0),"Error")</f>
        <v>0.04</v>
      </c>
      <c r="J11" s="77">
        <f>IFERROR(VLOOKUP($A11,IF('Index LA Main'!$B$4=1,'Index LA Main'!$A$8:$Y$170,IF('Index LA Main'!$B$4=2,'Index LA Main'!$A$177:$Y$339,IF('Index LA Main'!$B$4=3,'Index LA Main'!$A$346:$Y$508,IF('Index LA Main'!$B$4=4,'Index LA Main'!$A$515:$Y$677,"Error")))),'Index LA Main'!J$1,0),"Error")</f>
        <v>0.42</v>
      </c>
      <c r="K11" s="77">
        <f>IFERROR(VLOOKUP($A11,IF('Index LA Main'!$B$4=1,'Index LA Main'!$A$8:$Y$170,IF('Index LA Main'!$B$4=2,'Index LA Main'!$A$177:$Y$339,IF('Index LA Main'!$B$4=3,'Index LA Main'!$A$346:$Y$508,IF('Index LA Main'!$B$4=4,'Index LA Main'!$A$515:$Y$677,"Error")))),'Index LA Main'!K$1,0),"Error")</f>
        <v>7.0000000000000007E-2</v>
      </c>
      <c r="L11" s="77" t="str">
        <f>IFERROR(VLOOKUP($A11,IF('Index LA Main'!$B$4=1,'Index LA Main'!$A$8:$Y$170,IF('Index LA Main'!$B$4=2,'Index LA Main'!$A$177:$Y$339,IF('Index LA Main'!$B$4=3,'Index LA Main'!$A$346:$Y$508,IF('Index LA Main'!$B$4=4,'Index LA Main'!$A$515:$Y$677,"Error")))),'Index LA Main'!L$1,0),"Error")</f>
        <v>-</v>
      </c>
      <c r="M11" s="77" t="str">
        <f>IFERROR(VLOOKUP($A11,IF('Index LA Main'!$B$4=1,'Index LA Main'!$A$8:$Y$170,IF('Index LA Main'!$B$4=2,'Index LA Main'!$A$177:$Y$339,IF('Index LA Main'!$B$4=3,'Index LA Main'!$A$346:$Y$508,IF('Index LA Main'!$B$4=4,'Index LA Main'!$A$515:$Y$677,"Error")))),'Index LA Main'!M$1,0),"Error")</f>
        <v>-</v>
      </c>
      <c r="N11" s="77" t="str">
        <f>IFERROR(VLOOKUP($A11,IF('Index LA Main'!$B$4=1,'Index LA Main'!$A$8:$Y$170,IF('Index LA Main'!$B$4=2,'Index LA Main'!$A$177:$Y$339,IF('Index LA Main'!$B$4=3,'Index LA Main'!$A$346:$Y$508,IF('Index LA Main'!$B$4=4,'Index LA Main'!$A$515:$Y$677,"Error")))),'Index LA Main'!N$1,0),"Error")</f>
        <v>-</v>
      </c>
      <c r="O11" s="77">
        <f>IFERROR(VLOOKUP($A11,IF('Index LA Main'!$B$4=1,'Index LA Main'!$A$8:$Y$170,IF('Index LA Main'!$B$4=2,'Index LA Main'!$A$177:$Y$339,IF('Index LA Main'!$B$4=3,'Index LA Main'!$A$346:$Y$508,IF('Index LA Main'!$B$4=4,'Index LA Main'!$A$515:$Y$677,"Error")))),'Index LA Main'!O$1,0),"Error")</f>
        <v>0.06</v>
      </c>
      <c r="P11" s="77" t="str">
        <f>IFERROR(VLOOKUP($A11,IF('Index LA Main'!$B$4=1,'Index LA Main'!$A$8:$Y$170,IF('Index LA Main'!$B$4=2,'Index LA Main'!$A$177:$Y$339,IF('Index LA Main'!$B$4=3,'Index LA Main'!$A$346:$Y$508,IF('Index LA Main'!$B$4=4,'Index LA Main'!$A$515:$Y$677,"Error")))),'Index LA Main'!P$1,0),"Error")</f>
        <v>-</v>
      </c>
      <c r="Q11" s="77" t="str">
        <f>IFERROR(VLOOKUP($A11,IF('Index LA Main'!$B$4=1,'Index LA Main'!$A$8:$Y$170,IF('Index LA Main'!$B$4=2,'Index LA Main'!$A$177:$Y$339,IF('Index LA Main'!$B$4=3,'Index LA Main'!$A$346:$Y$508,IF('Index LA Main'!$B$4=4,'Index LA Main'!$A$515:$Y$677,"Error")))),'Index LA Main'!Q$1,0),"Error")</f>
        <v>-</v>
      </c>
      <c r="R11" s="77">
        <f>IFERROR(VLOOKUP($A11,IF('Index LA Main'!$B$4=1,'Index LA Main'!$A$8:$Y$170,IF('Index LA Main'!$B$4=2,'Index LA Main'!$A$177:$Y$339,IF('Index LA Main'!$B$4=3,'Index LA Main'!$A$346:$Y$508,IF('Index LA Main'!$B$4=4,'Index LA Main'!$A$515:$Y$677,"Error")))),'Index LA Main'!R$1,0),"Error")</f>
        <v>0.01</v>
      </c>
      <c r="S11" s="77">
        <f>IFERROR(VLOOKUP($A11,IF('Index LA Main'!$B$4=1,'Index LA Main'!$A$8:$Y$170,IF('Index LA Main'!$B$4=2,'Index LA Main'!$A$177:$Y$339,IF('Index LA Main'!$B$4=3,'Index LA Main'!$A$346:$Y$508,IF('Index LA Main'!$B$4=4,'Index LA Main'!$A$515:$Y$677,"Error")))),'Index LA Main'!S$1,0),"Error")</f>
        <v>0.01</v>
      </c>
      <c r="T11" s="77" t="str">
        <f>IFERROR(VLOOKUP($A11,IF('Index LA Main'!$B$4=1,'Index LA Main'!$A$8:$Y$170,IF('Index LA Main'!$B$4=2,'Index LA Main'!$A$177:$Y$339,IF('Index LA Main'!$B$4=3,'Index LA Main'!$A$346:$Y$508,IF('Index LA Main'!$B$4=4,'Index LA Main'!$A$515:$Y$677,"Error")))),'Index LA Main'!T$1,0),"Error")</f>
        <v>-</v>
      </c>
      <c r="U11" s="77" t="str">
        <f>IFERROR(VLOOKUP($A11,IF('Index LA Main'!$B$4=1,'Index LA Main'!$A$8:$Y$170,IF('Index LA Main'!$B$4=2,'Index LA Main'!$A$177:$Y$339,IF('Index LA Main'!$B$4=3,'Index LA Main'!$A$346:$Y$508,IF('Index LA Main'!$B$4=4,'Index LA Main'!$A$515:$Y$677,"Error")))),'Index LA Main'!U$1,0),"Error")</f>
        <v>-</v>
      </c>
      <c r="V11" s="77">
        <f>IFERROR(VLOOKUP($A11,IF('Index LA Main'!$B$4=1,'Index LA Main'!$A$8:$Y$170,IF('Index LA Main'!$B$4=2,'Index LA Main'!$A$177:$Y$339,IF('Index LA Main'!$B$4=3,'Index LA Main'!$A$346:$Y$508,IF('Index LA Main'!$B$4=4,'Index LA Main'!$A$515:$Y$677,"Error")))),'Index LA Main'!V$1,0),"Error")</f>
        <v>0.01</v>
      </c>
      <c r="W11" s="77">
        <f>IFERROR(VLOOKUP($A11,IF('Index LA Main'!$B$4=1,'Index LA Main'!$A$8:$Y$170,IF('Index LA Main'!$B$4=2,'Index LA Main'!$A$177:$Y$339,IF('Index LA Main'!$B$4=3,'Index LA Main'!$A$346:$Y$508,IF('Index LA Main'!$B$4=4,'Index LA Main'!$A$515:$Y$677,"Error")))),'Index LA Main'!W$1,0),"Error")</f>
        <v>0.05</v>
      </c>
      <c r="X11" s="77">
        <f>IFERROR(VLOOKUP($A11,IF('Index LA Main'!$B$4=1,'Index LA Main'!$A$8:$Y$170,IF('Index LA Main'!$B$4=2,'Index LA Main'!$A$177:$Y$339,IF('Index LA Main'!$B$4=3,'Index LA Main'!$A$346:$Y$508,IF('Index LA Main'!$B$4=4,'Index LA Main'!$A$515:$Y$677,"Error")))),'Index LA Main'!X$1,0),"Error")</f>
        <v>0.02</v>
      </c>
      <c r="Y11" s="77">
        <f>IFERROR(VLOOKUP($A11,IF('Index LA Main'!$B$4=1,'Index LA Main'!$A$8:$Y$170,IF('Index LA Main'!$B$4=2,'Index LA Main'!$A$177:$Y$339,IF('Index LA Main'!$B$4=3,'Index LA Main'!$A$346:$Y$508,IF('Index LA Main'!$B$4=4,'Index LA Main'!$A$515:$Y$677,"Error")))),'Index LA Main'!Y$1,0),"Error")</f>
        <v>0.02</v>
      </c>
    </row>
    <row r="12" spans="1:25" s="129" customFormat="1" x14ac:dyDescent="0.2">
      <c r="A12" s="59" t="s">
        <v>173</v>
      </c>
      <c r="B12" s="60" t="s">
        <v>174</v>
      </c>
      <c r="C12" s="7"/>
      <c r="D12" s="122">
        <f>IFERROR(VLOOKUP($A12,IF('Index LA Main'!$B$4=1,'Index LA Main'!$A$8:$Y$170,IF('Index LA Main'!$B$4=2,'Index LA Main'!$A$177:$Y$339,IF('Index LA Main'!$B$4=3,'Index LA Main'!$A$346:$Y$508,IF('Index LA Main'!$B$4=4,'Index LA Main'!$A$515:$Y$677,"Error")))),'Index LA Main'!D$1,0),"Error")</f>
        <v>63140</v>
      </c>
      <c r="E12" s="77">
        <f>IFERROR(VLOOKUP($A12,IF('Index LA Main'!$B$4=1,'Index LA Main'!$A$8:$Y$170,IF('Index LA Main'!$B$4=2,'Index LA Main'!$A$177:$Y$339,IF('Index LA Main'!$B$4=3,'Index LA Main'!$A$346:$Y$508,IF('Index LA Main'!$B$4=4,'Index LA Main'!$A$515:$Y$677,"Error")))),'Index LA Main'!E$1,0),"Error")</f>
        <v>0.91</v>
      </c>
      <c r="F12" s="77">
        <f>IFERROR(VLOOKUP($A12,IF('Index LA Main'!$B$4=1,'Index LA Main'!$A$8:$Y$170,IF('Index LA Main'!$B$4=2,'Index LA Main'!$A$177:$Y$339,IF('Index LA Main'!$B$4=3,'Index LA Main'!$A$346:$Y$508,IF('Index LA Main'!$B$4=4,'Index LA Main'!$A$515:$Y$677,"Error")))),'Index LA Main'!F$1,0),"Error")</f>
        <v>0.89</v>
      </c>
      <c r="G12" s="77">
        <f>IFERROR(VLOOKUP($A12,IF('Index LA Main'!$B$4=1,'Index LA Main'!$A$8:$Y$170,IF('Index LA Main'!$B$4=2,'Index LA Main'!$A$177:$Y$339,IF('Index LA Main'!$B$4=3,'Index LA Main'!$A$346:$Y$508,IF('Index LA Main'!$B$4=4,'Index LA Main'!$A$515:$Y$677,"Error")))),'Index LA Main'!G$1,0),"Error")</f>
        <v>0.37</v>
      </c>
      <c r="H12" s="77" t="str">
        <f>IFERROR(VLOOKUP($A12,IF('Index LA Main'!$B$4=1,'Index LA Main'!$A$8:$Y$170,IF('Index LA Main'!$B$4=2,'Index LA Main'!$A$177:$Y$339,IF('Index LA Main'!$B$4=3,'Index LA Main'!$A$346:$Y$508,IF('Index LA Main'!$B$4=4,'Index LA Main'!$A$515:$Y$677,"Error")))),'Index LA Main'!H$1,0),"Error")</f>
        <v>-</v>
      </c>
      <c r="I12" s="77">
        <f>IFERROR(VLOOKUP($A12,IF('Index LA Main'!$B$4=1,'Index LA Main'!$A$8:$Y$170,IF('Index LA Main'!$B$4=2,'Index LA Main'!$A$177:$Y$339,IF('Index LA Main'!$B$4=3,'Index LA Main'!$A$346:$Y$508,IF('Index LA Main'!$B$4=4,'Index LA Main'!$A$515:$Y$677,"Error")))),'Index LA Main'!I$1,0),"Error")</f>
        <v>0.04</v>
      </c>
      <c r="J12" s="77">
        <f>IFERROR(VLOOKUP($A12,IF('Index LA Main'!$B$4=1,'Index LA Main'!$A$8:$Y$170,IF('Index LA Main'!$B$4=2,'Index LA Main'!$A$177:$Y$339,IF('Index LA Main'!$B$4=3,'Index LA Main'!$A$346:$Y$508,IF('Index LA Main'!$B$4=4,'Index LA Main'!$A$515:$Y$677,"Error")))),'Index LA Main'!J$1,0),"Error")</f>
        <v>0.36</v>
      </c>
      <c r="K12" s="77">
        <f>IFERROR(VLOOKUP($A12,IF('Index LA Main'!$B$4=1,'Index LA Main'!$A$8:$Y$170,IF('Index LA Main'!$B$4=2,'Index LA Main'!$A$177:$Y$339,IF('Index LA Main'!$B$4=3,'Index LA Main'!$A$346:$Y$508,IF('Index LA Main'!$B$4=4,'Index LA Main'!$A$515:$Y$677,"Error")))),'Index LA Main'!K$1,0),"Error")</f>
        <v>0.11</v>
      </c>
      <c r="L12" s="77" t="str">
        <f>IFERROR(VLOOKUP($A12,IF('Index LA Main'!$B$4=1,'Index LA Main'!$A$8:$Y$170,IF('Index LA Main'!$B$4=2,'Index LA Main'!$A$177:$Y$339,IF('Index LA Main'!$B$4=3,'Index LA Main'!$A$346:$Y$508,IF('Index LA Main'!$B$4=4,'Index LA Main'!$A$515:$Y$677,"Error")))),'Index LA Main'!L$1,0),"Error")</f>
        <v>-</v>
      </c>
      <c r="M12" s="77" t="str">
        <f>IFERROR(VLOOKUP($A12,IF('Index LA Main'!$B$4=1,'Index LA Main'!$A$8:$Y$170,IF('Index LA Main'!$B$4=2,'Index LA Main'!$A$177:$Y$339,IF('Index LA Main'!$B$4=3,'Index LA Main'!$A$346:$Y$508,IF('Index LA Main'!$B$4=4,'Index LA Main'!$A$515:$Y$677,"Error")))),'Index LA Main'!M$1,0),"Error")</f>
        <v>-</v>
      </c>
      <c r="N12" s="77" t="str">
        <f>IFERROR(VLOOKUP($A12,IF('Index LA Main'!$B$4=1,'Index LA Main'!$A$8:$Y$170,IF('Index LA Main'!$B$4=2,'Index LA Main'!$A$177:$Y$339,IF('Index LA Main'!$B$4=3,'Index LA Main'!$A$346:$Y$508,IF('Index LA Main'!$B$4=4,'Index LA Main'!$A$515:$Y$677,"Error")))),'Index LA Main'!N$1,0),"Error")</f>
        <v>-</v>
      </c>
      <c r="O12" s="77">
        <f>IFERROR(VLOOKUP($A12,IF('Index LA Main'!$B$4=1,'Index LA Main'!$A$8:$Y$170,IF('Index LA Main'!$B$4=2,'Index LA Main'!$A$177:$Y$339,IF('Index LA Main'!$B$4=3,'Index LA Main'!$A$346:$Y$508,IF('Index LA Main'!$B$4=4,'Index LA Main'!$A$515:$Y$677,"Error")))),'Index LA Main'!O$1,0),"Error")</f>
        <v>0.05</v>
      </c>
      <c r="P12" s="77" t="str">
        <f>IFERROR(VLOOKUP($A12,IF('Index LA Main'!$B$4=1,'Index LA Main'!$A$8:$Y$170,IF('Index LA Main'!$B$4=2,'Index LA Main'!$A$177:$Y$339,IF('Index LA Main'!$B$4=3,'Index LA Main'!$A$346:$Y$508,IF('Index LA Main'!$B$4=4,'Index LA Main'!$A$515:$Y$677,"Error")))),'Index LA Main'!P$1,0),"Error")</f>
        <v>-</v>
      </c>
      <c r="Q12" s="77" t="str">
        <f>IFERROR(VLOOKUP($A12,IF('Index LA Main'!$B$4=1,'Index LA Main'!$A$8:$Y$170,IF('Index LA Main'!$B$4=2,'Index LA Main'!$A$177:$Y$339,IF('Index LA Main'!$B$4=3,'Index LA Main'!$A$346:$Y$508,IF('Index LA Main'!$B$4=4,'Index LA Main'!$A$515:$Y$677,"Error")))),'Index LA Main'!Q$1,0),"Error")</f>
        <v>-</v>
      </c>
      <c r="R12" s="77">
        <f>IFERROR(VLOOKUP($A12,IF('Index LA Main'!$B$4=1,'Index LA Main'!$A$8:$Y$170,IF('Index LA Main'!$B$4=2,'Index LA Main'!$A$177:$Y$339,IF('Index LA Main'!$B$4=3,'Index LA Main'!$A$346:$Y$508,IF('Index LA Main'!$B$4=4,'Index LA Main'!$A$515:$Y$677,"Error")))),'Index LA Main'!R$1,0),"Error")</f>
        <v>0.01</v>
      </c>
      <c r="S12" s="77">
        <f>IFERROR(VLOOKUP($A12,IF('Index LA Main'!$B$4=1,'Index LA Main'!$A$8:$Y$170,IF('Index LA Main'!$B$4=2,'Index LA Main'!$A$177:$Y$339,IF('Index LA Main'!$B$4=3,'Index LA Main'!$A$346:$Y$508,IF('Index LA Main'!$B$4=4,'Index LA Main'!$A$515:$Y$677,"Error")))),'Index LA Main'!S$1,0),"Error")</f>
        <v>0.01</v>
      </c>
      <c r="T12" s="77" t="str">
        <f>IFERROR(VLOOKUP($A12,IF('Index LA Main'!$B$4=1,'Index LA Main'!$A$8:$Y$170,IF('Index LA Main'!$B$4=2,'Index LA Main'!$A$177:$Y$339,IF('Index LA Main'!$B$4=3,'Index LA Main'!$A$346:$Y$508,IF('Index LA Main'!$B$4=4,'Index LA Main'!$A$515:$Y$677,"Error")))),'Index LA Main'!T$1,0),"Error")</f>
        <v>-</v>
      </c>
      <c r="U12" s="77" t="str">
        <f>IFERROR(VLOOKUP($A12,IF('Index LA Main'!$B$4=1,'Index LA Main'!$A$8:$Y$170,IF('Index LA Main'!$B$4=2,'Index LA Main'!$A$177:$Y$339,IF('Index LA Main'!$B$4=3,'Index LA Main'!$A$346:$Y$508,IF('Index LA Main'!$B$4=4,'Index LA Main'!$A$515:$Y$677,"Error")))),'Index LA Main'!U$1,0),"Error")</f>
        <v>-</v>
      </c>
      <c r="V12" s="77">
        <f>IFERROR(VLOOKUP($A12,IF('Index LA Main'!$B$4=1,'Index LA Main'!$A$8:$Y$170,IF('Index LA Main'!$B$4=2,'Index LA Main'!$A$177:$Y$339,IF('Index LA Main'!$B$4=3,'Index LA Main'!$A$346:$Y$508,IF('Index LA Main'!$B$4=4,'Index LA Main'!$A$515:$Y$677,"Error")))),'Index LA Main'!V$1,0),"Error")</f>
        <v>0.01</v>
      </c>
      <c r="W12" s="77">
        <f>IFERROR(VLOOKUP($A12,IF('Index LA Main'!$B$4=1,'Index LA Main'!$A$8:$Y$170,IF('Index LA Main'!$B$4=2,'Index LA Main'!$A$177:$Y$339,IF('Index LA Main'!$B$4=3,'Index LA Main'!$A$346:$Y$508,IF('Index LA Main'!$B$4=4,'Index LA Main'!$A$515:$Y$677,"Error")))),'Index LA Main'!W$1,0),"Error")</f>
        <v>0.05</v>
      </c>
      <c r="X12" s="77">
        <f>IFERROR(VLOOKUP($A12,IF('Index LA Main'!$B$4=1,'Index LA Main'!$A$8:$Y$170,IF('Index LA Main'!$B$4=2,'Index LA Main'!$A$177:$Y$339,IF('Index LA Main'!$B$4=3,'Index LA Main'!$A$346:$Y$508,IF('Index LA Main'!$B$4=4,'Index LA Main'!$A$515:$Y$677,"Error")))),'Index LA Main'!X$1,0),"Error")</f>
        <v>0.02</v>
      </c>
      <c r="Y12" s="77">
        <f>IFERROR(VLOOKUP($A12,IF('Index LA Main'!$B$4=1,'Index LA Main'!$A$8:$Y$170,IF('Index LA Main'!$B$4=2,'Index LA Main'!$A$177:$Y$339,IF('Index LA Main'!$B$4=3,'Index LA Main'!$A$346:$Y$508,IF('Index LA Main'!$B$4=4,'Index LA Main'!$A$515:$Y$677,"Error")))),'Index LA Main'!Y$1,0),"Error")</f>
        <v>0.02</v>
      </c>
    </row>
    <row r="13" spans="1:25" s="129" customFormat="1" x14ac:dyDescent="0.2">
      <c r="A13" s="59" t="s">
        <v>175</v>
      </c>
      <c r="B13" s="60" t="s">
        <v>176</v>
      </c>
      <c r="C13" s="7"/>
      <c r="D13" s="122">
        <f>IFERROR(VLOOKUP($A13,IF('Index LA Main'!$B$4=1,'Index LA Main'!$A$8:$Y$170,IF('Index LA Main'!$B$4=2,'Index LA Main'!$A$177:$Y$339,IF('Index LA Main'!$B$4=3,'Index LA Main'!$A$346:$Y$508,IF('Index LA Main'!$B$4=4,'Index LA Main'!$A$515:$Y$677,"Error")))),'Index LA Main'!D$1,0),"Error")</f>
        <v>63850</v>
      </c>
      <c r="E13" s="77">
        <f>IFERROR(VLOOKUP($A13,IF('Index LA Main'!$B$4=1,'Index LA Main'!$A$8:$Y$170,IF('Index LA Main'!$B$4=2,'Index LA Main'!$A$177:$Y$339,IF('Index LA Main'!$B$4=3,'Index LA Main'!$A$346:$Y$508,IF('Index LA Main'!$B$4=4,'Index LA Main'!$A$515:$Y$677,"Error")))),'Index LA Main'!E$1,0),"Error")</f>
        <v>0.93</v>
      </c>
      <c r="F13" s="77">
        <f>IFERROR(VLOOKUP($A13,IF('Index LA Main'!$B$4=1,'Index LA Main'!$A$8:$Y$170,IF('Index LA Main'!$B$4=2,'Index LA Main'!$A$177:$Y$339,IF('Index LA Main'!$B$4=3,'Index LA Main'!$A$346:$Y$508,IF('Index LA Main'!$B$4=4,'Index LA Main'!$A$515:$Y$677,"Error")))),'Index LA Main'!F$1,0),"Error")</f>
        <v>0.91</v>
      </c>
      <c r="G13" s="77">
        <f>IFERROR(VLOOKUP($A13,IF('Index LA Main'!$B$4=1,'Index LA Main'!$A$8:$Y$170,IF('Index LA Main'!$B$4=2,'Index LA Main'!$A$177:$Y$339,IF('Index LA Main'!$B$4=3,'Index LA Main'!$A$346:$Y$508,IF('Index LA Main'!$B$4=4,'Index LA Main'!$A$515:$Y$677,"Error")))),'Index LA Main'!G$1,0),"Error")</f>
        <v>0.33</v>
      </c>
      <c r="H13" s="77" t="str">
        <f>IFERROR(VLOOKUP($A13,IF('Index LA Main'!$B$4=1,'Index LA Main'!$A$8:$Y$170,IF('Index LA Main'!$B$4=2,'Index LA Main'!$A$177:$Y$339,IF('Index LA Main'!$B$4=3,'Index LA Main'!$A$346:$Y$508,IF('Index LA Main'!$B$4=4,'Index LA Main'!$A$515:$Y$677,"Error")))),'Index LA Main'!H$1,0),"Error")</f>
        <v>-</v>
      </c>
      <c r="I13" s="77">
        <f>IFERROR(VLOOKUP($A13,IF('Index LA Main'!$B$4=1,'Index LA Main'!$A$8:$Y$170,IF('Index LA Main'!$B$4=2,'Index LA Main'!$A$177:$Y$339,IF('Index LA Main'!$B$4=3,'Index LA Main'!$A$346:$Y$508,IF('Index LA Main'!$B$4=4,'Index LA Main'!$A$515:$Y$677,"Error")))),'Index LA Main'!I$1,0),"Error")</f>
        <v>0.03</v>
      </c>
      <c r="J13" s="77">
        <f>IFERROR(VLOOKUP($A13,IF('Index LA Main'!$B$4=1,'Index LA Main'!$A$8:$Y$170,IF('Index LA Main'!$B$4=2,'Index LA Main'!$A$177:$Y$339,IF('Index LA Main'!$B$4=3,'Index LA Main'!$A$346:$Y$508,IF('Index LA Main'!$B$4=4,'Index LA Main'!$A$515:$Y$677,"Error")))),'Index LA Main'!J$1,0),"Error")</f>
        <v>0.42</v>
      </c>
      <c r="K13" s="77">
        <f>IFERROR(VLOOKUP($A13,IF('Index LA Main'!$B$4=1,'Index LA Main'!$A$8:$Y$170,IF('Index LA Main'!$B$4=2,'Index LA Main'!$A$177:$Y$339,IF('Index LA Main'!$B$4=3,'Index LA Main'!$A$346:$Y$508,IF('Index LA Main'!$B$4=4,'Index LA Main'!$A$515:$Y$677,"Error")))),'Index LA Main'!K$1,0),"Error")</f>
        <v>0.12</v>
      </c>
      <c r="L13" s="77" t="str">
        <f>IFERROR(VLOOKUP($A13,IF('Index LA Main'!$B$4=1,'Index LA Main'!$A$8:$Y$170,IF('Index LA Main'!$B$4=2,'Index LA Main'!$A$177:$Y$339,IF('Index LA Main'!$B$4=3,'Index LA Main'!$A$346:$Y$508,IF('Index LA Main'!$B$4=4,'Index LA Main'!$A$515:$Y$677,"Error")))),'Index LA Main'!L$1,0),"Error")</f>
        <v>x</v>
      </c>
      <c r="M13" s="77" t="str">
        <f>IFERROR(VLOOKUP($A13,IF('Index LA Main'!$B$4=1,'Index LA Main'!$A$8:$Y$170,IF('Index LA Main'!$B$4=2,'Index LA Main'!$A$177:$Y$339,IF('Index LA Main'!$B$4=3,'Index LA Main'!$A$346:$Y$508,IF('Index LA Main'!$B$4=4,'Index LA Main'!$A$515:$Y$677,"Error")))),'Index LA Main'!M$1,0),"Error")</f>
        <v>-</v>
      </c>
      <c r="N13" s="77" t="str">
        <f>IFERROR(VLOOKUP($A13,IF('Index LA Main'!$B$4=1,'Index LA Main'!$A$8:$Y$170,IF('Index LA Main'!$B$4=2,'Index LA Main'!$A$177:$Y$339,IF('Index LA Main'!$B$4=3,'Index LA Main'!$A$346:$Y$508,IF('Index LA Main'!$B$4=4,'Index LA Main'!$A$515:$Y$677,"Error")))),'Index LA Main'!N$1,0),"Error")</f>
        <v>-</v>
      </c>
      <c r="O13" s="77">
        <f>IFERROR(VLOOKUP($A13,IF('Index LA Main'!$B$4=1,'Index LA Main'!$A$8:$Y$170,IF('Index LA Main'!$B$4=2,'Index LA Main'!$A$177:$Y$339,IF('Index LA Main'!$B$4=3,'Index LA Main'!$A$346:$Y$508,IF('Index LA Main'!$B$4=4,'Index LA Main'!$A$515:$Y$677,"Error")))),'Index LA Main'!O$1,0),"Error")</f>
        <v>0.05</v>
      </c>
      <c r="P13" s="77" t="str">
        <f>IFERROR(VLOOKUP($A13,IF('Index LA Main'!$B$4=1,'Index LA Main'!$A$8:$Y$170,IF('Index LA Main'!$B$4=2,'Index LA Main'!$A$177:$Y$339,IF('Index LA Main'!$B$4=3,'Index LA Main'!$A$346:$Y$508,IF('Index LA Main'!$B$4=4,'Index LA Main'!$A$515:$Y$677,"Error")))),'Index LA Main'!P$1,0),"Error")</f>
        <v>-</v>
      </c>
      <c r="Q13" s="77" t="str">
        <f>IFERROR(VLOOKUP($A13,IF('Index LA Main'!$B$4=1,'Index LA Main'!$A$8:$Y$170,IF('Index LA Main'!$B$4=2,'Index LA Main'!$A$177:$Y$339,IF('Index LA Main'!$B$4=3,'Index LA Main'!$A$346:$Y$508,IF('Index LA Main'!$B$4=4,'Index LA Main'!$A$515:$Y$677,"Error")))),'Index LA Main'!Q$1,0),"Error")</f>
        <v>-</v>
      </c>
      <c r="R13" s="77">
        <f>IFERROR(VLOOKUP($A13,IF('Index LA Main'!$B$4=1,'Index LA Main'!$A$8:$Y$170,IF('Index LA Main'!$B$4=2,'Index LA Main'!$A$177:$Y$339,IF('Index LA Main'!$B$4=3,'Index LA Main'!$A$346:$Y$508,IF('Index LA Main'!$B$4=4,'Index LA Main'!$A$515:$Y$677,"Error")))),'Index LA Main'!R$1,0),"Error")</f>
        <v>0.01</v>
      </c>
      <c r="S13" s="77">
        <f>IFERROR(VLOOKUP($A13,IF('Index LA Main'!$B$4=1,'Index LA Main'!$A$8:$Y$170,IF('Index LA Main'!$B$4=2,'Index LA Main'!$A$177:$Y$339,IF('Index LA Main'!$B$4=3,'Index LA Main'!$A$346:$Y$508,IF('Index LA Main'!$B$4=4,'Index LA Main'!$A$515:$Y$677,"Error")))),'Index LA Main'!S$1,0),"Error")</f>
        <v>0.01</v>
      </c>
      <c r="T13" s="77" t="str">
        <f>IFERROR(VLOOKUP($A13,IF('Index LA Main'!$B$4=1,'Index LA Main'!$A$8:$Y$170,IF('Index LA Main'!$B$4=2,'Index LA Main'!$A$177:$Y$339,IF('Index LA Main'!$B$4=3,'Index LA Main'!$A$346:$Y$508,IF('Index LA Main'!$B$4=4,'Index LA Main'!$A$515:$Y$677,"Error")))),'Index LA Main'!T$1,0),"Error")</f>
        <v>-</v>
      </c>
      <c r="U13" s="77" t="str">
        <f>IFERROR(VLOOKUP($A13,IF('Index LA Main'!$B$4=1,'Index LA Main'!$A$8:$Y$170,IF('Index LA Main'!$B$4=2,'Index LA Main'!$A$177:$Y$339,IF('Index LA Main'!$B$4=3,'Index LA Main'!$A$346:$Y$508,IF('Index LA Main'!$B$4=4,'Index LA Main'!$A$515:$Y$677,"Error")))),'Index LA Main'!U$1,0),"Error")</f>
        <v>-</v>
      </c>
      <c r="V13" s="77">
        <f>IFERROR(VLOOKUP($A13,IF('Index LA Main'!$B$4=1,'Index LA Main'!$A$8:$Y$170,IF('Index LA Main'!$B$4=2,'Index LA Main'!$A$177:$Y$339,IF('Index LA Main'!$B$4=3,'Index LA Main'!$A$346:$Y$508,IF('Index LA Main'!$B$4=4,'Index LA Main'!$A$515:$Y$677,"Error")))),'Index LA Main'!V$1,0),"Error")</f>
        <v>0.01</v>
      </c>
      <c r="W13" s="77">
        <f>IFERROR(VLOOKUP($A13,IF('Index LA Main'!$B$4=1,'Index LA Main'!$A$8:$Y$170,IF('Index LA Main'!$B$4=2,'Index LA Main'!$A$177:$Y$339,IF('Index LA Main'!$B$4=3,'Index LA Main'!$A$346:$Y$508,IF('Index LA Main'!$B$4=4,'Index LA Main'!$A$515:$Y$677,"Error")))),'Index LA Main'!W$1,0),"Error")</f>
        <v>0.04</v>
      </c>
      <c r="X13" s="77">
        <f>IFERROR(VLOOKUP($A13,IF('Index LA Main'!$B$4=1,'Index LA Main'!$A$8:$Y$170,IF('Index LA Main'!$B$4=2,'Index LA Main'!$A$177:$Y$339,IF('Index LA Main'!$B$4=3,'Index LA Main'!$A$346:$Y$508,IF('Index LA Main'!$B$4=4,'Index LA Main'!$A$515:$Y$677,"Error")))),'Index LA Main'!X$1,0),"Error")</f>
        <v>0.02</v>
      </c>
      <c r="Y13" s="77">
        <f>IFERROR(VLOOKUP($A13,IF('Index LA Main'!$B$4=1,'Index LA Main'!$A$8:$Y$170,IF('Index LA Main'!$B$4=2,'Index LA Main'!$A$177:$Y$339,IF('Index LA Main'!$B$4=3,'Index LA Main'!$A$346:$Y$508,IF('Index LA Main'!$B$4=4,'Index LA Main'!$A$515:$Y$677,"Error")))),'Index LA Main'!Y$1,0),"Error")</f>
        <v>0.01</v>
      </c>
    </row>
    <row r="14" spans="1:25" s="129" customFormat="1" x14ac:dyDescent="0.2">
      <c r="A14" s="59" t="s">
        <v>177</v>
      </c>
      <c r="B14" s="60" t="s">
        <v>178</v>
      </c>
      <c r="C14" s="7"/>
      <c r="D14" s="122">
        <f>IFERROR(VLOOKUP($A14,IF('Index LA Main'!$B$4=1,'Index LA Main'!$A$8:$Y$170,IF('Index LA Main'!$B$4=2,'Index LA Main'!$A$177:$Y$339,IF('Index LA Main'!$B$4=3,'Index LA Main'!$A$346:$Y$508,IF('Index LA Main'!$B$4=4,'Index LA Main'!$A$515:$Y$677,"Error")))),'Index LA Main'!D$1,0),"Error")</f>
        <v>23910</v>
      </c>
      <c r="E14" s="77">
        <f>IFERROR(VLOOKUP($A14,IF('Index LA Main'!$B$4=1,'Index LA Main'!$A$8:$Y$170,IF('Index LA Main'!$B$4=2,'Index LA Main'!$A$177:$Y$339,IF('Index LA Main'!$B$4=3,'Index LA Main'!$A$346:$Y$508,IF('Index LA Main'!$B$4=4,'Index LA Main'!$A$515:$Y$677,"Error")))),'Index LA Main'!E$1,0),"Error")</f>
        <v>0.92</v>
      </c>
      <c r="F14" s="77">
        <f>IFERROR(VLOOKUP($A14,IF('Index LA Main'!$B$4=1,'Index LA Main'!$A$8:$Y$170,IF('Index LA Main'!$B$4=2,'Index LA Main'!$A$177:$Y$339,IF('Index LA Main'!$B$4=3,'Index LA Main'!$A$346:$Y$508,IF('Index LA Main'!$B$4=4,'Index LA Main'!$A$515:$Y$677,"Error")))),'Index LA Main'!F$1,0),"Error")</f>
        <v>0.91</v>
      </c>
      <c r="G14" s="77">
        <f>IFERROR(VLOOKUP($A14,IF('Index LA Main'!$B$4=1,'Index LA Main'!$A$8:$Y$170,IF('Index LA Main'!$B$4=2,'Index LA Main'!$A$177:$Y$339,IF('Index LA Main'!$B$4=3,'Index LA Main'!$A$346:$Y$508,IF('Index LA Main'!$B$4=4,'Index LA Main'!$A$515:$Y$677,"Error")))),'Index LA Main'!G$1,0),"Error")</f>
        <v>0.24</v>
      </c>
      <c r="H14" s="77" t="str">
        <f>IFERROR(VLOOKUP($A14,IF('Index LA Main'!$B$4=1,'Index LA Main'!$A$8:$Y$170,IF('Index LA Main'!$B$4=2,'Index LA Main'!$A$177:$Y$339,IF('Index LA Main'!$B$4=3,'Index LA Main'!$A$346:$Y$508,IF('Index LA Main'!$B$4=4,'Index LA Main'!$A$515:$Y$677,"Error")))),'Index LA Main'!H$1,0),"Error")</f>
        <v>-</v>
      </c>
      <c r="I14" s="77">
        <f>IFERROR(VLOOKUP($A14,IF('Index LA Main'!$B$4=1,'Index LA Main'!$A$8:$Y$170,IF('Index LA Main'!$B$4=2,'Index LA Main'!$A$177:$Y$339,IF('Index LA Main'!$B$4=3,'Index LA Main'!$A$346:$Y$508,IF('Index LA Main'!$B$4=4,'Index LA Main'!$A$515:$Y$677,"Error")))),'Index LA Main'!I$1,0),"Error")</f>
        <v>0.03</v>
      </c>
      <c r="J14" s="77">
        <f>IFERROR(VLOOKUP($A14,IF('Index LA Main'!$B$4=1,'Index LA Main'!$A$8:$Y$170,IF('Index LA Main'!$B$4=2,'Index LA Main'!$A$177:$Y$339,IF('Index LA Main'!$B$4=3,'Index LA Main'!$A$346:$Y$508,IF('Index LA Main'!$B$4=4,'Index LA Main'!$A$515:$Y$677,"Error")))),'Index LA Main'!J$1,0),"Error")</f>
        <v>0.48</v>
      </c>
      <c r="K14" s="77">
        <f>IFERROR(VLOOKUP($A14,IF('Index LA Main'!$B$4=1,'Index LA Main'!$A$8:$Y$170,IF('Index LA Main'!$B$4=2,'Index LA Main'!$A$177:$Y$339,IF('Index LA Main'!$B$4=3,'Index LA Main'!$A$346:$Y$508,IF('Index LA Main'!$B$4=4,'Index LA Main'!$A$515:$Y$677,"Error")))),'Index LA Main'!K$1,0),"Error")</f>
        <v>0.15</v>
      </c>
      <c r="L14" s="77" t="str">
        <f>IFERROR(VLOOKUP($A14,IF('Index LA Main'!$B$4=1,'Index LA Main'!$A$8:$Y$170,IF('Index LA Main'!$B$4=2,'Index LA Main'!$A$177:$Y$339,IF('Index LA Main'!$B$4=3,'Index LA Main'!$A$346:$Y$508,IF('Index LA Main'!$B$4=4,'Index LA Main'!$A$515:$Y$677,"Error")))),'Index LA Main'!L$1,0),"Error")</f>
        <v>-</v>
      </c>
      <c r="M14" s="77" t="str">
        <f>IFERROR(VLOOKUP($A14,IF('Index LA Main'!$B$4=1,'Index LA Main'!$A$8:$Y$170,IF('Index LA Main'!$B$4=2,'Index LA Main'!$A$177:$Y$339,IF('Index LA Main'!$B$4=3,'Index LA Main'!$A$346:$Y$508,IF('Index LA Main'!$B$4=4,'Index LA Main'!$A$515:$Y$677,"Error")))),'Index LA Main'!M$1,0),"Error")</f>
        <v>-</v>
      </c>
      <c r="N14" s="77" t="str">
        <f>IFERROR(VLOOKUP($A14,IF('Index LA Main'!$B$4=1,'Index LA Main'!$A$8:$Y$170,IF('Index LA Main'!$B$4=2,'Index LA Main'!$A$177:$Y$339,IF('Index LA Main'!$B$4=3,'Index LA Main'!$A$346:$Y$508,IF('Index LA Main'!$B$4=4,'Index LA Main'!$A$515:$Y$677,"Error")))),'Index LA Main'!N$1,0),"Error")</f>
        <v>-</v>
      </c>
      <c r="O14" s="77">
        <f>IFERROR(VLOOKUP($A14,IF('Index LA Main'!$B$4=1,'Index LA Main'!$A$8:$Y$170,IF('Index LA Main'!$B$4=2,'Index LA Main'!$A$177:$Y$339,IF('Index LA Main'!$B$4=3,'Index LA Main'!$A$346:$Y$508,IF('Index LA Main'!$B$4=4,'Index LA Main'!$A$515:$Y$677,"Error")))),'Index LA Main'!O$1,0),"Error")</f>
        <v>0.02</v>
      </c>
      <c r="P14" s="77" t="str">
        <f>IFERROR(VLOOKUP($A14,IF('Index LA Main'!$B$4=1,'Index LA Main'!$A$8:$Y$170,IF('Index LA Main'!$B$4=2,'Index LA Main'!$A$177:$Y$339,IF('Index LA Main'!$B$4=3,'Index LA Main'!$A$346:$Y$508,IF('Index LA Main'!$B$4=4,'Index LA Main'!$A$515:$Y$677,"Error")))),'Index LA Main'!P$1,0),"Error")</f>
        <v>-</v>
      </c>
      <c r="Q14" s="77" t="str">
        <f>IFERROR(VLOOKUP($A14,IF('Index LA Main'!$B$4=1,'Index LA Main'!$A$8:$Y$170,IF('Index LA Main'!$B$4=2,'Index LA Main'!$A$177:$Y$339,IF('Index LA Main'!$B$4=3,'Index LA Main'!$A$346:$Y$508,IF('Index LA Main'!$B$4=4,'Index LA Main'!$A$515:$Y$677,"Error")))),'Index LA Main'!Q$1,0),"Error")</f>
        <v>-</v>
      </c>
      <c r="R14" s="77" t="str">
        <f>IFERROR(VLOOKUP($A14,IF('Index LA Main'!$B$4=1,'Index LA Main'!$A$8:$Y$170,IF('Index LA Main'!$B$4=2,'Index LA Main'!$A$177:$Y$339,IF('Index LA Main'!$B$4=3,'Index LA Main'!$A$346:$Y$508,IF('Index LA Main'!$B$4=4,'Index LA Main'!$A$515:$Y$677,"Error")))),'Index LA Main'!R$1,0),"Error")</f>
        <v>-</v>
      </c>
      <c r="S14" s="77" t="str">
        <f>IFERROR(VLOOKUP($A14,IF('Index LA Main'!$B$4=1,'Index LA Main'!$A$8:$Y$170,IF('Index LA Main'!$B$4=2,'Index LA Main'!$A$177:$Y$339,IF('Index LA Main'!$B$4=3,'Index LA Main'!$A$346:$Y$508,IF('Index LA Main'!$B$4=4,'Index LA Main'!$A$515:$Y$677,"Error")))),'Index LA Main'!S$1,0),"Error")</f>
        <v>-</v>
      </c>
      <c r="T14" s="77" t="str">
        <f>IFERROR(VLOOKUP($A14,IF('Index LA Main'!$B$4=1,'Index LA Main'!$A$8:$Y$170,IF('Index LA Main'!$B$4=2,'Index LA Main'!$A$177:$Y$339,IF('Index LA Main'!$B$4=3,'Index LA Main'!$A$346:$Y$508,IF('Index LA Main'!$B$4=4,'Index LA Main'!$A$515:$Y$677,"Error")))),'Index LA Main'!T$1,0),"Error")</f>
        <v>-</v>
      </c>
      <c r="U14" s="77" t="str">
        <f>IFERROR(VLOOKUP($A14,IF('Index LA Main'!$B$4=1,'Index LA Main'!$A$8:$Y$170,IF('Index LA Main'!$B$4=2,'Index LA Main'!$A$177:$Y$339,IF('Index LA Main'!$B$4=3,'Index LA Main'!$A$346:$Y$508,IF('Index LA Main'!$B$4=4,'Index LA Main'!$A$515:$Y$677,"Error")))),'Index LA Main'!U$1,0),"Error")</f>
        <v>-</v>
      </c>
      <c r="V14" s="77" t="str">
        <f>IFERROR(VLOOKUP($A14,IF('Index LA Main'!$B$4=1,'Index LA Main'!$A$8:$Y$170,IF('Index LA Main'!$B$4=2,'Index LA Main'!$A$177:$Y$339,IF('Index LA Main'!$B$4=3,'Index LA Main'!$A$346:$Y$508,IF('Index LA Main'!$B$4=4,'Index LA Main'!$A$515:$Y$677,"Error")))),'Index LA Main'!V$1,0),"Error")</f>
        <v>-</v>
      </c>
      <c r="W14" s="77">
        <f>IFERROR(VLOOKUP($A14,IF('Index LA Main'!$B$4=1,'Index LA Main'!$A$8:$Y$170,IF('Index LA Main'!$B$4=2,'Index LA Main'!$A$177:$Y$339,IF('Index LA Main'!$B$4=3,'Index LA Main'!$A$346:$Y$508,IF('Index LA Main'!$B$4=4,'Index LA Main'!$A$515:$Y$677,"Error")))),'Index LA Main'!W$1,0),"Error")</f>
        <v>0.05</v>
      </c>
      <c r="X14" s="77">
        <f>IFERROR(VLOOKUP($A14,IF('Index LA Main'!$B$4=1,'Index LA Main'!$A$8:$Y$170,IF('Index LA Main'!$B$4=2,'Index LA Main'!$A$177:$Y$339,IF('Index LA Main'!$B$4=3,'Index LA Main'!$A$346:$Y$508,IF('Index LA Main'!$B$4=4,'Index LA Main'!$A$515:$Y$677,"Error")))),'Index LA Main'!X$1,0),"Error")</f>
        <v>0.01</v>
      </c>
      <c r="Y14" s="77">
        <f>IFERROR(VLOOKUP($A14,IF('Index LA Main'!$B$4=1,'Index LA Main'!$A$8:$Y$170,IF('Index LA Main'!$B$4=2,'Index LA Main'!$A$177:$Y$339,IF('Index LA Main'!$B$4=3,'Index LA Main'!$A$346:$Y$508,IF('Index LA Main'!$B$4=4,'Index LA Main'!$A$515:$Y$677,"Error")))),'Index LA Main'!Y$1,0),"Error")</f>
        <v>0.02</v>
      </c>
    </row>
    <row r="15" spans="1:25" s="129" customFormat="1" x14ac:dyDescent="0.2">
      <c r="A15" s="59" t="s">
        <v>179</v>
      </c>
      <c r="B15" s="60" t="s">
        <v>180</v>
      </c>
      <c r="C15" s="7"/>
      <c r="D15" s="122">
        <f>IFERROR(VLOOKUP($A15,IF('Index LA Main'!$B$4=1,'Index LA Main'!$A$8:$Y$170,IF('Index LA Main'!$B$4=2,'Index LA Main'!$A$177:$Y$339,IF('Index LA Main'!$B$4=3,'Index LA Main'!$A$346:$Y$508,IF('Index LA Main'!$B$4=4,'Index LA Main'!$A$515:$Y$677,"Error")))),'Index LA Main'!D$1,0),"Error")</f>
        <v>51090</v>
      </c>
      <c r="E15" s="77">
        <f>IFERROR(VLOOKUP($A15,IF('Index LA Main'!$B$4=1,'Index LA Main'!$A$8:$Y$170,IF('Index LA Main'!$B$4=2,'Index LA Main'!$A$177:$Y$339,IF('Index LA Main'!$B$4=3,'Index LA Main'!$A$346:$Y$508,IF('Index LA Main'!$B$4=4,'Index LA Main'!$A$515:$Y$677,"Error")))),'Index LA Main'!E$1,0),"Error")</f>
        <v>0.94</v>
      </c>
      <c r="F15" s="77">
        <f>IFERROR(VLOOKUP($A15,IF('Index LA Main'!$B$4=1,'Index LA Main'!$A$8:$Y$170,IF('Index LA Main'!$B$4=2,'Index LA Main'!$A$177:$Y$339,IF('Index LA Main'!$B$4=3,'Index LA Main'!$A$346:$Y$508,IF('Index LA Main'!$B$4=4,'Index LA Main'!$A$515:$Y$677,"Error")))),'Index LA Main'!F$1,0),"Error")</f>
        <v>0.93</v>
      </c>
      <c r="G15" s="77">
        <f>IFERROR(VLOOKUP($A15,IF('Index LA Main'!$B$4=1,'Index LA Main'!$A$8:$Y$170,IF('Index LA Main'!$B$4=2,'Index LA Main'!$A$177:$Y$339,IF('Index LA Main'!$B$4=3,'Index LA Main'!$A$346:$Y$508,IF('Index LA Main'!$B$4=4,'Index LA Main'!$A$515:$Y$677,"Error")))),'Index LA Main'!G$1,0),"Error")</f>
        <v>0.23</v>
      </c>
      <c r="H15" s="77" t="str">
        <f>IFERROR(VLOOKUP($A15,IF('Index LA Main'!$B$4=1,'Index LA Main'!$A$8:$Y$170,IF('Index LA Main'!$B$4=2,'Index LA Main'!$A$177:$Y$339,IF('Index LA Main'!$B$4=3,'Index LA Main'!$A$346:$Y$508,IF('Index LA Main'!$B$4=4,'Index LA Main'!$A$515:$Y$677,"Error")))),'Index LA Main'!H$1,0),"Error")</f>
        <v>-</v>
      </c>
      <c r="I15" s="77">
        <f>IFERROR(VLOOKUP($A15,IF('Index LA Main'!$B$4=1,'Index LA Main'!$A$8:$Y$170,IF('Index LA Main'!$B$4=2,'Index LA Main'!$A$177:$Y$339,IF('Index LA Main'!$B$4=3,'Index LA Main'!$A$346:$Y$508,IF('Index LA Main'!$B$4=4,'Index LA Main'!$A$515:$Y$677,"Error")))),'Index LA Main'!I$1,0),"Error")</f>
        <v>0.02</v>
      </c>
      <c r="J15" s="77">
        <f>IFERROR(VLOOKUP($A15,IF('Index LA Main'!$B$4=1,'Index LA Main'!$A$8:$Y$170,IF('Index LA Main'!$B$4=2,'Index LA Main'!$A$177:$Y$339,IF('Index LA Main'!$B$4=3,'Index LA Main'!$A$346:$Y$508,IF('Index LA Main'!$B$4=4,'Index LA Main'!$A$515:$Y$677,"Error")))),'Index LA Main'!J$1,0),"Error")</f>
        <v>0.56999999999999995</v>
      </c>
      <c r="K15" s="77">
        <f>IFERROR(VLOOKUP($A15,IF('Index LA Main'!$B$4=1,'Index LA Main'!$A$8:$Y$170,IF('Index LA Main'!$B$4=2,'Index LA Main'!$A$177:$Y$339,IF('Index LA Main'!$B$4=3,'Index LA Main'!$A$346:$Y$508,IF('Index LA Main'!$B$4=4,'Index LA Main'!$A$515:$Y$677,"Error")))),'Index LA Main'!K$1,0),"Error")</f>
        <v>0.09</v>
      </c>
      <c r="L15" s="77">
        <f>IFERROR(VLOOKUP($A15,IF('Index LA Main'!$B$4=1,'Index LA Main'!$A$8:$Y$170,IF('Index LA Main'!$B$4=2,'Index LA Main'!$A$177:$Y$339,IF('Index LA Main'!$B$4=3,'Index LA Main'!$A$346:$Y$508,IF('Index LA Main'!$B$4=4,'Index LA Main'!$A$515:$Y$677,"Error")))),'Index LA Main'!L$1,0),"Error")</f>
        <v>0</v>
      </c>
      <c r="M15" s="77" t="str">
        <f>IFERROR(VLOOKUP($A15,IF('Index LA Main'!$B$4=1,'Index LA Main'!$A$8:$Y$170,IF('Index LA Main'!$B$4=2,'Index LA Main'!$A$177:$Y$339,IF('Index LA Main'!$B$4=3,'Index LA Main'!$A$346:$Y$508,IF('Index LA Main'!$B$4=4,'Index LA Main'!$A$515:$Y$677,"Error")))),'Index LA Main'!M$1,0),"Error")</f>
        <v>-</v>
      </c>
      <c r="N15" s="77" t="str">
        <f>IFERROR(VLOOKUP($A15,IF('Index LA Main'!$B$4=1,'Index LA Main'!$A$8:$Y$170,IF('Index LA Main'!$B$4=2,'Index LA Main'!$A$177:$Y$339,IF('Index LA Main'!$B$4=3,'Index LA Main'!$A$346:$Y$508,IF('Index LA Main'!$B$4=4,'Index LA Main'!$A$515:$Y$677,"Error")))),'Index LA Main'!N$1,0),"Error")</f>
        <v>-</v>
      </c>
      <c r="O15" s="77">
        <f>IFERROR(VLOOKUP($A15,IF('Index LA Main'!$B$4=1,'Index LA Main'!$A$8:$Y$170,IF('Index LA Main'!$B$4=2,'Index LA Main'!$A$177:$Y$339,IF('Index LA Main'!$B$4=3,'Index LA Main'!$A$346:$Y$508,IF('Index LA Main'!$B$4=4,'Index LA Main'!$A$515:$Y$677,"Error")))),'Index LA Main'!O$1,0),"Error")</f>
        <v>0.03</v>
      </c>
      <c r="P15" s="77" t="str">
        <f>IFERROR(VLOOKUP($A15,IF('Index LA Main'!$B$4=1,'Index LA Main'!$A$8:$Y$170,IF('Index LA Main'!$B$4=2,'Index LA Main'!$A$177:$Y$339,IF('Index LA Main'!$B$4=3,'Index LA Main'!$A$346:$Y$508,IF('Index LA Main'!$B$4=4,'Index LA Main'!$A$515:$Y$677,"Error")))),'Index LA Main'!P$1,0),"Error")</f>
        <v>-</v>
      </c>
      <c r="Q15" s="77" t="str">
        <f>IFERROR(VLOOKUP($A15,IF('Index LA Main'!$B$4=1,'Index LA Main'!$A$8:$Y$170,IF('Index LA Main'!$B$4=2,'Index LA Main'!$A$177:$Y$339,IF('Index LA Main'!$B$4=3,'Index LA Main'!$A$346:$Y$508,IF('Index LA Main'!$B$4=4,'Index LA Main'!$A$515:$Y$677,"Error")))),'Index LA Main'!Q$1,0),"Error")</f>
        <v>-</v>
      </c>
      <c r="R15" s="77" t="str">
        <f>IFERROR(VLOOKUP($A15,IF('Index LA Main'!$B$4=1,'Index LA Main'!$A$8:$Y$170,IF('Index LA Main'!$B$4=2,'Index LA Main'!$A$177:$Y$339,IF('Index LA Main'!$B$4=3,'Index LA Main'!$A$346:$Y$508,IF('Index LA Main'!$B$4=4,'Index LA Main'!$A$515:$Y$677,"Error")))),'Index LA Main'!R$1,0),"Error")</f>
        <v>-</v>
      </c>
      <c r="S15" s="77" t="str">
        <f>IFERROR(VLOOKUP($A15,IF('Index LA Main'!$B$4=1,'Index LA Main'!$A$8:$Y$170,IF('Index LA Main'!$B$4=2,'Index LA Main'!$A$177:$Y$339,IF('Index LA Main'!$B$4=3,'Index LA Main'!$A$346:$Y$508,IF('Index LA Main'!$B$4=4,'Index LA Main'!$A$515:$Y$677,"Error")))),'Index LA Main'!S$1,0),"Error")</f>
        <v>-</v>
      </c>
      <c r="T15" s="77" t="str">
        <f>IFERROR(VLOOKUP($A15,IF('Index LA Main'!$B$4=1,'Index LA Main'!$A$8:$Y$170,IF('Index LA Main'!$B$4=2,'Index LA Main'!$A$177:$Y$339,IF('Index LA Main'!$B$4=3,'Index LA Main'!$A$346:$Y$508,IF('Index LA Main'!$B$4=4,'Index LA Main'!$A$515:$Y$677,"Error")))),'Index LA Main'!T$1,0),"Error")</f>
        <v>-</v>
      </c>
      <c r="U15" s="77" t="str">
        <f>IFERROR(VLOOKUP($A15,IF('Index LA Main'!$B$4=1,'Index LA Main'!$A$8:$Y$170,IF('Index LA Main'!$B$4=2,'Index LA Main'!$A$177:$Y$339,IF('Index LA Main'!$B$4=3,'Index LA Main'!$A$346:$Y$508,IF('Index LA Main'!$B$4=4,'Index LA Main'!$A$515:$Y$677,"Error")))),'Index LA Main'!U$1,0),"Error")</f>
        <v>-</v>
      </c>
      <c r="V15" s="77" t="str">
        <f>IFERROR(VLOOKUP($A15,IF('Index LA Main'!$B$4=1,'Index LA Main'!$A$8:$Y$170,IF('Index LA Main'!$B$4=2,'Index LA Main'!$A$177:$Y$339,IF('Index LA Main'!$B$4=3,'Index LA Main'!$A$346:$Y$508,IF('Index LA Main'!$B$4=4,'Index LA Main'!$A$515:$Y$677,"Error")))),'Index LA Main'!V$1,0),"Error")</f>
        <v>-</v>
      </c>
      <c r="W15" s="77">
        <f>IFERROR(VLOOKUP($A15,IF('Index LA Main'!$B$4=1,'Index LA Main'!$A$8:$Y$170,IF('Index LA Main'!$B$4=2,'Index LA Main'!$A$177:$Y$339,IF('Index LA Main'!$B$4=3,'Index LA Main'!$A$346:$Y$508,IF('Index LA Main'!$B$4=4,'Index LA Main'!$A$515:$Y$677,"Error")))),'Index LA Main'!W$1,0),"Error")</f>
        <v>0.04</v>
      </c>
      <c r="X15" s="77">
        <f>IFERROR(VLOOKUP($A15,IF('Index LA Main'!$B$4=1,'Index LA Main'!$A$8:$Y$170,IF('Index LA Main'!$B$4=2,'Index LA Main'!$A$177:$Y$339,IF('Index LA Main'!$B$4=3,'Index LA Main'!$A$346:$Y$508,IF('Index LA Main'!$B$4=4,'Index LA Main'!$A$515:$Y$677,"Error")))),'Index LA Main'!X$1,0),"Error")</f>
        <v>0.01</v>
      </c>
      <c r="Y15" s="77">
        <f>IFERROR(VLOOKUP($A15,IF('Index LA Main'!$B$4=1,'Index LA Main'!$A$8:$Y$170,IF('Index LA Main'!$B$4=2,'Index LA Main'!$A$177:$Y$339,IF('Index LA Main'!$B$4=3,'Index LA Main'!$A$346:$Y$508,IF('Index LA Main'!$B$4=4,'Index LA Main'!$A$515:$Y$677,"Error")))),'Index LA Main'!Y$1,0),"Error")</f>
        <v>0.02</v>
      </c>
    </row>
    <row r="16" spans="1:25" s="129" customFormat="1" x14ac:dyDescent="0.2">
      <c r="A16" s="59" t="s">
        <v>181</v>
      </c>
      <c r="B16" s="60" t="s">
        <v>182</v>
      </c>
      <c r="C16" s="7"/>
      <c r="D16" s="122">
        <f>IFERROR(VLOOKUP($A16,IF('Index LA Main'!$B$4=1,'Index LA Main'!$A$8:$Y$170,IF('Index LA Main'!$B$4=2,'Index LA Main'!$A$177:$Y$339,IF('Index LA Main'!$B$4=3,'Index LA Main'!$A$346:$Y$508,IF('Index LA Main'!$B$4=4,'Index LA Main'!$A$515:$Y$677,"Error")))),'Index LA Main'!D$1,0),"Error")</f>
        <v>87810</v>
      </c>
      <c r="E16" s="77">
        <f>IFERROR(VLOOKUP($A16,IF('Index LA Main'!$B$4=1,'Index LA Main'!$A$8:$Y$170,IF('Index LA Main'!$B$4=2,'Index LA Main'!$A$177:$Y$339,IF('Index LA Main'!$B$4=3,'Index LA Main'!$A$346:$Y$508,IF('Index LA Main'!$B$4=4,'Index LA Main'!$A$515:$Y$677,"Error")))),'Index LA Main'!E$1,0),"Error")</f>
        <v>0.92</v>
      </c>
      <c r="F16" s="77">
        <f>IFERROR(VLOOKUP($A16,IF('Index LA Main'!$B$4=1,'Index LA Main'!$A$8:$Y$170,IF('Index LA Main'!$B$4=2,'Index LA Main'!$A$177:$Y$339,IF('Index LA Main'!$B$4=3,'Index LA Main'!$A$346:$Y$508,IF('Index LA Main'!$B$4=4,'Index LA Main'!$A$515:$Y$677,"Error")))),'Index LA Main'!F$1,0),"Error")</f>
        <v>0.9</v>
      </c>
      <c r="G16" s="77">
        <f>IFERROR(VLOOKUP($A16,IF('Index LA Main'!$B$4=1,'Index LA Main'!$A$8:$Y$170,IF('Index LA Main'!$B$4=2,'Index LA Main'!$A$177:$Y$339,IF('Index LA Main'!$B$4=3,'Index LA Main'!$A$346:$Y$508,IF('Index LA Main'!$B$4=4,'Index LA Main'!$A$515:$Y$677,"Error")))),'Index LA Main'!G$1,0),"Error")</f>
        <v>0.31</v>
      </c>
      <c r="H16" s="77" t="str">
        <f>IFERROR(VLOOKUP($A16,IF('Index LA Main'!$B$4=1,'Index LA Main'!$A$8:$Y$170,IF('Index LA Main'!$B$4=2,'Index LA Main'!$A$177:$Y$339,IF('Index LA Main'!$B$4=3,'Index LA Main'!$A$346:$Y$508,IF('Index LA Main'!$B$4=4,'Index LA Main'!$A$515:$Y$677,"Error")))),'Index LA Main'!H$1,0),"Error")</f>
        <v>-</v>
      </c>
      <c r="I16" s="77">
        <f>IFERROR(VLOOKUP($A16,IF('Index LA Main'!$B$4=1,'Index LA Main'!$A$8:$Y$170,IF('Index LA Main'!$B$4=2,'Index LA Main'!$A$177:$Y$339,IF('Index LA Main'!$B$4=3,'Index LA Main'!$A$346:$Y$508,IF('Index LA Main'!$B$4=4,'Index LA Main'!$A$515:$Y$677,"Error")))),'Index LA Main'!I$1,0),"Error")</f>
        <v>0.02</v>
      </c>
      <c r="J16" s="77">
        <f>IFERROR(VLOOKUP($A16,IF('Index LA Main'!$B$4=1,'Index LA Main'!$A$8:$Y$170,IF('Index LA Main'!$B$4=2,'Index LA Main'!$A$177:$Y$339,IF('Index LA Main'!$B$4=3,'Index LA Main'!$A$346:$Y$508,IF('Index LA Main'!$B$4=4,'Index LA Main'!$A$515:$Y$677,"Error")))),'Index LA Main'!J$1,0),"Error")</f>
        <v>0.39</v>
      </c>
      <c r="K16" s="77">
        <f>IFERROR(VLOOKUP($A16,IF('Index LA Main'!$B$4=1,'Index LA Main'!$A$8:$Y$170,IF('Index LA Main'!$B$4=2,'Index LA Main'!$A$177:$Y$339,IF('Index LA Main'!$B$4=3,'Index LA Main'!$A$346:$Y$508,IF('Index LA Main'!$B$4=4,'Index LA Main'!$A$515:$Y$677,"Error")))),'Index LA Main'!K$1,0),"Error")</f>
        <v>0.17</v>
      </c>
      <c r="L16" s="77" t="str">
        <f>IFERROR(VLOOKUP($A16,IF('Index LA Main'!$B$4=1,'Index LA Main'!$A$8:$Y$170,IF('Index LA Main'!$B$4=2,'Index LA Main'!$A$177:$Y$339,IF('Index LA Main'!$B$4=3,'Index LA Main'!$A$346:$Y$508,IF('Index LA Main'!$B$4=4,'Index LA Main'!$A$515:$Y$677,"Error")))),'Index LA Main'!L$1,0),"Error")</f>
        <v>-</v>
      </c>
      <c r="M16" s="77" t="str">
        <f>IFERROR(VLOOKUP($A16,IF('Index LA Main'!$B$4=1,'Index LA Main'!$A$8:$Y$170,IF('Index LA Main'!$B$4=2,'Index LA Main'!$A$177:$Y$339,IF('Index LA Main'!$B$4=3,'Index LA Main'!$A$346:$Y$508,IF('Index LA Main'!$B$4=4,'Index LA Main'!$A$515:$Y$677,"Error")))),'Index LA Main'!M$1,0),"Error")</f>
        <v>-</v>
      </c>
      <c r="N16" s="77" t="str">
        <f>IFERROR(VLOOKUP($A16,IF('Index LA Main'!$B$4=1,'Index LA Main'!$A$8:$Y$170,IF('Index LA Main'!$B$4=2,'Index LA Main'!$A$177:$Y$339,IF('Index LA Main'!$B$4=3,'Index LA Main'!$A$346:$Y$508,IF('Index LA Main'!$B$4=4,'Index LA Main'!$A$515:$Y$677,"Error")))),'Index LA Main'!N$1,0),"Error")</f>
        <v>-</v>
      </c>
      <c r="O16" s="77">
        <f>IFERROR(VLOOKUP($A16,IF('Index LA Main'!$B$4=1,'Index LA Main'!$A$8:$Y$170,IF('Index LA Main'!$B$4=2,'Index LA Main'!$A$177:$Y$339,IF('Index LA Main'!$B$4=3,'Index LA Main'!$A$346:$Y$508,IF('Index LA Main'!$B$4=4,'Index LA Main'!$A$515:$Y$677,"Error")))),'Index LA Main'!O$1,0),"Error")</f>
        <v>0.04</v>
      </c>
      <c r="P16" s="77" t="str">
        <f>IFERROR(VLOOKUP($A16,IF('Index LA Main'!$B$4=1,'Index LA Main'!$A$8:$Y$170,IF('Index LA Main'!$B$4=2,'Index LA Main'!$A$177:$Y$339,IF('Index LA Main'!$B$4=3,'Index LA Main'!$A$346:$Y$508,IF('Index LA Main'!$B$4=4,'Index LA Main'!$A$515:$Y$677,"Error")))),'Index LA Main'!P$1,0),"Error")</f>
        <v>-</v>
      </c>
      <c r="Q16" s="77" t="str">
        <f>IFERROR(VLOOKUP($A16,IF('Index LA Main'!$B$4=1,'Index LA Main'!$A$8:$Y$170,IF('Index LA Main'!$B$4=2,'Index LA Main'!$A$177:$Y$339,IF('Index LA Main'!$B$4=3,'Index LA Main'!$A$346:$Y$508,IF('Index LA Main'!$B$4=4,'Index LA Main'!$A$515:$Y$677,"Error")))),'Index LA Main'!Q$1,0),"Error")</f>
        <v>-</v>
      </c>
      <c r="R16" s="77">
        <f>IFERROR(VLOOKUP($A16,IF('Index LA Main'!$B$4=1,'Index LA Main'!$A$8:$Y$170,IF('Index LA Main'!$B$4=2,'Index LA Main'!$A$177:$Y$339,IF('Index LA Main'!$B$4=3,'Index LA Main'!$A$346:$Y$508,IF('Index LA Main'!$B$4=4,'Index LA Main'!$A$515:$Y$677,"Error")))),'Index LA Main'!R$1,0),"Error")</f>
        <v>0.01</v>
      </c>
      <c r="S16" s="77">
        <f>IFERROR(VLOOKUP($A16,IF('Index LA Main'!$B$4=1,'Index LA Main'!$A$8:$Y$170,IF('Index LA Main'!$B$4=2,'Index LA Main'!$A$177:$Y$339,IF('Index LA Main'!$B$4=3,'Index LA Main'!$A$346:$Y$508,IF('Index LA Main'!$B$4=4,'Index LA Main'!$A$515:$Y$677,"Error")))),'Index LA Main'!S$1,0),"Error")</f>
        <v>0.01</v>
      </c>
      <c r="T16" s="77" t="str">
        <f>IFERROR(VLOOKUP($A16,IF('Index LA Main'!$B$4=1,'Index LA Main'!$A$8:$Y$170,IF('Index LA Main'!$B$4=2,'Index LA Main'!$A$177:$Y$339,IF('Index LA Main'!$B$4=3,'Index LA Main'!$A$346:$Y$508,IF('Index LA Main'!$B$4=4,'Index LA Main'!$A$515:$Y$677,"Error")))),'Index LA Main'!T$1,0),"Error")</f>
        <v>-</v>
      </c>
      <c r="U16" s="77" t="str">
        <f>IFERROR(VLOOKUP($A16,IF('Index LA Main'!$B$4=1,'Index LA Main'!$A$8:$Y$170,IF('Index LA Main'!$B$4=2,'Index LA Main'!$A$177:$Y$339,IF('Index LA Main'!$B$4=3,'Index LA Main'!$A$346:$Y$508,IF('Index LA Main'!$B$4=4,'Index LA Main'!$A$515:$Y$677,"Error")))),'Index LA Main'!U$1,0),"Error")</f>
        <v>-</v>
      </c>
      <c r="V16" s="77">
        <f>IFERROR(VLOOKUP($A16,IF('Index LA Main'!$B$4=1,'Index LA Main'!$A$8:$Y$170,IF('Index LA Main'!$B$4=2,'Index LA Main'!$A$177:$Y$339,IF('Index LA Main'!$B$4=3,'Index LA Main'!$A$346:$Y$508,IF('Index LA Main'!$B$4=4,'Index LA Main'!$A$515:$Y$677,"Error")))),'Index LA Main'!V$1,0),"Error")</f>
        <v>0.01</v>
      </c>
      <c r="W16" s="77">
        <f>IFERROR(VLOOKUP($A16,IF('Index LA Main'!$B$4=1,'Index LA Main'!$A$8:$Y$170,IF('Index LA Main'!$B$4=2,'Index LA Main'!$A$177:$Y$339,IF('Index LA Main'!$B$4=3,'Index LA Main'!$A$346:$Y$508,IF('Index LA Main'!$B$4=4,'Index LA Main'!$A$515:$Y$677,"Error")))),'Index LA Main'!W$1,0),"Error")</f>
        <v>0.05</v>
      </c>
      <c r="X16" s="77">
        <f>IFERROR(VLOOKUP($A16,IF('Index LA Main'!$B$4=1,'Index LA Main'!$A$8:$Y$170,IF('Index LA Main'!$B$4=2,'Index LA Main'!$A$177:$Y$339,IF('Index LA Main'!$B$4=3,'Index LA Main'!$A$346:$Y$508,IF('Index LA Main'!$B$4=4,'Index LA Main'!$A$515:$Y$677,"Error")))),'Index LA Main'!X$1,0),"Error")</f>
        <v>0.02</v>
      </c>
      <c r="Y16" s="77">
        <f>IFERROR(VLOOKUP($A16,IF('Index LA Main'!$B$4=1,'Index LA Main'!$A$8:$Y$170,IF('Index LA Main'!$B$4=2,'Index LA Main'!$A$177:$Y$339,IF('Index LA Main'!$B$4=3,'Index LA Main'!$A$346:$Y$508,IF('Index LA Main'!$B$4=4,'Index LA Main'!$A$515:$Y$677,"Error")))),'Index LA Main'!Y$1,0),"Error")</f>
        <v>0.02</v>
      </c>
    </row>
    <row r="17" spans="1:25" s="129" customFormat="1" x14ac:dyDescent="0.2">
      <c r="A17" s="59" t="s">
        <v>183</v>
      </c>
      <c r="B17" s="60" t="s">
        <v>184</v>
      </c>
      <c r="C17" s="7"/>
      <c r="D17" s="122">
        <f>IFERROR(VLOOKUP($A17,IF('Index LA Main'!$B$4=1,'Index LA Main'!$A$8:$Y$170,IF('Index LA Main'!$B$4=2,'Index LA Main'!$A$177:$Y$339,IF('Index LA Main'!$B$4=3,'Index LA Main'!$A$346:$Y$508,IF('Index LA Main'!$B$4=4,'Index LA Main'!$A$515:$Y$677,"Error")))),'Index LA Main'!D$1,0),"Error")</f>
        <v>55370</v>
      </c>
      <c r="E17" s="77">
        <f>IFERROR(VLOOKUP($A17,IF('Index LA Main'!$B$4=1,'Index LA Main'!$A$8:$Y$170,IF('Index LA Main'!$B$4=2,'Index LA Main'!$A$177:$Y$339,IF('Index LA Main'!$B$4=3,'Index LA Main'!$A$346:$Y$508,IF('Index LA Main'!$B$4=4,'Index LA Main'!$A$515:$Y$677,"Error")))),'Index LA Main'!E$1,0),"Error")</f>
        <v>0.92</v>
      </c>
      <c r="F17" s="77">
        <f>IFERROR(VLOOKUP($A17,IF('Index LA Main'!$B$4=1,'Index LA Main'!$A$8:$Y$170,IF('Index LA Main'!$B$4=2,'Index LA Main'!$A$177:$Y$339,IF('Index LA Main'!$B$4=3,'Index LA Main'!$A$346:$Y$508,IF('Index LA Main'!$B$4=4,'Index LA Main'!$A$515:$Y$677,"Error")))),'Index LA Main'!F$1,0),"Error")</f>
        <v>0.91</v>
      </c>
      <c r="G17" s="77">
        <f>IFERROR(VLOOKUP($A17,IF('Index LA Main'!$B$4=1,'Index LA Main'!$A$8:$Y$170,IF('Index LA Main'!$B$4=2,'Index LA Main'!$A$177:$Y$339,IF('Index LA Main'!$B$4=3,'Index LA Main'!$A$346:$Y$508,IF('Index LA Main'!$B$4=4,'Index LA Main'!$A$515:$Y$677,"Error")))),'Index LA Main'!G$1,0),"Error")</f>
        <v>0.42</v>
      </c>
      <c r="H17" s="77" t="str">
        <f>IFERROR(VLOOKUP($A17,IF('Index LA Main'!$B$4=1,'Index LA Main'!$A$8:$Y$170,IF('Index LA Main'!$B$4=2,'Index LA Main'!$A$177:$Y$339,IF('Index LA Main'!$B$4=3,'Index LA Main'!$A$346:$Y$508,IF('Index LA Main'!$B$4=4,'Index LA Main'!$A$515:$Y$677,"Error")))),'Index LA Main'!H$1,0),"Error")</f>
        <v>-</v>
      </c>
      <c r="I17" s="77">
        <f>IFERROR(VLOOKUP($A17,IF('Index LA Main'!$B$4=1,'Index LA Main'!$A$8:$Y$170,IF('Index LA Main'!$B$4=2,'Index LA Main'!$A$177:$Y$339,IF('Index LA Main'!$B$4=3,'Index LA Main'!$A$346:$Y$508,IF('Index LA Main'!$B$4=4,'Index LA Main'!$A$515:$Y$677,"Error")))),'Index LA Main'!I$1,0),"Error")</f>
        <v>0.03</v>
      </c>
      <c r="J17" s="77">
        <f>IFERROR(VLOOKUP($A17,IF('Index LA Main'!$B$4=1,'Index LA Main'!$A$8:$Y$170,IF('Index LA Main'!$B$4=2,'Index LA Main'!$A$177:$Y$339,IF('Index LA Main'!$B$4=3,'Index LA Main'!$A$346:$Y$508,IF('Index LA Main'!$B$4=4,'Index LA Main'!$A$515:$Y$677,"Error")))),'Index LA Main'!J$1,0),"Error")</f>
        <v>0.4</v>
      </c>
      <c r="K17" s="77">
        <f>IFERROR(VLOOKUP($A17,IF('Index LA Main'!$B$4=1,'Index LA Main'!$A$8:$Y$170,IF('Index LA Main'!$B$4=2,'Index LA Main'!$A$177:$Y$339,IF('Index LA Main'!$B$4=3,'Index LA Main'!$A$346:$Y$508,IF('Index LA Main'!$B$4=4,'Index LA Main'!$A$515:$Y$677,"Error")))),'Index LA Main'!K$1,0),"Error")</f>
        <v>0.05</v>
      </c>
      <c r="L17" s="77" t="str">
        <f>IFERROR(VLOOKUP($A17,IF('Index LA Main'!$B$4=1,'Index LA Main'!$A$8:$Y$170,IF('Index LA Main'!$B$4=2,'Index LA Main'!$A$177:$Y$339,IF('Index LA Main'!$B$4=3,'Index LA Main'!$A$346:$Y$508,IF('Index LA Main'!$B$4=4,'Index LA Main'!$A$515:$Y$677,"Error")))),'Index LA Main'!L$1,0),"Error")</f>
        <v>-</v>
      </c>
      <c r="M17" s="77" t="str">
        <f>IFERROR(VLOOKUP($A17,IF('Index LA Main'!$B$4=1,'Index LA Main'!$A$8:$Y$170,IF('Index LA Main'!$B$4=2,'Index LA Main'!$A$177:$Y$339,IF('Index LA Main'!$B$4=3,'Index LA Main'!$A$346:$Y$508,IF('Index LA Main'!$B$4=4,'Index LA Main'!$A$515:$Y$677,"Error")))),'Index LA Main'!M$1,0),"Error")</f>
        <v>-</v>
      </c>
      <c r="N17" s="77" t="str">
        <f>IFERROR(VLOOKUP($A17,IF('Index LA Main'!$B$4=1,'Index LA Main'!$A$8:$Y$170,IF('Index LA Main'!$B$4=2,'Index LA Main'!$A$177:$Y$339,IF('Index LA Main'!$B$4=3,'Index LA Main'!$A$346:$Y$508,IF('Index LA Main'!$B$4=4,'Index LA Main'!$A$515:$Y$677,"Error")))),'Index LA Main'!N$1,0),"Error")</f>
        <v>-</v>
      </c>
      <c r="O17" s="77">
        <f>IFERROR(VLOOKUP($A17,IF('Index LA Main'!$B$4=1,'Index LA Main'!$A$8:$Y$170,IF('Index LA Main'!$B$4=2,'Index LA Main'!$A$177:$Y$339,IF('Index LA Main'!$B$4=3,'Index LA Main'!$A$346:$Y$508,IF('Index LA Main'!$B$4=4,'Index LA Main'!$A$515:$Y$677,"Error")))),'Index LA Main'!O$1,0),"Error")</f>
        <v>0.06</v>
      </c>
      <c r="P17" s="77" t="str">
        <f>IFERROR(VLOOKUP($A17,IF('Index LA Main'!$B$4=1,'Index LA Main'!$A$8:$Y$170,IF('Index LA Main'!$B$4=2,'Index LA Main'!$A$177:$Y$339,IF('Index LA Main'!$B$4=3,'Index LA Main'!$A$346:$Y$508,IF('Index LA Main'!$B$4=4,'Index LA Main'!$A$515:$Y$677,"Error")))),'Index LA Main'!P$1,0),"Error")</f>
        <v>-</v>
      </c>
      <c r="Q17" s="77" t="str">
        <f>IFERROR(VLOOKUP($A17,IF('Index LA Main'!$B$4=1,'Index LA Main'!$A$8:$Y$170,IF('Index LA Main'!$B$4=2,'Index LA Main'!$A$177:$Y$339,IF('Index LA Main'!$B$4=3,'Index LA Main'!$A$346:$Y$508,IF('Index LA Main'!$B$4=4,'Index LA Main'!$A$515:$Y$677,"Error")))),'Index LA Main'!Q$1,0),"Error")</f>
        <v>-</v>
      </c>
      <c r="R17" s="77">
        <f>IFERROR(VLOOKUP($A17,IF('Index LA Main'!$B$4=1,'Index LA Main'!$A$8:$Y$170,IF('Index LA Main'!$B$4=2,'Index LA Main'!$A$177:$Y$339,IF('Index LA Main'!$B$4=3,'Index LA Main'!$A$346:$Y$508,IF('Index LA Main'!$B$4=4,'Index LA Main'!$A$515:$Y$677,"Error")))),'Index LA Main'!R$1,0),"Error")</f>
        <v>0.01</v>
      </c>
      <c r="S17" s="77" t="str">
        <f>IFERROR(VLOOKUP($A17,IF('Index LA Main'!$B$4=1,'Index LA Main'!$A$8:$Y$170,IF('Index LA Main'!$B$4=2,'Index LA Main'!$A$177:$Y$339,IF('Index LA Main'!$B$4=3,'Index LA Main'!$A$346:$Y$508,IF('Index LA Main'!$B$4=4,'Index LA Main'!$A$515:$Y$677,"Error")))),'Index LA Main'!S$1,0),"Error")</f>
        <v>-</v>
      </c>
      <c r="T17" s="77" t="str">
        <f>IFERROR(VLOOKUP($A17,IF('Index LA Main'!$B$4=1,'Index LA Main'!$A$8:$Y$170,IF('Index LA Main'!$B$4=2,'Index LA Main'!$A$177:$Y$339,IF('Index LA Main'!$B$4=3,'Index LA Main'!$A$346:$Y$508,IF('Index LA Main'!$B$4=4,'Index LA Main'!$A$515:$Y$677,"Error")))),'Index LA Main'!T$1,0),"Error")</f>
        <v>-</v>
      </c>
      <c r="U17" s="77" t="str">
        <f>IFERROR(VLOOKUP($A17,IF('Index LA Main'!$B$4=1,'Index LA Main'!$A$8:$Y$170,IF('Index LA Main'!$B$4=2,'Index LA Main'!$A$177:$Y$339,IF('Index LA Main'!$B$4=3,'Index LA Main'!$A$346:$Y$508,IF('Index LA Main'!$B$4=4,'Index LA Main'!$A$515:$Y$677,"Error")))),'Index LA Main'!U$1,0),"Error")</f>
        <v>-</v>
      </c>
      <c r="V17" s="77">
        <f>IFERROR(VLOOKUP($A17,IF('Index LA Main'!$B$4=1,'Index LA Main'!$A$8:$Y$170,IF('Index LA Main'!$B$4=2,'Index LA Main'!$A$177:$Y$339,IF('Index LA Main'!$B$4=3,'Index LA Main'!$A$346:$Y$508,IF('Index LA Main'!$B$4=4,'Index LA Main'!$A$515:$Y$677,"Error")))),'Index LA Main'!V$1,0),"Error")</f>
        <v>0.01</v>
      </c>
      <c r="W17" s="77">
        <f>IFERROR(VLOOKUP($A17,IF('Index LA Main'!$B$4=1,'Index LA Main'!$A$8:$Y$170,IF('Index LA Main'!$B$4=2,'Index LA Main'!$A$177:$Y$339,IF('Index LA Main'!$B$4=3,'Index LA Main'!$A$346:$Y$508,IF('Index LA Main'!$B$4=4,'Index LA Main'!$A$515:$Y$677,"Error")))),'Index LA Main'!W$1,0),"Error")</f>
        <v>0.05</v>
      </c>
      <c r="X17" s="77">
        <f>IFERROR(VLOOKUP($A17,IF('Index LA Main'!$B$4=1,'Index LA Main'!$A$8:$Y$170,IF('Index LA Main'!$B$4=2,'Index LA Main'!$A$177:$Y$339,IF('Index LA Main'!$B$4=3,'Index LA Main'!$A$346:$Y$508,IF('Index LA Main'!$B$4=4,'Index LA Main'!$A$515:$Y$677,"Error")))),'Index LA Main'!X$1,0),"Error")</f>
        <v>0.01</v>
      </c>
      <c r="Y17" s="77">
        <f>IFERROR(VLOOKUP($A17,IF('Index LA Main'!$B$4=1,'Index LA Main'!$A$8:$Y$170,IF('Index LA Main'!$B$4=2,'Index LA Main'!$A$177:$Y$339,IF('Index LA Main'!$B$4=3,'Index LA Main'!$A$346:$Y$508,IF('Index LA Main'!$B$4=4,'Index LA Main'!$A$515:$Y$677,"Error")))),'Index LA Main'!Y$1,0),"Error")</f>
        <v>0.01</v>
      </c>
    </row>
    <row r="18" spans="1:25" s="129" customFormat="1" x14ac:dyDescent="0.2">
      <c r="A18" s="6">
        <v>301</v>
      </c>
      <c r="B18" s="6" t="s">
        <v>185</v>
      </c>
      <c r="C18" s="7" t="s">
        <v>180</v>
      </c>
      <c r="D18" s="122">
        <f>IFERROR(VLOOKUP($A18,IF('Index LA Main'!$B$4=1,'Index LA Main'!$A$8:$Y$170,IF('Index LA Main'!$B$4=2,'Index LA Main'!$A$177:$Y$339,IF('Index LA Main'!$B$4=3,'Index LA Main'!$A$346:$Y$508,IF('Index LA Main'!$B$4=4,'Index LA Main'!$A$515:$Y$677,"Error")))),'Index LA Main'!D$1,0),"Error")</f>
        <v>2210</v>
      </c>
      <c r="E18" s="77">
        <f>IFERROR(VLOOKUP($A18,IF('Index LA Main'!$B$4=1,'Index LA Main'!$A$8:$Y$170,IF('Index LA Main'!$B$4=2,'Index LA Main'!$A$177:$Y$339,IF('Index LA Main'!$B$4=3,'Index LA Main'!$A$346:$Y$508,IF('Index LA Main'!$B$4=4,'Index LA Main'!$A$515:$Y$677,"Error")))),'Index LA Main'!E$1,0),"Error")</f>
        <v>0.92</v>
      </c>
      <c r="F18" s="77">
        <f>IFERROR(VLOOKUP($A18,IF('Index LA Main'!$B$4=1,'Index LA Main'!$A$8:$Y$170,IF('Index LA Main'!$B$4=2,'Index LA Main'!$A$177:$Y$339,IF('Index LA Main'!$B$4=3,'Index LA Main'!$A$346:$Y$508,IF('Index LA Main'!$B$4=4,'Index LA Main'!$A$515:$Y$677,"Error")))),'Index LA Main'!F$1,0),"Error")</f>
        <v>0.91</v>
      </c>
      <c r="G18" s="77">
        <f>IFERROR(VLOOKUP($A18,IF('Index LA Main'!$B$4=1,'Index LA Main'!$A$8:$Y$170,IF('Index LA Main'!$B$4=2,'Index LA Main'!$A$177:$Y$339,IF('Index LA Main'!$B$4=3,'Index LA Main'!$A$346:$Y$508,IF('Index LA Main'!$B$4=4,'Index LA Main'!$A$515:$Y$677,"Error")))),'Index LA Main'!G$1,0),"Error")</f>
        <v>0.26</v>
      </c>
      <c r="H18" s="77" t="str">
        <f>IFERROR(VLOOKUP($A18,IF('Index LA Main'!$B$4=1,'Index LA Main'!$A$8:$Y$170,IF('Index LA Main'!$B$4=2,'Index LA Main'!$A$177:$Y$339,IF('Index LA Main'!$B$4=3,'Index LA Main'!$A$346:$Y$508,IF('Index LA Main'!$B$4=4,'Index LA Main'!$A$515:$Y$677,"Error")))),'Index LA Main'!H$1,0),"Error")</f>
        <v>x</v>
      </c>
      <c r="I18" s="77">
        <f>IFERROR(VLOOKUP($A18,IF('Index LA Main'!$B$4=1,'Index LA Main'!$A$8:$Y$170,IF('Index LA Main'!$B$4=2,'Index LA Main'!$A$177:$Y$339,IF('Index LA Main'!$B$4=3,'Index LA Main'!$A$346:$Y$508,IF('Index LA Main'!$B$4=4,'Index LA Main'!$A$515:$Y$677,"Error")))),'Index LA Main'!I$1,0),"Error")</f>
        <v>0.02</v>
      </c>
      <c r="J18" s="77">
        <f>IFERROR(VLOOKUP($A18,IF('Index LA Main'!$B$4=1,'Index LA Main'!$A$8:$Y$170,IF('Index LA Main'!$B$4=2,'Index LA Main'!$A$177:$Y$339,IF('Index LA Main'!$B$4=3,'Index LA Main'!$A$346:$Y$508,IF('Index LA Main'!$B$4=4,'Index LA Main'!$A$515:$Y$677,"Error")))),'Index LA Main'!J$1,0),"Error")</f>
        <v>0.56999999999999995</v>
      </c>
      <c r="K18" s="77">
        <f>IFERROR(VLOOKUP($A18,IF('Index LA Main'!$B$4=1,'Index LA Main'!$A$8:$Y$170,IF('Index LA Main'!$B$4=2,'Index LA Main'!$A$177:$Y$339,IF('Index LA Main'!$B$4=3,'Index LA Main'!$A$346:$Y$508,IF('Index LA Main'!$B$4=4,'Index LA Main'!$A$515:$Y$677,"Error")))),'Index LA Main'!K$1,0),"Error")</f>
        <v>0.05</v>
      </c>
      <c r="L18" s="77">
        <f>IFERROR(VLOOKUP($A18,IF('Index LA Main'!$B$4=1,'Index LA Main'!$A$8:$Y$170,IF('Index LA Main'!$B$4=2,'Index LA Main'!$A$177:$Y$339,IF('Index LA Main'!$B$4=3,'Index LA Main'!$A$346:$Y$508,IF('Index LA Main'!$B$4=4,'Index LA Main'!$A$515:$Y$677,"Error")))),'Index LA Main'!L$1,0),"Error")</f>
        <v>0</v>
      </c>
      <c r="M18" s="77" t="str">
        <f>IFERROR(VLOOKUP($A18,IF('Index LA Main'!$B$4=1,'Index LA Main'!$A$8:$Y$170,IF('Index LA Main'!$B$4=2,'Index LA Main'!$A$177:$Y$339,IF('Index LA Main'!$B$4=3,'Index LA Main'!$A$346:$Y$508,IF('Index LA Main'!$B$4=4,'Index LA Main'!$A$515:$Y$677,"Error")))),'Index LA Main'!M$1,0),"Error")</f>
        <v>x</v>
      </c>
      <c r="N18" s="77" t="str">
        <f>IFERROR(VLOOKUP($A18,IF('Index LA Main'!$B$4=1,'Index LA Main'!$A$8:$Y$170,IF('Index LA Main'!$B$4=2,'Index LA Main'!$A$177:$Y$339,IF('Index LA Main'!$B$4=3,'Index LA Main'!$A$346:$Y$508,IF('Index LA Main'!$B$4=4,'Index LA Main'!$A$515:$Y$677,"Error")))),'Index LA Main'!N$1,0),"Error")</f>
        <v>x</v>
      </c>
      <c r="O18" s="77">
        <f>IFERROR(VLOOKUP($A18,IF('Index LA Main'!$B$4=1,'Index LA Main'!$A$8:$Y$170,IF('Index LA Main'!$B$4=2,'Index LA Main'!$A$177:$Y$339,IF('Index LA Main'!$B$4=3,'Index LA Main'!$A$346:$Y$508,IF('Index LA Main'!$B$4=4,'Index LA Main'!$A$515:$Y$677,"Error")))),'Index LA Main'!O$1,0),"Error")</f>
        <v>0.04</v>
      </c>
      <c r="P18" s="77">
        <f>IFERROR(VLOOKUP($A18,IF('Index LA Main'!$B$4=1,'Index LA Main'!$A$8:$Y$170,IF('Index LA Main'!$B$4=2,'Index LA Main'!$A$177:$Y$339,IF('Index LA Main'!$B$4=3,'Index LA Main'!$A$346:$Y$508,IF('Index LA Main'!$B$4=4,'Index LA Main'!$A$515:$Y$677,"Error")))),'Index LA Main'!P$1,0),"Error")</f>
        <v>0</v>
      </c>
      <c r="Q18" s="77">
        <f>IFERROR(VLOOKUP($A18,IF('Index LA Main'!$B$4=1,'Index LA Main'!$A$8:$Y$170,IF('Index LA Main'!$B$4=2,'Index LA Main'!$A$177:$Y$339,IF('Index LA Main'!$B$4=3,'Index LA Main'!$A$346:$Y$508,IF('Index LA Main'!$B$4=4,'Index LA Main'!$A$515:$Y$677,"Error")))),'Index LA Main'!Q$1,0),"Error")</f>
        <v>0.01</v>
      </c>
      <c r="R18" s="77">
        <f>IFERROR(VLOOKUP($A18,IF('Index LA Main'!$B$4=1,'Index LA Main'!$A$8:$Y$170,IF('Index LA Main'!$B$4=2,'Index LA Main'!$A$177:$Y$339,IF('Index LA Main'!$B$4=3,'Index LA Main'!$A$346:$Y$508,IF('Index LA Main'!$B$4=4,'Index LA Main'!$A$515:$Y$677,"Error")))),'Index LA Main'!R$1,0),"Error")</f>
        <v>0.01</v>
      </c>
      <c r="S18" s="77">
        <f>IFERROR(VLOOKUP($A18,IF('Index LA Main'!$B$4=1,'Index LA Main'!$A$8:$Y$170,IF('Index LA Main'!$B$4=2,'Index LA Main'!$A$177:$Y$339,IF('Index LA Main'!$B$4=3,'Index LA Main'!$A$346:$Y$508,IF('Index LA Main'!$B$4=4,'Index LA Main'!$A$515:$Y$677,"Error")))),'Index LA Main'!S$1,0),"Error")</f>
        <v>0.01</v>
      </c>
      <c r="T18" s="77" t="str">
        <f>IFERROR(VLOOKUP($A18,IF('Index LA Main'!$B$4=1,'Index LA Main'!$A$8:$Y$170,IF('Index LA Main'!$B$4=2,'Index LA Main'!$A$177:$Y$339,IF('Index LA Main'!$B$4=3,'Index LA Main'!$A$346:$Y$508,IF('Index LA Main'!$B$4=4,'Index LA Main'!$A$515:$Y$677,"Error")))),'Index LA Main'!T$1,0),"Error")</f>
        <v>x</v>
      </c>
      <c r="U18" s="77" t="str">
        <f>IFERROR(VLOOKUP($A18,IF('Index LA Main'!$B$4=1,'Index LA Main'!$A$8:$Y$170,IF('Index LA Main'!$B$4=2,'Index LA Main'!$A$177:$Y$339,IF('Index LA Main'!$B$4=3,'Index LA Main'!$A$346:$Y$508,IF('Index LA Main'!$B$4=4,'Index LA Main'!$A$515:$Y$677,"Error")))),'Index LA Main'!U$1,0),"Error")</f>
        <v>x</v>
      </c>
      <c r="V18" s="77" t="str">
        <f>IFERROR(VLOOKUP($A18,IF('Index LA Main'!$B$4=1,'Index LA Main'!$A$8:$Y$170,IF('Index LA Main'!$B$4=2,'Index LA Main'!$A$177:$Y$339,IF('Index LA Main'!$B$4=3,'Index LA Main'!$A$346:$Y$508,IF('Index LA Main'!$B$4=4,'Index LA Main'!$A$515:$Y$677,"Error")))),'Index LA Main'!V$1,0),"Error")</f>
        <v>-</v>
      </c>
      <c r="W18" s="77">
        <f>IFERROR(VLOOKUP($A18,IF('Index LA Main'!$B$4=1,'Index LA Main'!$A$8:$Y$170,IF('Index LA Main'!$B$4=2,'Index LA Main'!$A$177:$Y$339,IF('Index LA Main'!$B$4=3,'Index LA Main'!$A$346:$Y$508,IF('Index LA Main'!$B$4=4,'Index LA Main'!$A$515:$Y$677,"Error")))),'Index LA Main'!W$1,0),"Error")</f>
        <v>0.05</v>
      </c>
      <c r="X18" s="77">
        <f>IFERROR(VLOOKUP($A18,IF('Index LA Main'!$B$4=1,'Index LA Main'!$A$8:$Y$170,IF('Index LA Main'!$B$4=2,'Index LA Main'!$A$177:$Y$339,IF('Index LA Main'!$B$4=3,'Index LA Main'!$A$346:$Y$508,IF('Index LA Main'!$B$4=4,'Index LA Main'!$A$515:$Y$677,"Error")))),'Index LA Main'!X$1,0),"Error")</f>
        <v>0.02</v>
      </c>
      <c r="Y18" s="77">
        <f>IFERROR(VLOOKUP($A18,IF('Index LA Main'!$B$4=1,'Index LA Main'!$A$8:$Y$170,IF('Index LA Main'!$B$4=2,'Index LA Main'!$A$177:$Y$339,IF('Index LA Main'!$B$4=3,'Index LA Main'!$A$346:$Y$508,IF('Index LA Main'!$B$4=4,'Index LA Main'!$A$515:$Y$677,"Error")))),'Index LA Main'!Y$1,0),"Error")</f>
        <v>0.02</v>
      </c>
    </row>
    <row r="19" spans="1:25" s="129" customFormat="1" x14ac:dyDescent="0.2">
      <c r="A19" s="6">
        <v>302</v>
      </c>
      <c r="B19" s="6" t="s">
        <v>186</v>
      </c>
      <c r="C19" s="7" t="s">
        <v>180</v>
      </c>
      <c r="D19" s="122">
        <f>IFERROR(VLOOKUP($A19,IF('Index LA Main'!$B$4=1,'Index LA Main'!$A$8:$Y$170,IF('Index LA Main'!$B$4=2,'Index LA Main'!$A$177:$Y$339,IF('Index LA Main'!$B$4=3,'Index LA Main'!$A$346:$Y$508,IF('Index LA Main'!$B$4=4,'Index LA Main'!$A$515:$Y$677,"Error")))),'Index LA Main'!D$1,0),"Error")</f>
        <v>3450</v>
      </c>
      <c r="E19" s="77">
        <f>IFERROR(VLOOKUP($A19,IF('Index LA Main'!$B$4=1,'Index LA Main'!$A$8:$Y$170,IF('Index LA Main'!$B$4=2,'Index LA Main'!$A$177:$Y$339,IF('Index LA Main'!$B$4=3,'Index LA Main'!$A$346:$Y$508,IF('Index LA Main'!$B$4=4,'Index LA Main'!$A$515:$Y$677,"Error")))),'Index LA Main'!E$1,0),"Error")</f>
        <v>0.94</v>
      </c>
      <c r="F19" s="77">
        <f>IFERROR(VLOOKUP($A19,IF('Index LA Main'!$B$4=1,'Index LA Main'!$A$8:$Y$170,IF('Index LA Main'!$B$4=2,'Index LA Main'!$A$177:$Y$339,IF('Index LA Main'!$B$4=3,'Index LA Main'!$A$346:$Y$508,IF('Index LA Main'!$B$4=4,'Index LA Main'!$A$515:$Y$677,"Error")))),'Index LA Main'!F$1,0),"Error")</f>
        <v>0.94</v>
      </c>
      <c r="G19" s="77">
        <f>IFERROR(VLOOKUP($A19,IF('Index LA Main'!$B$4=1,'Index LA Main'!$A$8:$Y$170,IF('Index LA Main'!$B$4=2,'Index LA Main'!$A$177:$Y$339,IF('Index LA Main'!$B$4=3,'Index LA Main'!$A$346:$Y$508,IF('Index LA Main'!$B$4=4,'Index LA Main'!$A$515:$Y$677,"Error")))),'Index LA Main'!G$1,0),"Error")</f>
        <v>0.18</v>
      </c>
      <c r="H19" s="77">
        <f>IFERROR(VLOOKUP($A19,IF('Index LA Main'!$B$4=1,'Index LA Main'!$A$8:$Y$170,IF('Index LA Main'!$B$4=2,'Index LA Main'!$A$177:$Y$339,IF('Index LA Main'!$B$4=3,'Index LA Main'!$A$346:$Y$508,IF('Index LA Main'!$B$4=4,'Index LA Main'!$A$515:$Y$677,"Error")))),'Index LA Main'!H$1,0),"Error")</f>
        <v>0.01</v>
      </c>
      <c r="I19" s="77">
        <f>IFERROR(VLOOKUP($A19,IF('Index LA Main'!$B$4=1,'Index LA Main'!$A$8:$Y$170,IF('Index LA Main'!$B$4=2,'Index LA Main'!$A$177:$Y$339,IF('Index LA Main'!$B$4=3,'Index LA Main'!$A$346:$Y$508,IF('Index LA Main'!$B$4=4,'Index LA Main'!$A$515:$Y$677,"Error")))),'Index LA Main'!I$1,0),"Error")</f>
        <v>0.01</v>
      </c>
      <c r="J19" s="77">
        <f>IFERROR(VLOOKUP($A19,IF('Index LA Main'!$B$4=1,'Index LA Main'!$A$8:$Y$170,IF('Index LA Main'!$B$4=2,'Index LA Main'!$A$177:$Y$339,IF('Index LA Main'!$B$4=3,'Index LA Main'!$A$346:$Y$508,IF('Index LA Main'!$B$4=4,'Index LA Main'!$A$515:$Y$677,"Error")))),'Index LA Main'!J$1,0),"Error")</f>
        <v>0.66</v>
      </c>
      <c r="K19" s="77">
        <f>IFERROR(VLOOKUP($A19,IF('Index LA Main'!$B$4=1,'Index LA Main'!$A$8:$Y$170,IF('Index LA Main'!$B$4=2,'Index LA Main'!$A$177:$Y$339,IF('Index LA Main'!$B$4=3,'Index LA Main'!$A$346:$Y$508,IF('Index LA Main'!$B$4=4,'Index LA Main'!$A$515:$Y$677,"Error")))),'Index LA Main'!K$1,0),"Error")</f>
        <v>7.0000000000000007E-2</v>
      </c>
      <c r="L19" s="77">
        <f>IFERROR(VLOOKUP($A19,IF('Index LA Main'!$B$4=1,'Index LA Main'!$A$8:$Y$170,IF('Index LA Main'!$B$4=2,'Index LA Main'!$A$177:$Y$339,IF('Index LA Main'!$B$4=3,'Index LA Main'!$A$346:$Y$508,IF('Index LA Main'!$B$4=4,'Index LA Main'!$A$515:$Y$677,"Error")))),'Index LA Main'!L$1,0),"Error")</f>
        <v>0</v>
      </c>
      <c r="M19" s="77">
        <f>IFERROR(VLOOKUP($A19,IF('Index LA Main'!$B$4=1,'Index LA Main'!$A$8:$Y$170,IF('Index LA Main'!$B$4=2,'Index LA Main'!$A$177:$Y$339,IF('Index LA Main'!$B$4=3,'Index LA Main'!$A$346:$Y$508,IF('Index LA Main'!$B$4=4,'Index LA Main'!$A$515:$Y$677,"Error")))),'Index LA Main'!M$1,0),"Error")</f>
        <v>0</v>
      </c>
      <c r="N19" s="77" t="str">
        <f>IFERROR(VLOOKUP($A19,IF('Index LA Main'!$B$4=1,'Index LA Main'!$A$8:$Y$170,IF('Index LA Main'!$B$4=2,'Index LA Main'!$A$177:$Y$339,IF('Index LA Main'!$B$4=3,'Index LA Main'!$A$346:$Y$508,IF('Index LA Main'!$B$4=4,'Index LA Main'!$A$515:$Y$677,"Error")))),'Index LA Main'!N$1,0),"Error")</f>
        <v>-</v>
      </c>
      <c r="O19" s="77">
        <f>IFERROR(VLOOKUP($A19,IF('Index LA Main'!$B$4=1,'Index LA Main'!$A$8:$Y$170,IF('Index LA Main'!$B$4=2,'Index LA Main'!$A$177:$Y$339,IF('Index LA Main'!$B$4=3,'Index LA Main'!$A$346:$Y$508,IF('Index LA Main'!$B$4=4,'Index LA Main'!$A$515:$Y$677,"Error")))),'Index LA Main'!O$1,0),"Error")</f>
        <v>0.02</v>
      </c>
      <c r="P19" s="77" t="str">
        <f>IFERROR(VLOOKUP($A19,IF('Index LA Main'!$B$4=1,'Index LA Main'!$A$8:$Y$170,IF('Index LA Main'!$B$4=2,'Index LA Main'!$A$177:$Y$339,IF('Index LA Main'!$B$4=3,'Index LA Main'!$A$346:$Y$508,IF('Index LA Main'!$B$4=4,'Index LA Main'!$A$515:$Y$677,"Error")))),'Index LA Main'!P$1,0),"Error")</f>
        <v>x</v>
      </c>
      <c r="Q19" s="77" t="str">
        <f>IFERROR(VLOOKUP($A19,IF('Index LA Main'!$B$4=1,'Index LA Main'!$A$8:$Y$170,IF('Index LA Main'!$B$4=2,'Index LA Main'!$A$177:$Y$339,IF('Index LA Main'!$B$4=3,'Index LA Main'!$A$346:$Y$508,IF('Index LA Main'!$B$4=4,'Index LA Main'!$A$515:$Y$677,"Error")))),'Index LA Main'!Q$1,0),"Error")</f>
        <v>-</v>
      </c>
      <c r="R19" s="77" t="str">
        <f>IFERROR(VLOOKUP($A19,IF('Index LA Main'!$B$4=1,'Index LA Main'!$A$8:$Y$170,IF('Index LA Main'!$B$4=2,'Index LA Main'!$A$177:$Y$339,IF('Index LA Main'!$B$4=3,'Index LA Main'!$A$346:$Y$508,IF('Index LA Main'!$B$4=4,'Index LA Main'!$A$515:$Y$677,"Error")))),'Index LA Main'!R$1,0),"Error")</f>
        <v>-</v>
      </c>
      <c r="S19" s="77" t="str">
        <f>IFERROR(VLOOKUP($A19,IF('Index LA Main'!$B$4=1,'Index LA Main'!$A$8:$Y$170,IF('Index LA Main'!$B$4=2,'Index LA Main'!$A$177:$Y$339,IF('Index LA Main'!$B$4=3,'Index LA Main'!$A$346:$Y$508,IF('Index LA Main'!$B$4=4,'Index LA Main'!$A$515:$Y$677,"Error")))),'Index LA Main'!S$1,0),"Error")</f>
        <v>-</v>
      </c>
      <c r="T19" s="77" t="str">
        <f>IFERROR(VLOOKUP($A19,IF('Index LA Main'!$B$4=1,'Index LA Main'!$A$8:$Y$170,IF('Index LA Main'!$B$4=2,'Index LA Main'!$A$177:$Y$339,IF('Index LA Main'!$B$4=3,'Index LA Main'!$A$346:$Y$508,IF('Index LA Main'!$B$4=4,'Index LA Main'!$A$515:$Y$677,"Error")))),'Index LA Main'!T$1,0),"Error")</f>
        <v>x</v>
      </c>
      <c r="U19" s="77" t="str">
        <f>IFERROR(VLOOKUP($A19,IF('Index LA Main'!$B$4=1,'Index LA Main'!$A$8:$Y$170,IF('Index LA Main'!$B$4=2,'Index LA Main'!$A$177:$Y$339,IF('Index LA Main'!$B$4=3,'Index LA Main'!$A$346:$Y$508,IF('Index LA Main'!$B$4=4,'Index LA Main'!$A$515:$Y$677,"Error")))),'Index LA Main'!U$1,0),"Error")</f>
        <v>x</v>
      </c>
      <c r="V19" s="77" t="str">
        <f>IFERROR(VLOOKUP($A19,IF('Index LA Main'!$B$4=1,'Index LA Main'!$A$8:$Y$170,IF('Index LA Main'!$B$4=2,'Index LA Main'!$A$177:$Y$339,IF('Index LA Main'!$B$4=3,'Index LA Main'!$A$346:$Y$508,IF('Index LA Main'!$B$4=4,'Index LA Main'!$A$515:$Y$677,"Error")))),'Index LA Main'!V$1,0),"Error")</f>
        <v>-</v>
      </c>
      <c r="W19" s="77">
        <f>IFERROR(VLOOKUP($A19,IF('Index LA Main'!$B$4=1,'Index LA Main'!$A$8:$Y$170,IF('Index LA Main'!$B$4=2,'Index LA Main'!$A$177:$Y$339,IF('Index LA Main'!$B$4=3,'Index LA Main'!$A$346:$Y$508,IF('Index LA Main'!$B$4=4,'Index LA Main'!$A$515:$Y$677,"Error")))),'Index LA Main'!W$1,0),"Error")</f>
        <v>0.03</v>
      </c>
      <c r="X19" s="77">
        <f>IFERROR(VLOOKUP($A19,IF('Index LA Main'!$B$4=1,'Index LA Main'!$A$8:$Y$170,IF('Index LA Main'!$B$4=2,'Index LA Main'!$A$177:$Y$339,IF('Index LA Main'!$B$4=3,'Index LA Main'!$A$346:$Y$508,IF('Index LA Main'!$B$4=4,'Index LA Main'!$A$515:$Y$677,"Error")))),'Index LA Main'!X$1,0),"Error")</f>
        <v>0.01</v>
      </c>
      <c r="Y19" s="77">
        <f>IFERROR(VLOOKUP($A19,IF('Index LA Main'!$B$4=1,'Index LA Main'!$A$8:$Y$170,IF('Index LA Main'!$B$4=2,'Index LA Main'!$A$177:$Y$339,IF('Index LA Main'!$B$4=3,'Index LA Main'!$A$346:$Y$508,IF('Index LA Main'!$B$4=4,'Index LA Main'!$A$515:$Y$677,"Error")))),'Index LA Main'!Y$1,0),"Error")</f>
        <v>0.02</v>
      </c>
    </row>
    <row r="20" spans="1:25" s="129" customFormat="1" x14ac:dyDescent="0.2">
      <c r="A20" s="6">
        <v>370</v>
      </c>
      <c r="B20" s="6" t="s">
        <v>187</v>
      </c>
      <c r="C20" s="7" t="s">
        <v>170</v>
      </c>
      <c r="D20" s="122">
        <f>IFERROR(VLOOKUP($A20,IF('Index LA Main'!$B$4=1,'Index LA Main'!$A$8:$Y$170,IF('Index LA Main'!$B$4=2,'Index LA Main'!$A$177:$Y$339,IF('Index LA Main'!$B$4=3,'Index LA Main'!$A$346:$Y$508,IF('Index LA Main'!$B$4=4,'Index LA Main'!$A$515:$Y$677,"Error")))),'Index LA Main'!D$1,0),"Error")</f>
        <v>2520</v>
      </c>
      <c r="E20" s="77">
        <f>IFERROR(VLOOKUP($A20,IF('Index LA Main'!$B$4=1,'Index LA Main'!$A$8:$Y$170,IF('Index LA Main'!$B$4=2,'Index LA Main'!$A$177:$Y$339,IF('Index LA Main'!$B$4=3,'Index LA Main'!$A$346:$Y$508,IF('Index LA Main'!$B$4=4,'Index LA Main'!$A$515:$Y$677,"Error")))),'Index LA Main'!E$1,0),"Error")</f>
        <v>0.91</v>
      </c>
      <c r="F20" s="77">
        <f>IFERROR(VLOOKUP($A20,IF('Index LA Main'!$B$4=1,'Index LA Main'!$A$8:$Y$170,IF('Index LA Main'!$B$4=2,'Index LA Main'!$A$177:$Y$339,IF('Index LA Main'!$B$4=3,'Index LA Main'!$A$346:$Y$508,IF('Index LA Main'!$B$4=4,'Index LA Main'!$A$515:$Y$677,"Error")))),'Index LA Main'!F$1,0),"Error")</f>
        <v>0.88</v>
      </c>
      <c r="G20" s="77">
        <f>IFERROR(VLOOKUP($A20,IF('Index LA Main'!$B$4=1,'Index LA Main'!$A$8:$Y$170,IF('Index LA Main'!$B$4=2,'Index LA Main'!$A$177:$Y$339,IF('Index LA Main'!$B$4=3,'Index LA Main'!$A$346:$Y$508,IF('Index LA Main'!$B$4=4,'Index LA Main'!$A$515:$Y$677,"Error")))),'Index LA Main'!G$1,0),"Error")</f>
        <v>0.69</v>
      </c>
      <c r="H20" s="77" t="str">
        <f>IFERROR(VLOOKUP($A20,IF('Index LA Main'!$B$4=1,'Index LA Main'!$A$8:$Y$170,IF('Index LA Main'!$B$4=2,'Index LA Main'!$A$177:$Y$339,IF('Index LA Main'!$B$4=3,'Index LA Main'!$A$346:$Y$508,IF('Index LA Main'!$B$4=4,'Index LA Main'!$A$515:$Y$677,"Error")))),'Index LA Main'!H$1,0),"Error")</f>
        <v>x</v>
      </c>
      <c r="I20" s="77">
        <f>IFERROR(VLOOKUP($A20,IF('Index LA Main'!$B$4=1,'Index LA Main'!$A$8:$Y$170,IF('Index LA Main'!$B$4=2,'Index LA Main'!$A$177:$Y$339,IF('Index LA Main'!$B$4=3,'Index LA Main'!$A$346:$Y$508,IF('Index LA Main'!$B$4=4,'Index LA Main'!$A$515:$Y$677,"Error")))),'Index LA Main'!I$1,0),"Error")</f>
        <v>7.0000000000000007E-2</v>
      </c>
      <c r="J20" s="77">
        <f>IFERROR(VLOOKUP($A20,IF('Index LA Main'!$B$4=1,'Index LA Main'!$A$8:$Y$170,IF('Index LA Main'!$B$4=2,'Index LA Main'!$A$177:$Y$339,IF('Index LA Main'!$B$4=3,'Index LA Main'!$A$346:$Y$508,IF('Index LA Main'!$B$4=4,'Index LA Main'!$A$515:$Y$677,"Error")))),'Index LA Main'!J$1,0),"Error")</f>
        <v>0.09</v>
      </c>
      <c r="K20" s="77">
        <f>IFERROR(VLOOKUP($A20,IF('Index LA Main'!$B$4=1,'Index LA Main'!$A$8:$Y$170,IF('Index LA Main'!$B$4=2,'Index LA Main'!$A$177:$Y$339,IF('Index LA Main'!$B$4=3,'Index LA Main'!$A$346:$Y$508,IF('Index LA Main'!$B$4=4,'Index LA Main'!$A$515:$Y$677,"Error")))),'Index LA Main'!K$1,0),"Error")</f>
        <v>0.03</v>
      </c>
      <c r="L20" s="77">
        <f>IFERROR(VLOOKUP($A20,IF('Index LA Main'!$B$4=1,'Index LA Main'!$A$8:$Y$170,IF('Index LA Main'!$B$4=2,'Index LA Main'!$A$177:$Y$339,IF('Index LA Main'!$B$4=3,'Index LA Main'!$A$346:$Y$508,IF('Index LA Main'!$B$4=4,'Index LA Main'!$A$515:$Y$677,"Error")))),'Index LA Main'!L$1,0),"Error")</f>
        <v>0</v>
      </c>
      <c r="M20" s="77">
        <f>IFERROR(VLOOKUP($A20,IF('Index LA Main'!$B$4=1,'Index LA Main'!$A$8:$Y$170,IF('Index LA Main'!$B$4=2,'Index LA Main'!$A$177:$Y$339,IF('Index LA Main'!$B$4=3,'Index LA Main'!$A$346:$Y$508,IF('Index LA Main'!$B$4=4,'Index LA Main'!$A$515:$Y$677,"Error")))),'Index LA Main'!M$1,0),"Error")</f>
        <v>0</v>
      </c>
      <c r="N20" s="77">
        <f>IFERROR(VLOOKUP($A20,IF('Index LA Main'!$B$4=1,'Index LA Main'!$A$8:$Y$170,IF('Index LA Main'!$B$4=2,'Index LA Main'!$A$177:$Y$339,IF('Index LA Main'!$B$4=3,'Index LA Main'!$A$346:$Y$508,IF('Index LA Main'!$B$4=4,'Index LA Main'!$A$515:$Y$677,"Error")))),'Index LA Main'!N$1,0),"Error")</f>
        <v>0</v>
      </c>
      <c r="O20" s="77">
        <f>IFERROR(VLOOKUP($A20,IF('Index LA Main'!$B$4=1,'Index LA Main'!$A$8:$Y$170,IF('Index LA Main'!$B$4=2,'Index LA Main'!$A$177:$Y$339,IF('Index LA Main'!$B$4=3,'Index LA Main'!$A$346:$Y$508,IF('Index LA Main'!$B$4=4,'Index LA Main'!$A$515:$Y$677,"Error")))),'Index LA Main'!O$1,0),"Error")</f>
        <v>0.1</v>
      </c>
      <c r="P20" s="77">
        <f>IFERROR(VLOOKUP($A20,IF('Index LA Main'!$B$4=1,'Index LA Main'!$A$8:$Y$170,IF('Index LA Main'!$B$4=2,'Index LA Main'!$A$177:$Y$339,IF('Index LA Main'!$B$4=3,'Index LA Main'!$A$346:$Y$508,IF('Index LA Main'!$B$4=4,'Index LA Main'!$A$515:$Y$677,"Error")))),'Index LA Main'!P$1,0),"Error")</f>
        <v>0</v>
      </c>
      <c r="Q20" s="77" t="str">
        <f>IFERROR(VLOOKUP($A20,IF('Index LA Main'!$B$4=1,'Index LA Main'!$A$8:$Y$170,IF('Index LA Main'!$B$4=2,'Index LA Main'!$A$177:$Y$339,IF('Index LA Main'!$B$4=3,'Index LA Main'!$A$346:$Y$508,IF('Index LA Main'!$B$4=4,'Index LA Main'!$A$515:$Y$677,"Error")))),'Index LA Main'!Q$1,0),"Error")</f>
        <v>x</v>
      </c>
      <c r="R20" s="77">
        <f>IFERROR(VLOOKUP($A20,IF('Index LA Main'!$B$4=1,'Index LA Main'!$A$8:$Y$170,IF('Index LA Main'!$B$4=2,'Index LA Main'!$A$177:$Y$339,IF('Index LA Main'!$B$4=3,'Index LA Main'!$A$346:$Y$508,IF('Index LA Main'!$B$4=4,'Index LA Main'!$A$515:$Y$677,"Error")))),'Index LA Main'!R$1,0),"Error")</f>
        <v>0.01</v>
      </c>
      <c r="S20" s="77">
        <f>IFERROR(VLOOKUP($A20,IF('Index LA Main'!$B$4=1,'Index LA Main'!$A$8:$Y$170,IF('Index LA Main'!$B$4=2,'Index LA Main'!$A$177:$Y$339,IF('Index LA Main'!$B$4=3,'Index LA Main'!$A$346:$Y$508,IF('Index LA Main'!$B$4=4,'Index LA Main'!$A$515:$Y$677,"Error")))),'Index LA Main'!S$1,0),"Error")</f>
        <v>0.01</v>
      </c>
      <c r="T20" s="77" t="str">
        <f>IFERROR(VLOOKUP($A20,IF('Index LA Main'!$B$4=1,'Index LA Main'!$A$8:$Y$170,IF('Index LA Main'!$B$4=2,'Index LA Main'!$A$177:$Y$339,IF('Index LA Main'!$B$4=3,'Index LA Main'!$A$346:$Y$508,IF('Index LA Main'!$B$4=4,'Index LA Main'!$A$515:$Y$677,"Error")))),'Index LA Main'!T$1,0),"Error")</f>
        <v>-</v>
      </c>
      <c r="U20" s="77" t="str">
        <f>IFERROR(VLOOKUP($A20,IF('Index LA Main'!$B$4=1,'Index LA Main'!$A$8:$Y$170,IF('Index LA Main'!$B$4=2,'Index LA Main'!$A$177:$Y$339,IF('Index LA Main'!$B$4=3,'Index LA Main'!$A$346:$Y$508,IF('Index LA Main'!$B$4=4,'Index LA Main'!$A$515:$Y$677,"Error")))),'Index LA Main'!U$1,0),"Error")</f>
        <v>-</v>
      </c>
      <c r="V20" s="77">
        <f>IFERROR(VLOOKUP($A20,IF('Index LA Main'!$B$4=1,'Index LA Main'!$A$8:$Y$170,IF('Index LA Main'!$B$4=2,'Index LA Main'!$A$177:$Y$339,IF('Index LA Main'!$B$4=3,'Index LA Main'!$A$346:$Y$508,IF('Index LA Main'!$B$4=4,'Index LA Main'!$A$515:$Y$677,"Error")))),'Index LA Main'!V$1,0),"Error")</f>
        <v>0.01</v>
      </c>
      <c r="W20" s="77">
        <f>IFERROR(VLOOKUP($A20,IF('Index LA Main'!$B$4=1,'Index LA Main'!$A$8:$Y$170,IF('Index LA Main'!$B$4=2,'Index LA Main'!$A$177:$Y$339,IF('Index LA Main'!$B$4=3,'Index LA Main'!$A$346:$Y$508,IF('Index LA Main'!$B$4=4,'Index LA Main'!$A$515:$Y$677,"Error")))),'Index LA Main'!W$1,0),"Error")</f>
        <v>7.0000000000000007E-2</v>
      </c>
      <c r="X20" s="77">
        <f>IFERROR(VLOOKUP($A20,IF('Index LA Main'!$B$4=1,'Index LA Main'!$A$8:$Y$170,IF('Index LA Main'!$B$4=2,'Index LA Main'!$A$177:$Y$339,IF('Index LA Main'!$B$4=3,'Index LA Main'!$A$346:$Y$508,IF('Index LA Main'!$B$4=4,'Index LA Main'!$A$515:$Y$677,"Error")))),'Index LA Main'!X$1,0),"Error")</f>
        <v>0.02</v>
      </c>
      <c r="Y20" s="77">
        <f>IFERROR(VLOOKUP($A20,IF('Index LA Main'!$B$4=1,'Index LA Main'!$A$8:$Y$170,IF('Index LA Main'!$B$4=2,'Index LA Main'!$A$177:$Y$339,IF('Index LA Main'!$B$4=3,'Index LA Main'!$A$346:$Y$508,IF('Index LA Main'!$B$4=4,'Index LA Main'!$A$515:$Y$677,"Error")))),'Index LA Main'!Y$1,0),"Error")</f>
        <v>0.01</v>
      </c>
    </row>
    <row r="21" spans="1:25" s="129" customFormat="1" x14ac:dyDescent="0.2">
      <c r="A21" s="6">
        <v>800</v>
      </c>
      <c r="B21" s="6" t="s">
        <v>188</v>
      </c>
      <c r="C21" s="7" t="s">
        <v>184</v>
      </c>
      <c r="D21" s="122">
        <f>IFERROR(VLOOKUP($A21,IF('Index LA Main'!$B$4=1,'Index LA Main'!$A$8:$Y$170,IF('Index LA Main'!$B$4=2,'Index LA Main'!$A$177:$Y$339,IF('Index LA Main'!$B$4=3,'Index LA Main'!$A$346:$Y$508,IF('Index LA Main'!$B$4=4,'Index LA Main'!$A$515:$Y$677,"Error")))),'Index LA Main'!D$1,0),"Error")</f>
        <v>2160</v>
      </c>
      <c r="E21" s="77">
        <f>IFERROR(VLOOKUP($A21,IF('Index LA Main'!$B$4=1,'Index LA Main'!$A$8:$Y$170,IF('Index LA Main'!$B$4=2,'Index LA Main'!$A$177:$Y$339,IF('Index LA Main'!$B$4=3,'Index LA Main'!$A$346:$Y$508,IF('Index LA Main'!$B$4=4,'Index LA Main'!$A$515:$Y$677,"Error")))),'Index LA Main'!E$1,0),"Error")</f>
        <v>0.94</v>
      </c>
      <c r="F21" s="77">
        <f>IFERROR(VLOOKUP($A21,IF('Index LA Main'!$B$4=1,'Index LA Main'!$A$8:$Y$170,IF('Index LA Main'!$B$4=2,'Index LA Main'!$A$177:$Y$339,IF('Index LA Main'!$B$4=3,'Index LA Main'!$A$346:$Y$508,IF('Index LA Main'!$B$4=4,'Index LA Main'!$A$515:$Y$677,"Error")))),'Index LA Main'!F$1,0),"Error")</f>
        <v>0.93</v>
      </c>
      <c r="G21" s="77">
        <f>IFERROR(VLOOKUP($A21,IF('Index LA Main'!$B$4=1,'Index LA Main'!$A$8:$Y$170,IF('Index LA Main'!$B$4=2,'Index LA Main'!$A$177:$Y$339,IF('Index LA Main'!$B$4=3,'Index LA Main'!$A$346:$Y$508,IF('Index LA Main'!$B$4=4,'Index LA Main'!$A$515:$Y$677,"Error")))),'Index LA Main'!G$1,0),"Error")</f>
        <v>0.28999999999999998</v>
      </c>
      <c r="H21" s="77" t="str">
        <f>IFERROR(VLOOKUP($A21,IF('Index LA Main'!$B$4=1,'Index LA Main'!$A$8:$Y$170,IF('Index LA Main'!$B$4=2,'Index LA Main'!$A$177:$Y$339,IF('Index LA Main'!$B$4=3,'Index LA Main'!$A$346:$Y$508,IF('Index LA Main'!$B$4=4,'Index LA Main'!$A$515:$Y$677,"Error")))),'Index LA Main'!H$1,0),"Error")</f>
        <v>-</v>
      </c>
      <c r="I21" s="77">
        <f>IFERROR(VLOOKUP($A21,IF('Index LA Main'!$B$4=1,'Index LA Main'!$A$8:$Y$170,IF('Index LA Main'!$B$4=2,'Index LA Main'!$A$177:$Y$339,IF('Index LA Main'!$B$4=3,'Index LA Main'!$A$346:$Y$508,IF('Index LA Main'!$B$4=4,'Index LA Main'!$A$515:$Y$677,"Error")))),'Index LA Main'!I$1,0),"Error")</f>
        <v>0.03</v>
      </c>
      <c r="J21" s="77">
        <f>IFERROR(VLOOKUP($A21,IF('Index LA Main'!$B$4=1,'Index LA Main'!$A$8:$Y$170,IF('Index LA Main'!$B$4=2,'Index LA Main'!$A$177:$Y$339,IF('Index LA Main'!$B$4=3,'Index LA Main'!$A$346:$Y$508,IF('Index LA Main'!$B$4=4,'Index LA Main'!$A$515:$Y$677,"Error")))),'Index LA Main'!J$1,0),"Error")</f>
        <v>0.48</v>
      </c>
      <c r="K21" s="77">
        <f>IFERROR(VLOOKUP($A21,IF('Index LA Main'!$B$4=1,'Index LA Main'!$A$8:$Y$170,IF('Index LA Main'!$B$4=2,'Index LA Main'!$A$177:$Y$339,IF('Index LA Main'!$B$4=3,'Index LA Main'!$A$346:$Y$508,IF('Index LA Main'!$B$4=4,'Index LA Main'!$A$515:$Y$677,"Error")))),'Index LA Main'!K$1,0),"Error")</f>
        <v>0.11</v>
      </c>
      <c r="L21" s="77">
        <f>IFERROR(VLOOKUP($A21,IF('Index LA Main'!$B$4=1,'Index LA Main'!$A$8:$Y$170,IF('Index LA Main'!$B$4=2,'Index LA Main'!$A$177:$Y$339,IF('Index LA Main'!$B$4=3,'Index LA Main'!$A$346:$Y$508,IF('Index LA Main'!$B$4=4,'Index LA Main'!$A$515:$Y$677,"Error")))),'Index LA Main'!L$1,0),"Error")</f>
        <v>0</v>
      </c>
      <c r="M21" s="77" t="str">
        <f>IFERROR(VLOOKUP($A21,IF('Index LA Main'!$B$4=1,'Index LA Main'!$A$8:$Y$170,IF('Index LA Main'!$B$4=2,'Index LA Main'!$A$177:$Y$339,IF('Index LA Main'!$B$4=3,'Index LA Main'!$A$346:$Y$508,IF('Index LA Main'!$B$4=4,'Index LA Main'!$A$515:$Y$677,"Error")))),'Index LA Main'!M$1,0),"Error")</f>
        <v>x</v>
      </c>
      <c r="N21" s="77" t="str">
        <f>IFERROR(VLOOKUP($A21,IF('Index LA Main'!$B$4=1,'Index LA Main'!$A$8:$Y$170,IF('Index LA Main'!$B$4=2,'Index LA Main'!$A$177:$Y$339,IF('Index LA Main'!$B$4=3,'Index LA Main'!$A$346:$Y$508,IF('Index LA Main'!$B$4=4,'Index LA Main'!$A$515:$Y$677,"Error")))),'Index LA Main'!N$1,0),"Error")</f>
        <v>x</v>
      </c>
      <c r="O21" s="77">
        <f>IFERROR(VLOOKUP($A21,IF('Index LA Main'!$B$4=1,'Index LA Main'!$A$8:$Y$170,IF('Index LA Main'!$B$4=2,'Index LA Main'!$A$177:$Y$339,IF('Index LA Main'!$B$4=3,'Index LA Main'!$A$346:$Y$508,IF('Index LA Main'!$B$4=4,'Index LA Main'!$A$515:$Y$677,"Error")))),'Index LA Main'!O$1,0),"Error")</f>
        <v>0.06</v>
      </c>
      <c r="P21" s="77" t="str">
        <f>IFERROR(VLOOKUP($A21,IF('Index LA Main'!$B$4=1,'Index LA Main'!$A$8:$Y$170,IF('Index LA Main'!$B$4=2,'Index LA Main'!$A$177:$Y$339,IF('Index LA Main'!$B$4=3,'Index LA Main'!$A$346:$Y$508,IF('Index LA Main'!$B$4=4,'Index LA Main'!$A$515:$Y$677,"Error")))),'Index LA Main'!P$1,0),"Error")</f>
        <v>x</v>
      </c>
      <c r="Q21" s="77" t="str">
        <f>IFERROR(VLOOKUP($A21,IF('Index LA Main'!$B$4=1,'Index LA Main'!$A$8:$Y$170,IF('Index LA Main'!$B$4=2,'Index LA Main'!$A$177:$Y$339,IF('Index LA Main'!$B$4=3,'Index LA Main'!$A$346:$Y$508,IF('Index LA Main'!$B$4=4,'Index LA Main'!$A$515:$Y$677,"Error")))),'Index LA Main'!Q$1,0),"Error")</f>
        <v>-</v>
      </c>
      <c r="R21" s="77">
        <f>IFERROR(VLOOKUP($A21,IF('Index LA Main'!$B$4=1,'Index LA Main'!$A$8:$Y$170,IF('Index LA Main'!$B$4=2,'Index LA Main'!$A$177:$Y$339,IF('Index LA Main'!$B$4=3,'Index LA Main'!$A$346:$Y$508,IF('Index LA Main'!$B$4=4,'Index LA Main'!$A$515:$Y$677,"Error")))),'Index LA Main'!R$1,0),"Error")</f>
        <v>0.01</v>
      </c>
      <c r="S21" s="77">
        <f>IFERROR(VLOOKUP($A21,IF('Index LA Main'!$B$4=1,'Index LA Main'!$A$8:$Y$170,IF('Index LA Main'!$B$4=2,'Index LA Main'!$A$177:$Y$339,IF('Index LA Main'!$B$4=3,'Index LA Main'!$A$346:$Y$508,IF('Index LA Main'!$B$4=4,'Index LA Main'!$A$515:$Y$677,"Error")))),'Index LA Main'!S$1,0),"Error")</f>
        <v>0.01</v>
      </c>
      <c r="T21" s="77" t="str">
        <f>IFERROR(VLOOKUP($A21,IF('Index LA Main'!$B$4=1,'Index LA Main'!$A$8:$Y$170,IF('Index LA Main'!$B$4=2,'Index LA Main'!$A$177:$Y$339,IF('Index LA Main'!$B$4=3,'Index LA Main'!$A$346:$Y$508,IF('Index LA Main'!$B$4=4,'Index LA Main'!$A$515:$Y$677,"Error")))),'Index LA Main'!T$1,0),"Error")</f>
        <v>-</v>
      </c>
      <c r="U21" s="77">
        <f>IFERROR(VLOOKUP($A21,IF('Index LA Main'!$B$4=1,'Index LA Main'!$A$8:$Y$170,IF('Index LA Main'!$B$4=2,'Index LA Main'!$A$177:$Y$339,IF('Index LA Main'!$B$4=3,'Index LA Main'!$A$346:$Y$508,IF('Index LA Main'!$B$4=4,'Index LA Main'!$A$515:$Y$677,"Error")))),'Index LA Main'!U$1,0),"Error")</f>
        <v>0</v>
      </c>
      <c r="V21" s="77" t="str">
        <f>IFERROR(VLOOKUP($A21,IF('Index LA Main'!$B$4=1,'Index LA Main'!$A$8:$Y$170,IF('Index LA Main'!$B$4=2,'Index LA Main'!$A$177:$Y$339,IF('Index LA Main'!$B$4=3,'Index LA Main'!$A$346:$Y$508,IF('Index LA Main'!$B$4=4,'Index LA Main'!$A$515:$Y$677,"Error")))),'Index LA Main'!V$1,0),"Error")</f>
        <v>-</v>
      </c>
      <c r="W21" s="77">
        <f>IFERROR(VLOOKUP($A21,IF('Index LA Main'!$B$4=1,'Index LA Main'!$A$8:$Y$170,IF('Index LA Main'!$B$4=2,'Index LA Main'!$A$177:$Y$339,IF('Index LA Main'!$B$4=3,'Index LA Main'!$A$346:$Y$508,IF('Index LA Main'!$B$4=4,'Index LA Main'!$A$515:$Y$677,"Error")))),'Index LA Main'!W$1,0),"Error")</f>
        <v>0.03</v>
      </c>
      <c r="X21" s="77">
        <f>IFERROR(VLOOKUP($A21,IF('Index LA Main'!$B$4=1,'Index LA Main'!$A$8:$Y$170,IF('Index LA Main'!$B$4=2,'Index LA Main'!$A$177:$Y$339,IF('Index LA Main'!$B$4=3,'Index LA Main'!$A$346:$Y$508,IF('Index LA Main'!$B$4=4,'Index LA Main'!$A$515:$Y$677,"Error")))),'Index LA Main'!X$1,0),"Error")</f>
        <v>0.02</v>
      </c>
      <c r="Y21" s="77">
        <f>IFERROR(VLOOKUP($A21,IF('Index LA Main'!$B$4=1,'Index LA Main'!$A$8:$Y$170,IF('Index LA Main'!$B$4=2,'Index LA Main'!$A$177:$Y$339,IF('Index LA Main'!$B$4=3,'Index LA Main'!$A$346:$Y$508,IF('Index LA Main'!$B$4=4,'Index LA Main'!$A$515:$Y$677,"Error")))),'Index LA Main'!Y$1,0),"Error")</f>
        <v>0.02</v>
      </c>
    </row>
    <row r="22" spans="1:25" s="129" customFormat="1" x14ac:dyDescent="0.2">
      <c r="A22" s="6">
        <v>822</v>
      </c>
      <c r="B22" s="6" t="s">
        <v>189</v>
      </c>
      <c r="C22" s="7" t="s">
        <v>176</v>
      </c>
      <c r="D22" s="122">
        <f>IFERROR(VLOOKUP($A22,IF('Index LA Main'!$B$4=1,'Index LA Main'!$A$8:$Y$170,IF('Index LA Main'!$B$4=2,'Index LA Main'!$A$177:$Y$339,IF('Index LA Main'!$B$4=3,'Index LA Main'!$A$346:$Y$508,IF('Index LA Main'!$B$4=4,'Index LA Main'!$A$515:$Y$677,"Error")))),'Index LA Main'!D$1,0),"Error")</f>
        <v>1870</v>
      </c>
      <c r="E22" s="77">
        <f>IFERROR(VLOOKUP($A22,IF('Index LA Main'!$B$4=1,'Index LA Main'!$A$8:$Y$170,IF('Index LA Main'!$B$4=2,'Index LA Main'!$A$177:$Y$339,IF('Index LA Main'!$B$4=3,'Index LA Main'!$A$346:$Y$508,IF('Index LA Main'!$B$4=4,'Index LA Main'!$A$515:$Y$677,"Error")))),'Index LA Main'!E$1,0),"Error")</f>
        <v>0.92</v>
      </c>
      <c r="F22" s="77">
        <f>IFERROR(VLOOKUP($A22,IF('Index LA Main'!$B$4=1,'Index LA Main'!$A$8:$Y$170,IF('Index LA Main'!$B$4=2,'Index LA Main'!$A$177:$Y$339,IF('Index LA Main'!$B$4=3,'Index LA Main'!$A$346:$Y$508,IF('Index LA Main'!$B$4=4,'Index LA Main'!$A$515:$Y$677,"Error")))),'Index LA Main'!F$1,0),"Error")</f>
        <v>0.91</v>
      </c>
      <c r="G22" s="77">
        <f>IFERROR(VLOOKUP($A22,IF('Index LA Main'!$B$4=1,'Index LA Main'!$A$8:$Y$170,IF('Index LA Main'!$B$4=2,'Index LA Main'!$A$177:$Y$339,IF('Index LA Main'!$B$4=3,'Index LA Main'!$A$346:$Y$508,IF('Index LA Main'!$B$4=4,'Index LA Main'!$A$515:$Y$677,"Error")))),'Index LA Main'!G$1,0),"Error")</f>
        <v>0.34</v>
      </c>
      <c r="H22" s="77" t="str">
        <f>IFERROR(VLOOKUP($A22,IF('Index LA Main'!$B$4=1,'Index LA Main'!$A$8:$Y$170,IF('Index LA Main'!$B$4=2,'Index LA Main'!$A$177:$Y$339,IF('Index LA Main'!$B$4=3,'Index LA Main'!$A$346:$Y$508,IF('Index LA Main'!$B$4=4,'Index LA Main'!$A$515:$Y$677,"Error")))),'Index LA Main'!H$1,0),"Error")</f>
        <v>-</v>
      </c>
      <c r="I22" s="77">
        <f>IFERROR(VLOOKUP($A22,IF('Index LA Main'!$B$4=1,'Index LA Main'!$A$8:$Y$170,IF('Index LA Main'!$B$4=2,'Index LA Main'!$A$177:$Y$339,IF('Index LA Main'!$B$4=3,'Index LA Main'!$A$346:$Y$508,IF('Index LA Main'!$B$4=4,'Index LA Main'!$A$515:$Y$677,"Error")))),'Index LA Main'!I$1,0),"Error")</f>
        <v>0.01</v>
      </c>
      <c r="J22" s="77">
        <f>IFERROR(VLOOKUP($A22,IF('Index LA Main'!$B$4=1,'Index LA Main'!$A$8:$Y$170,IF('Index LA Main'!$B$4=2,'Index LA Main'!$A$177:$Y$339,IF('Index LA Main'!$B$4=3,'Index LA Main'!$A$346:$Y$508,IF('Index LA Main'!$B$4=4,'Index LA Main'!$A$515:$Y$677,"Error")))),'Index LA Main'!J$1,0),"Error")</f>
        <v>0.56000000000000005</v>
      </c>
      <c r="K22" s="77" t="str">
        <f>IFERROR(VLOOKUP($A22,IF('Index LA Main'!$B$4=1,'Index LA Main'!$A$8:$Y$170,IF('Index LA Main'!$B$4=2,'Index LA Main'!$A$177:$Y$339,IF('Index LA Main'!$B$4=3,'Index LA Main'!$A$346:$Y$508,IF('Index LA Main'!$B$4=4,'Index LA Main'!$A$515:$Y$677,"Error")))),'Index LA Main'!K$1,0),"Error")</f>
        <v>-</v>
      </c>
      <c r="L22" s="77">
        <f>IFERROR(VLOOKUP($A22,IF('Index LA Main'!$B$4=1,'Index LA Main'!$A$8:$Y$170,IF('Index LA Main'!$B$4=2,'Index LA Main'!$A$177:$Y$339,IF('Index LA Main'!$B$4=3,'Index LA Main'!$A$346:$Y$508,IF('Index LA Main'!$B$4=4,'Index LA Main'!$A$515:$Y$677,"Error")))),'Index LA Main'!L$1,0),"Error")</f>
        <v>0</v>
      </c>
      <c r="M22" s="77">
        <f>IFERROR(VLOOKUP($A22,IF('Index LA Main'!$B$4=1,'Index LA Main'!$A$8:$Y$170,IF('Index LA Main'!$B$4=2,'Index LA Main'!$A$177:$Y$339,IF('Index LA Main'!$B$4=3,'Index LA Main'!$A$346:$Y$508,IF('Index LA Main'!$B$4=4,'Index LA Main'!$A$515:$Y$677,"Error")))),'Index LA Main'!M$1,0),"Error")</f>
        <v>0</v>
      </c>
      <c r="N22" s="77">
        <f>IFERROR(VLOOKUP($A22,IF('Index LA Main'!$B$4=1,'Index LA Main'!$A$8:$Y$170,IF('Index LA Main'!$B$4=2,'Index LA Main'!$A$177:$Y$339,IF('Index LA Main'!$B$4=3,'Index LA Main'!$A$346:$Y$508,IF('Index LA Main'!$B$4=4,'Index LA Main'!$A$515:$Y$677,"Error")))),'Index LA Main'!N$1,0),"Error")</f>
        <v>0</v>
      </c>
      <c r="O22" s="77">
        <f>IFERROR(VLOOKUP($A22,IF('Index LA Main'!$B$4=1,'Index LA Main'!$A$8:$Y$170,IF('Index LA Main'!$B$4=2,'Index LA Main'!$A$177:$Y$339,IF('Index LA Main'!$B$4=3,'Index LA Main'!$A$346:$Y$508,IF('Index LA Main'!$B$4=4,'Index LA Main'!$A$515:$Y$677,"Error")))),'Index LA Main'!O$1,0),"Error")</f>
        <v>0.03</v>
      </c>
      <c r="P22" s="77" t="str">
        <f>IFERROR(VLOOKUP($A22,IF('Index LA Main'!$B$4=1,'Index LA Main'!$A$8:$Y$170,IF('Index LA Main'!$B$4=2,'Index LA Main'!$A$177:$Y$339,IF('Index LA Main'!$B$4=3,'Index LA Main'!$A$346:$Y$508,IF('Index LA Main'!$B$4=4,'Index LA Main'!$A$515:$Y$677,"Error")))),'Index LA Main'!P$1,0),"Error")</f>
        <v>x</v>
      </c>
      <c r="Q22" s="77" t="str">
        <f>IFERROR(VLOOKUP($A22,IF('Index LA Main'!$B$4=1,'Index LA Main'!$A$8:$Y$170,IF('Index LA Main'!$B$4=2,'Index LA Main'!$A$177:$Y$339,IF('Index LA Main'!$B$4=3,'Index LA Main'!$A$346:$Y$508,IF('Index LA Main'!$B$4=4,'Index LA Main'!$A$515:$Y$677,"Error")))),'Index LA Main'!Q$1,0),"Error")</f>
        <v>x</v>
      </c>
      <c r="R22" s="77">
        <f>IFERROR(VLOOKUP($A22,IF('Index LA Main'!$B$4=1,'Index LA Main'!$A$8:$Y$170,IF('Index LA Main'!$B$4=2,'Index LA Main'!$A$177:$Y$339,IF('Index LA Main'!$B$4=3,'Index LA Main'!$A$346:$Y$508,IF('Index LA Main'!$B$4=4,'Index LA Main'!$A$515:$Y$677,"Error")))),'Index LA Main'!R$1,0),"Error")</f>
        <v>0.01</v>
      </c>
      <c r="S22" s="77" t="str">
        <f>IFERROR(VLOOKUP($A22,IF('Index LA Main'!$B$4=1,'Index LA Main'!$A$8:$Y$170,IF('Index LA Main'!$B$4=2,'Index LA Main'!$A$177:$Y$339,IF('Index LA Main'!$B$4=3,'Index LA Main'!$A$346:$Y$508,IF('Index LA Main'!$B$4=4,'Index LA Main'!$A$515:$Y$677,"Error")))),'Index LA Main'!S$1,0),"Error")</f>
        <v>-</v>
      </c>
      <c r="T22" s="77" t="str">
        <f>IFERROR(VLOOKUP($A22,IF('Index LA Main'!$B$4=1,'Index LA Main'!$A$8:$Y$170,IF('Index LA Main'!$B$4=2,'Index LA Main'!$A$177:$Y$339,IF('Index LA Main'!$B$4=3,'Index LA Main'!$A$346:$Y$508,IF('Index LA Main'!$B$4=4,'Index LA Main'!$A$515:$Y$677,"Error")))),'Index LA Main'!T$1,0),"Error")</f>
        <v>-</v>
      </c>
      <c r="U22" s="77" t="str">
        <f>IFERROR(VLOOKUP($A22,IF('Index LA Main'!$B$4=1,'Index LA Main'!$A$8:$Y$170,IF('Index LA Main'!$B$4=2,'Index LA Main'!$A$177:$Y$339,IF('Index LA Main'!$B$4=3,'Index LA Main'!$A$346:$Y$508,IF('Index LA Main'!$B$4=4,'Index LA Main'!$A$515:$Y$677,"Error")))),'Index LA Main'!U$1,0),"Error")</f>
        <v>x</v>
      </c>
      <c r="V22" s="77">
        <f>IFERROR(VLOOKUP($A22,IF('Index LA Main'!$B$4=1,'Index LA Main'!$A$8:$Y$170,IF('Index LA Main'!$B$4=2,'Index LA Main'!$A$177:$Y$339,IF('Index LA Main'!$B$4=3,'Index LA Main'!$A$346:$Y$508,IF('Index LA Main'!$B$4=4,'Index LA Main'!$A$515:$Y$677,"Error")))),'Index LA Main'!V$1,0),"Error")</f>
        <v>0.01</v>
      </c>
      <c r="W22" s="77">
        <f>IFERROR(VLOOKUP($A22,IF('Index LA Main'!$B$4=1,'Index LA Main'!$A$8:$Y$170,IF('Index LA Main'!$B$4=2,'Index LA Main'!$A$177:$Y$339,IF('Index LA Main'!$B$4=3,'Index LA Main'!$A$346:$Y$508,IF('Index LA Main'!$B$4=4,'Index LA Main'!$A$515:$Y$677,"Error")))),'Index LA Main'!W$1,0),"Error")</f>
        <v>0.04</v>
      </c>
      <c r="X22" s="77">
        <f>IFERROR(VLOOKUP($A22,IF('Index LA Main'!$B$4=1,'Index LA Main'!$A$8:$Y$170,IF('Index LA Main'!$B$4=2,'Index LA Main'!$A$177:$Y$339,IF('Index LA Main'!$B$4=3,'Index LA Main'!$A$346:$Y$508,IF('Index LA Main'!$B$4=4,'Index LA Main'!$A$515:$Y$677,"Error")))),'Index LA Main'!X$1,0),"Error")</f>
        <v>0.02</v>
      </c>
      <c r="Y22" s="77">
        <f>IFERROR(VLOOKUP($A22,IF('Index LA Main'!$B$4=1,'Index LA Main'!$A$8:$Y$170,IF('Index LA Main'!$B$4=2,'Index LA Main'!$A$177:$Y$339,IF('Index LA Main'!$B$4=3,'Index LA Main'!$A$346:$Y$508,IF('Index LA Main'!$B$4=4,'Index LA Main'!$A$515:$Y$677,"Error")))),'Index LA Main'!Y$1,0),"Error")</f>
        <v>0.01</v>
      </c>
    </row>
    <row r="23" spans="1:25" s="129" customFormat="1" x14ac:dyDescent="0.2">
      <c r="A23" s="6">
        <v>303</v>
      </c>
      <c r="B23" s="6" t="s">
        <v>190</v>
      </c>
      <c r="C23" s="7" t="s">
        <v>180</v>
      </c>
      <c r="D23" s="122">
        <f>IFERROR(VLOOKUP($A23,IF('Index LA Main'!$B$4=1,'Index LA Main'!$A$8:$Y$170,IF('Index LA Main'!$B$4=2,'Index LA Main'!$A$177:$Y$339,IF('Index LA Main'!$B$4=3,'Index LA Main'!$A$346:$Y$508,IF('Index LA Main'!$B$4=4,'Index LA Main'!$A$515:$Y$677,"Error")))),'Index LA Main'!D$1,0),"Error")</f>
        <v>3150</v>
      </c>
      <c r="E23" s="77">
        <f>IFERROR(VLOOKUP($A23,IF('Index LA Main'!$B$4=1,'Index LA Main'!$A$8:$Y$170,IF('Index LA Main'!$B$4=2,'Index LA Main'!$A$177:$Y$339,IF('Index LA Main'!$B$4=3,'Index LA Main'!$A$346:$Y$508,IF('Index LA Main'!$B$4=4,'Index LA Main'!$A$515:$Y$677,"Error")))),'Index LA Main'!E$1,0),"Error")</f>
        <v>0.94</v>
      </c>
      <c r="F23" s="77">
        <f>IFERROR(VLOOKUP($A23,IF('Index LA Main'!$B$4=1,'Index LA Main'!$A$8:$Y$170,IF('Index LA Main'!$B$4=2,'Index LA Main'!$A$177:$Y$339,IF('Index LA Main'!$B$4=3,'Index LA Main'!$A$346:$Y$508,IF('Index LA Main'!$B$4=4,'Index LA Main'!$A$515:$Y$677,"Error")))),'Index LA Main'!F$1,0),"Error")</f>
        <v>0.93</v>
      </c>
      <c r="G23" s="77">
        <f>IFERROR(VLOOKUP($A23,IF('Index LA Main'!$B$4=1,'Index LA Main'!$A$8:$Y$170,IF('Index LA Main'!$B$4=2,'Index LA Main'!$A$177:$Y$339,IF('Index LA Main'!$B$4=3,'Index LA Main'!$A$346:$Y$508,IF('Index LA Main'!$B$4=4,'Index LA Main'!$A$515:$Y$677,"Error")))),'Index LA Main'!G$1,0),"Error")</f>
        <v>0.2</v>
      </c>
      <c r="H23" s="77" t="str">
        <f>IFERROR(VLOOKUP($A23,IF('Index LA Main'!$B$4=1,'Index LA Main'!$A$8:$Y$170,IF('Index LA Main'!$B$4=2,'Index LA Main'!$A$177:$Y$339,IF('Index LA Main'!$B$4=3,'Index LA Main'!$A$346:$Y$508,IF('Index LA Main'!$B$4=4,'Index LA Main'!$A$515:$Y$677,"Error")))),'Index LA Main'!H$1,0),"Error")</f>
        <v>x</v>
      </c>
      <c r="I23" s="77">
        <f>IFERROR(VLOOKUP($A23,IF('Index LA Main'!$B$4=1,'Index LA Main'!$A$8:$Y$170,IF('Index LA Main'!$B$4=2,'Index LA Main'!$A$177:$Y$339,IF('Index LA Main'!$B$4=3,'Index LA Main'!$A$346:$Y$508,IF('Index LA Main'!$B$4=4,'Index LA Main'!$A$515:$Y$677,"Error")))),'Index LA Main'!I$1,0),"Error")</f>
        <v>0.03</v>
      </c>
      <c r="J23" s="77">
        <f>IFERROR(VLOOKUP($A23,IF('Index LA Main'!$B$4=1,'Index LA Main'!$A$8:$Y$170,IF('Index LA Main'!$B$4=2,'Index LA Main'!$A$177:$Y$339,IF('Index LA Main'!$B$4=3,'Index LA Main'!$A$346:$Y$508,IF('Index LA Main'!$B$4=4,'Index LA Main'!$A$515:$Y$677,"Error")))),'Index LA Main'!J$1,0),"Error")</f>
        <v>0.64</v>
      </c>
      <c r="K23" s="77">
        <f>IFERROR(VLOOKUP($A23,IF('Index LA Main'!$B$4=1,'Index LA Main'!$A$8:$Y$170,IF('Index LA Main'!$B$4=2,'Index LA Main'!$A$177:$Y$339,IF('Index LA Main'!$B$4=3,'Index LA Main'!$A$346:$Y$508,IF('Index LA Main'!$B$4=4,'Index LA Main'!$A$515:$Y$677,"Error")))),'Index LA Main'!K$1,0),"Error")</f>
        <v>0.06</v>
      </c>
      <c r="L23" s="77">
        <f>IFERROR(VLOOKUP($A23,IF('Index LA Main'!$B$4=1,'Index LA Main'!$A$8:$Y$170,IF('Index LA Main'!$B$4=2,'Index LA Main'!$A$177:$Y$339,IF('Index LA Main'!$B$4=3,'Index LA Main'!$A$346:$Y$508,IF('Index LA Main'!$B$4=4,'Index LA Main'!$A$515:$Y$677,"Error")))),'Index LA Main'!L$1,0),"Error")</f>
        <v>0</v>
      </c>
      <c r="M23" s="77">
        <f>IFERROR(VLOOKUP($A23,IF('Index LA Main'!$B$4=1,'Index LA Main'!$A$8:$Y$170,IF('Index LA Main'!$B$4=2,'Index LA Main'!$A$177:$Y$339,IF('Index LA Main'!$B$4=3,'Index LA Main'!$A$346:$Y$508,IF('Index LA Main'!$B$4=4,'Index LA Main'!$A$515:$Y$677,"Error")))),'Index LA Main'!M$1,0),"Error")</f>
        <v>0</v>
      </c>
      <c r="N23" s="77">
        <f>IFERROR(VLOOKUP($A23,IF('Index LA Main'!$B$4=1,'Index LA Main'!$A$8:$Y$170,IF('Index LA Main'!$B$4=2,'Index LA Main'!$A$177:$Y$339,IF('Index LA Main'!$B$4=3,'Index LA Main'!$A$346:$Y$508,IF('Index LA Main'!$B$4=4,'Index LA Main'!$A$515:$Y$677,"Error")))),'Index LA Main'!N$1,0),"Error")</f>
        <v>0</v>
      </c>
      <c r="O23" s="77">
        <f>IFERROR(VLOOKUP($A23,IF('Index LA Main'!$B$4=1,'Index LA Main'!$A$8:$Y$170,IF('Index LA Main'!$B$4=2,'Index LA Main'!$A$177:$Y$339,IF('Index LA Main'!$B$4=3,'Index LA Main'!$A$346:$Y$508,IF('Index LA Main'!$B$4=4,'Index LA Main'!$A$515:$Y$677,"Error")))),'Index LA Main'!O$1,0),"Error")</f>
        <v>0.05</v>
      </c>
      <c r="P23" s="77">
        <f>IFERROR(VLOOKUP($A23,IF('Index LA Main'!$B$4=1,'Index LA Main'!$A$8:$Y$170,IF('Index LA Main'!$B$4=2,'Index LA Main'!$A$177:$Y$339,IF('Index LA Main'!$B$4=3,'Index LA Main'!$A$346:$Y$508,IF('Index LA Main'!$B$4=4,'Index LA Main'!$A$515:$Y$677,"Error")))),'Index LA Main'!P$1,0),"Error")</f>
        <v>0</v>
      </c>
      <c r="Q23" s="77" t="str">
        <f>IFERROR(VLOOKUP($A23,IF('Index LA Main'!$B$4=1,'Index LA Main'!$A$8:$Y$170,IF('Index LA Main'!$B$4=2,'Index LA Main'!$A$177:$Y$339,IF('Index LA Main'!$B$4=3,'Index LA Main'!$A$346:$Y$508,IF('Index LA Main'!$B$4=4,'Index LA Main'!$A$515:$Y$677,"Error")))),'Index LA Main'!Q$1,0),"Error")</f>
        <v>-</v>
      </c>
      <c r="R23" s="77">
        <f>IFERROR(VLOOKUP($A23,IF('Index LA Main'!$B$4=1,'Index LA Main'!$A$8:$Y$170,IF('Index LA Main'!$B$4=2,'Index LA Main'!$A$177:$Y$339,IF('Index LA Main'!$B$4=3,'Index LA Main'!$A$346:$Y$508,IF('Index LA Main'!$B$4=4,'Index LA Main'!$A$515:$Y$677,"Error")))),'Index LA Main'!R$1,0),"Error")</f>
        <v>0.01</v>
      </c>
      <c r="S23" s="77">
        <f>IFERROR(VLOOKUP($A23,IF('Index LA Main'!$B$4=1,'Index LA Main'!$A$8:$Y$170,IF('Index LA Main'!$B$4=2,'Index LA Main'!$A$177:$Y$339,IF('Index LA Main'!$B$4=3,'Index LA Main'!$A$346:$Y$508,IF('Index LA Main'!$B$4=4,'Index LA Main'!$A$515:$Y$677,"Error")))),'Index LA Main'!S$1,0),"Error")</f>
        <v>0.01</v>
      </c>
      <c r="T23" s="77" t="str">
        <f>IFERROR(VLOOKUP($A23,IF('Index LA Main'!$B$4=1,'Index LA Main'!$A$8:$Y$170,IF('Index LA Main'!$B$4=2,'Index LA Main'!$A$177:$Y$339,IF('Index LA Main'!$B$4=3,'Index LA Main'!$A$346:$Y$508,IF('Index LA Main'!$B$4=4,'Index LA Main'!$A$515:$Y$677,"Error")))),'Index LA Main'!T$1,0),"Error")</f>
        <v>x</v>
      </c>
      <c r="U23" s="77">
        <f>IFERROR(VLOOKUP($A23,IF('Index LA Main'!$B$4=1,'Index LA Main'!$A$8:$Y$170,IF('Index LA Main'!$B$4=2,'Index LA Main'!$A$177:$Y$339,IF('Index LA Main'!$B$4=3,'Index LA Main'!$A$346:$Y$508,IF('Index LA Main'!$B$4=4,'Index LA Main'!$A$515:$Y$677,"Error")))),'Index LA Main'!U$1,0),"Error")</f>
        <v>0</v>
      </c>
      <c r="V23" s="77">
        <f>IFERROR(VLOOKUP($A23,IF('Index LA Main'!$B$4=1,'Index LA Main'!$A$8:$Y$170,IF('Index LA Main'!$B$4=2,'Index LA Main'!$A$177:$Y$339,IF('Index LA Main'!$B$4=3,'Index LA Main'!$A$346:$Y$508,IF('Index LA Main'!$B$4=4,'Index LA Main'!$A$515:$Y$677,"Error")))),'Index LA Main'!V$1,0),"Error")</f>
        <v>0.01</v>
      </c>
      <c r="W23" s="77">
        <f>IFERROR(VLOOKUP($A23,IF('Index LA Main'!$B$4=1,'Index LA Main'!$A$8:$Y$170,IF('Index LA Main'!$B$4=2,'Index LA Main'!$A$177:$Y$339,IF('Index LA Main'!$B$4=3,'Index LA Main'!$A$346:$Y$508,IF('Index LA Main'!$B$4=4,'Index LA Main'!$A$515:$Y$677,"Error")))),'Index LA Main'!W$1,0),"Error")</f>
        <v>0.04</v>
      </c>
      <c r="X23" s="77">
        <f>IFERROR(VLOOKUP($A23,IF('Index LA Main'!$B$4=1,'Index LA Main'!$A$8:$Y$170,IF('Index LA Main'!$B$4=2,'Index LA Main'!$A$177:$Y$339,IF('Index LA Main'!$B$4=3,'Index LA Main'!$A$346:$Y$508,IF('Index LA Main'!$B$4=4,'Index LA Main'!$A$515:$Y$677,"Error")))),'Index LA Main'!X$1,0),"Error")</f>
        <v>0.01</v>
      </c>
      <c r="Y23" s="77">
        <f>IFERROR(VLOOKUP($A23,IF('Index LA Main'!$B$4=1,'Index LA Main'!$A$8:$Y$170,IF('Index LA Main'!$B$4=2,'Index LA Main'!$A$177:$Y$339,IF('Index LA Main'!$B$4=3,'Index LA Main'!$A$346:$Y$508,IF('Index LA Main'!$B$4=4,'Index LA Main'!$A$515:$Y$677,"Error")))),'Index LA Main'!Y$1,0),"Error")</f>
        <v>0.01</v>
      </c>
    </row>
    <row r="24" spans="1:25" s="129" customFormat="1" x14ac:dyDescent="0.2">
      <c r="A24" s="6">
        <v>330</v>
      </c>
      <c r="B24" s="6" t="s">
        <v>191</v>
      </c>
      <c r="C24" s="7" t="s">
        <v>174</v>
      </c>
      <c r="D24" s="122">
        <f>IFERROR(VLOOKUP($A24,IF('Index LA Main'!$B$4=1,'Index LA Main'!$A$8:$Y$170,IF('Index LA Main'!$B$4=2,'Index LA Main'!$A$177:$Y$339,IF('Index LA Main'!$B$4=3,'Index LA Main'!$A$346:$Y$508,IF('Index LA Main'!$B$4=4,'Index LA Main'!$A$515:$Y$677,"Error")))),'Index LA Main'!D$1,0),"Error")</f>
        <v>12170</v>
      </c>
      <c r="E24" s="77">
        <f>IFERROR(VLOOKUP($A24,IF('Index LA Main'!$B$4=1,'Index LA Main'!$A$8:$Y$170,IF('Index LA Main'!$B$4=2,'Index LA Main'!$A$177:$Y$339,IF('Index LA Main'!$B$4=3,'Index LA Main'!$A$346:$Y$508,IF('Index LA Main'!$B$4=4,'Index LA Main'!$A$515:$Y$677,"Error")))),'Index LA Main'!E$1,0),"Error")</f>
        <v>0.91</v>
      </c>
      <c r="F24" s="77">
        <f>IFERROR(VLOOKUP($A24,IF('Index LA Main'!$B$4=1,'Index LA Main'!$A$8:$Y$170,IF('Index LA Main'!$B$4=2,'Index LA Main'!$A$177:$Y$339,IF('Index LA Main'!$B$4=3,'Index LA Main'!$A$346:$Y$508,IF('Index LA Main'!$B$4=4,'Index LA Main'!$A$515:$Y$677,"Error")))),'Index LA Main'!F$1,0),"Error")</f>
        <v>0.89</v>
      </c>
      <c r="G24" s="77">
        <f>IFERROR(VLOOKUP($A24,IF('Index LA Main'!$B$4=1,'Index LA Main'!$A$8:$Y$170,IF('Index LA Main'!$B$4=2,'Index LA Main'!$A$177:$Y$339,IF('Index LA Main'!$B$4=3,'Index LA Main'!$A$346:$Y$508,IF('Index LA Main'!$B$4=4,'Index LA Main'!$A$515:$Y$677,"Error")))),'Index LA Main'!G$1,0),"Error")</f>
        <v>0.32</v>
      </c>
      <c r="H24" s="77" t="str">
        <f>IFERROR(VLOOKUP($A24,IF('Index LA Main'!$B$4=1,'Index LA Main'!$A$8:$Y$170,IF('Index LA Main'!$B$4=2,'Index LA Main'!$A$177:$Y$339,IF('Index LA Main'!$B$4=3,'Index LA Main'!$A$346:$Y$508,IF('Index LA Main'!$B$4=4,'Index LA Main'!$A$515:$Y$677,"Error")))),'Index LA Main'!H$1,0),"Error")</f>
        <v>-</v>
      </c>
      <c r="I24" s="77">
        <f>IFERROR(VLOOKUP($A24,IF('Index LA Main'!$B$4=1,'Index LA Main'!$A$8:$Y$170,IF('Index LA Main'!$B$4=2,'Index LA Main'!$A$177:$Y$339,IF('Index LA Main'!$B$4=3,'Index LA Main'!$A$346:$Y$508,IF('Index LA Main'!$B$4=4,'Index LA Main'!$A$515:$Y$677,"Error")))),'Index LA Main'!I$1,0),"Error")</f>
        <v>0.05</v>
      </c>
      <c r="J24" s="77">
        <f>IFERROR(VLOOKUP($A24,IF('Index LA Main'!$B$4=1,'Index LA Main'!$A$8:$Y$170,IF('Index LA Main'!$B$4=2,'Index LA Main'!$A$177:$Y$339,IF('Index LA Main'!$B$4=3,'Index LA Main'!$A$346:$Y$508,IF('Index LA Main'!$B$4=4,'Index LA Main'!$A$515:$Y$677,"Error")))),'Index LA Main'!J$1,0),"Error")</f>
        <v>0.39</v>
      </c>
      <c r="K24" s="77">
        <f>IFERROR(VLOOKUP($A24,IF('Index LA Main'!$B$4=1,'Index LA Main'!$A$8:$Y$170,IF('Index LA Main'!$B$4=2,'Index LA Main'!$A$177:$Y$339,IF('Index LA Main'!$B$4=3,'Index LA Main'!$A$346:$Y$508,IF('Index LA Main'!$B$4=4,'Index LA Main'!$A$515:$Y$677,"Error")))),'Index LA Main'!K$1,0),"Error")</f>
        <v>0.14000000000000001</v>
      </c>
      <c r="L24" s="77" t="str">
        <f>IFERROR(VLOOKUP($A24,IF('Index LA Main'!$B$4=1,'Index LA Main'!$A$8:$Y$170,IF('Index LA Main'!$B$4=2,'Index LA Main'!$A$177:$Y$339,IF('Index LA Main'!$B$4=3,'Index LA Main'!$A$346:$Y$508,IF('Index LA Main'!$B$4=4,'Index LA Main'!$A$515:$Y$677,"Error")))),'Index LA Main'!L$1,0),"Error")</f>
        <v>-</v>
      </c>
      <c r="M24" s="77">
        <f>IFERROR(VLOOKUP($A24,IF('Index LA Main'!$B$4=1,'Index LA Main'!$A$8:$Y$170,IF('Index LA Main'!$B$4=2,'Index LA Main'!$A$177:$Y$339,IF('Index LA Main'!$B$4=3,'Index LA Main'!$A$346:$Y$508,IF('Index LA Main'!$B$4=4,'Index LA Main'!$A$515:$Y$677,"Error")))),'Index LA Main'!M$1,0),"Error")</f>
        <v>0</v>
      </c>
      <c r="N24" s="77" t="str">
        <f>IFERROR(VLOOKUP($A24,IF('Index LA Main'!$B$4=1,'Index LA Main'!$A$8:$Y$170,IF('Index LA Main'!$B$4=2,'Index LA Main'!$A$177:$Y$339,IF('Index LA Main'!$B$4=3,'Index LA Main'!$A$346:$Y$508,IF('Index LA Main'!$B$4=4,'Index LA Main'!$A$515:$Y$677,"Error")))),'Index LA Main'!N$1,0),"Error")</f>
        <v>-</v>
      </c>
      <c r="O24" s="77">
        <f>IFERROR(VLOOKUP($A24,IF('Index LA Main'!$B$4=1,'Index LA Main'!$A$8:$Y$170,IF('Index LA Main'!$B$4=2,'Index LA Main'!$A$177:$Y$339,IF('Index LA Main'!$B$4=3,'Index LA Main'!$A$346:$Y$508,IF('Index LA Main'!$B$4=4,'Index LA Main'!$A$515:$Y$677,"Error")))),'Index LA Main'!O$1,0),"Error")</f>
        <v>0.03</v>
      </c>
      <c r="P24" s="77" t="str">
        <f>IFERROR(VLOOKUP($A24,IF('Index LA Main'!$B$4=1,'Index LA Main'!$A$8:$Y$170,IF('Index LA Main'!$B$4=2,'Index LA Main'!$A$177:$Y$339,IF('Index LA Main'!$B$4=3,'Index LA Main'!$A$346:$Y$508,IF('Index LA Main'!$B$4=4,'Index LA Main'!$A$515:$Y$677,"Error")))),'Index LA Main'!P$1,0),"Error")</f>
        <v>x</v>
      </c>
      <c r="Q24" s="77" t="str">
        <f>IFERROR(VLOOKUP($A24,IF('Index LA Main'!$B$4=1,'Index LA Main'!$A$8:$Y$170,IF('Index LA Main'!$B$4=2,'Index LA Main'!$A$177:$Y$339,IF('Index LA Main'!$B$4=3,'Index LA Main'!$A$346:$Y$508,IF('Index LA Main'!$B$4=4,'Index LA Main'!$A$515:$Y$677,"Error")))),'Index LA Main'!Q$1,0),"Error")</f>
        <v>-</v>
      </c>
      <c r="R24" s="77">
        <f>IFERROR(VLOOKUP($A24,IF('Index LA Main'!$B$4=1,'Index LA Main'!$A$8:$Y$170,IF('Index LA Main'!$B$4=2,'Index LA Main'!$A$177:$Y$339,IF('Index LA Main'!$B$4=3,'Index LA Main'!$A$346:$Y$508,IF('Index LA Main'!$B$4=4,'Index LA Main'!$A$515:$Y$677,"Error")))),'Index LA Main'!R$1,0),"Error")</f>
        <v>0.01</v>
      </c>
      <c r="S24" s="77" t="str">
        <f>IFERROR(VLOOKUP($A24,IF('Index LA Main'!$B$4=1,'Index LA Main'!$A$8:$Y$170,IF('Index LA Main'!$B$4=2,'Index LA Main'!$A$177:$Y$339,IF('Index LA Main'!$B$4=3,'Index LA Main'!$A$346:$Y$508,IF('Index LA Main'!$B$4=4,'Index LA Main'!$A$515:$Y$677,"Error")))),'Index LA Main'!S$1,0),"Error")</f>
        <v>-</v>
      </c>
      <c r="T24" s="77" t="str">
        <f>IFERROR(VLOOKUP($A24,IF('Index LA Main'!$B$4=1,'Index LA Main'!$A$8:$Y$170,IF('Index LA Main'!$B$4=2,'Index LA Main'!$A$177:$Y$339,IF('Index LA Main'!$B$4=3,'Index LA Main'!$A$346:$Y$508,IF('Index LA Main'!$B$4=4,'Index LA Main'!$A$515:$Y$677,"Error")))),'Index LA Main'!T$1,0),"Error")</f>
        <v>-</v>
      </c>
      <c r="U24" s="77" t="str">
        <f>IFERROR(VLOOKUP($A24,IF('Index LA Main'!$B$4=1,'Index LA Main'!$A$8:$Y$170,IF('Index LA Main'!$B$4=2,'Index LA Main'!$A$177:$Y$339,IF('Index LA Main'!$B$4=3,'Index LA Main'!$A$346:$Y$508,IF('Index LA Main'!$B$4=4,'Index LA Main'!$A$515:$Y$677,"Error")))),'Index LA Main'!U$1,0),"Error")</f>
        <v>-</v>
      </c>
      <c r="V24" s="77">
        <f>IFERROR(VLOOKUP($A24,IF('Index LA Main'!$B$4=1,'Index LA Main'!$A$8:$Y$170,IF('Index LA Main'!$B$4=2,'Index LA Main'!$A$177:$Y$339,IF('Index LA Main'!$B$4=3,'Index LA Main'!$A$346:$Y$508,IF('Index LA Main'!$B$4=4,'Index LA Main'!$A$515:$Y$677,"Error")))),'Index LA Main'!V$1,0),"Error")</f>
        <v>0.01</v>
      </c>
      <c r="W24" s="77">
        <f>IFERROR(VLOOKUP($A24,IF('Index LA Main'!$B$4=1,'Index LA Main'!$A$8:$Y$170,IF('Index LA Main'!$B$4=2,'Index LA Main'!$A$177:$Y$339,IF('Index LA Main'!$B$4=3,'Index LA Main'!$A$346:$Y$508,IF('Index LA Main'!$B$4=4,'Index LA Main'!$A$515:$Y$677,"Error")))),'Index LA Main'!W$1,0),"Error")</f>
        <v>0.06</v>
      </c>
      <c r="X24" s="77">
        <f>IFERROR(VLOOKUP($A24,IF('Index LA Main'!$B$4=1,'Index LA Main'!$A$8:$Y$170,IF('Index LA Main'!$B$4=2,'Index LA Main'!$A$177:$Y$339,IF('Index LA Main'!$B$4=3,'Index LA Main'!$A$346:$Y$508,IF('Index LA Main'!$B$4=4,'Index LA Main'!$A$515:$Y$677,"Error")))),'Index LA Main'!X$1,0),"Error")</f>
        <v>0.01</v>
      </c>
      <c r="Y24" s="77">
        <f>IFERROR(VLOOKUP($A24,IF('Index LA Main'!$B$4=1,'Index LA Main'!$A$8:$Y$170,IF('Index LA Main'!$B$4=2,'Index LA Main'!$A$177:$Y$339,IF('Index LA Main'!$B$4=3,'Index LA Main'!$A$346:$Y$508,IF('Index LA Main'!$B$4=4,'Index LA Main'!$A$515:$Y$677,"Error")))),'Index LA Main'!Y$1,0),"Error")</f>
        <v>0.02</v>
      </c>
    </row>
    <row r="25" spans="1:25" s="129" customFormat="1" x14ac:dyDescent="0.2">
      <c r="A25" s="6">
        <v>889</v>
      </c>
      <c r="B25" s="6" t="s">
        <v>192</v>
      </c>
      <c r="C25" s="7" t="s">
        <v>168</v>
      </c>
      <c r="D25" s="122">
        <f>IFERROR(VLOOKUP($A25,IF('Index LA Main'!$B$4=1,'Index LA Main'!$A$8:$Y$170,IF('Index LA Main'!$B$4=2,'Index LA Main'!$A$177:$Y$339,IF('Index LA Main'!$B$4=3,'Index LA Main'!$A$346:$Y$508,IF('Index LA Main'!$B$4=4,'Index LA Main'!$A$515:$Y$677,"Error")))),'Index LA Main'!D$1,0),"Error")</f>
        <v>1750</v>
      </c>
      <c r="E25" s="77">
        <f>IFERROR(VLOOKUP($A25,IF('Index LA Main'!$B$4=1,'Index LA Main'!$A$8:$Y$170,IF('Index LA Main'!$B$4=2,'Index LA Main'!$A$177:$Y$339,IF('Index LA Main'!$B$4=3,'Index LA Main'!$A$346:$Y$508,IF('Index LA Main'!$B$4=4,'Index LA Main'!$A$515:$Y$677,"Error")))),'Index LA Main'!E$1,0),"Error")</f>
        <v>0.92</v>
      </c>
      <c r="F25" s="77">
        <f>IFERROR(VLOOKUP($A25,IF('Index LA Main'!$B$4=1,'Index LA Main'!$A$8:$Y$170,IF('Index LA Main'!$B$4=2,'Index LA Main'!$A$177:$Y$339,IF('Index LA Main'!$B$4=3,'Index LA Main'!$A$346:$Y$508,IF('Index LA Main'!$B$4=4,'Index LA Main'!$A$515:$Y$677,"Error")))),'Index LA Main'!F$1,0),"Error")</f>
        <v>0.9</v>
      </c>
      <c r="G25" s="77">
        <f>IFERROR(VLOOKUP($A25,IF('Index LA Main'!$B$4=1,'Index LA Main'!$A$8:$Y$170,IF('Index LA Main'!$B$4=2,'Index LA Main'!$A$177:$Y$339,IF('Index LA Main'!$B$4=3,'Index LA Main'!$A$346:$Y$508,IF('Index LA Main'!$B$4=4,'Index LA Main'!$A$515:$Y$677,"Error")))),'Index LA Main'!G$1,0),"Error")</f>
        <v>0.52</v>
      </c>
      <c r="H25" s="77" t="str">
        <f>IFERROR(VLOOKUP($A25,IF('Index LA Main'!$B$4=1,'Index LA Main'!$A$8:$Y$170,IF('Index LA Main'!$B$4=2,'Index LA Main'!$A$177:$Y$339,IF('Index LA Main'!$B$4=3,'Index LA Main'!$A$346:$Y$508,IF('Index LA Main'!$B$4=4,'Index LA Main'!$A$515:$Y$677,"Error")))),'Index LA Main'!H$1,0),"Error")</f>
        <v>-</v>
      </c>
      <c r="I25" s="77">
        <f>IFERROR(VLOOKUP($A25,IF('Index LA Main'!$B$4=1,'Index LA Main'!$A$8:$Y$170,IF('Index LA Main'!$B$4=2,'Index LA Main'!$A$177:$Y$339,IF('Index LA Main'!$B$4=3,'Index LA Main'!$A$346:$Y$508,IF('Index LA Main'!$B$4=4,'Index LA Main'!$A$515:$Y$677,"Error")))),'Index LA Main'!I$1,0),"Error")</f>
        <v>0.03</v>
      </c>
      <c r="J25" s="77">
        <f>IFERROR(VLOOKUP($A25,IF('Index LA Main'!$B$4=1,'Index LA Main'!$A$8:$Y$170,IF('Index LA Main'!$B$4=2,'Index LA Main'!$A$177:$Y$339,IF('Index LA Main'!$B$4=3,'Index LA Main'!$A$346:$Y$508,IF('Index LA Main'!$B$4=4,'Index LA Main'!$A$515:$Y$677,"Error")))),'Index LA Main'!J$1,0),"Error")</f>
        <v>0.2</v>
      </c>
      <c r="K25" s="77">
        <f>IFERROR(VLOOKUP($A25,IF('Index LA Main'!$B$4=1,'Index LA Main'!$A$8:$Y$170,IF('Index LA Main'!$B$4=2,'Index LA Main'!$A$177:$Y$339,IF('Index LA Main'!$B$4=3,'Index LA Main'!$A$346:$Y$508,IF('Index LA Main'!$B$4=4,'Index LA Main'!$A$515:$Y$677,"Error")))),'Index LA Main'!K$1,0),"Error")</f>
        <v>0.14000000000000001</v>
      </c>
      <c r="L25" s="77">
        <f>IFERROR(VLOOKUP($A25,IF('Index LA Main'!$B$4=1,'Index LA Main'!$A$8:$Y$170,IF('Index LA Main'!$B$4=2,'Index LA Main'!$A$177:$Y$339,IF('Index LA Main'!$B$4=3,'Index LA Main'!$A$346:$Y$508,IF('Index LA Main'!$B$4=4,'Index LA Main'!$A$515:$Y$677,"Error")))),'Index LA Main'!L$1,0),"Error")</f>
        <v>0</v>
      </c>
      <c r="M25" s="77">
        <f>IFERROR(VLOOKUP($A25,IF('Index LA Main'!$B$4=1,'Index LA Main'!$A$8:$Y$170,IF('Index LA Main'!$B$4=2,'Index LA Main'!$A$177:$Y$339,IF('Index LA Main'!$B$4=3,'Index LA Main'!$A$346:$Y$508,IF('Index LA Main'!$B$4=4,'Index LA Main'!$A$515:$Y$677,"Error")))),'Index LA Main'!M$1,0),"Error")</f>
        <v>0</v>
      </c>
      <c r="N25" s="77">
        <f>IFERROR(VLOOKUP($A25,IF('Index LA Main'!$B$4=1,'Index LA Main'!$A$8:$Y$170,IF('Index LA Main'!$B$4=2,'Index LA Main'!$A$177:$Y$339,IF('Index LA Main'!$B$4=3,'Index LA Main'!$A$346:$Y$508,IF('Index LA Main'!$B$4=4,'Index LA Main'!$A$515:$Y$677,"Error")))),'Index LA Main'!N$1,0),"Error")</f>
        <v>0</v>
      </c>
      <c r="O25" s="77">
        <f>IFERROR(VLOOKUP($A25,IF('Index LA Main'!$B$4=1,'Index LA Main'!$A$8:$Y$170,IF('Index LA Main'!$B$4=2,'Index LA Main'!$A$177:$Y$339,IF('Index LA Main'!$B$4=3,'Index LA Main'!$A$346:$Y$508,IF('Index LA Main'!$B$4=4,'Index LA Main'!$A$515:$Y$677,"Error")))),'Index LA Main'!O$1,0),"Error")</f>
        <v>0.05</v>
      </c>
      <c r="P25" s="77">
        <f>IFERROR(VLOOKUP($A25,IF('Index LA Main'!$B$4=1,'Index LA Main'!$A$8:$Y$170,IF('Index LA Main'!$B$4=2,'Index LA Main'!$A$177:$Y$339,IF('Index LA Main'!$B$4=3,'Index LA Main'!$A$346:$Y$508,IF('Index LA Main'!$B$4=4,'Index LA Main'!$A$515:$Y$677,"Error")))),'Index LA Main'!P$1,0),"Error")</f>
        <v>0</v>
      </c>
      <c r="Q25" s="77">
        <f>IFERROR(VLOOKUP($A25,IF('Index LA Main'!$B$4=1,'Index LA Main'!$A$8:$Y$170,IF('Index LA Main'!$B$4=2,'Index LA Main'!$A$177:$Y$339,IF('Index LA Main'!$B$4=3,'Index LA Main'!$A$346:$Y$508,IF('Index LA Main'!$B$4=4,'Index LA Main'!$A$515:$Y$677,"Error")))),'Index LA Main'!Q$1,0),"Error")</f>
        <v>0.01</v>
      </c>
      <c r="R25" s="77">
        <f>IFERROR(VLOOKUP($A25,IF('Index LA Main'!$B$4=1,'Index LA Main'!$A$8:$Y$170,IF('Index LA Main'!$B$4=2,'Index LA Main'!$A$177:$Y$339,IF('Index LA Main'!$B$4=3,'Index LA Main'!$A$346:$Y$508,IF('Index LA Main'!$B$4=4,'Index LA Main'!$A$515:$Y$677,"Error")))),'Index LA Main'!R$1,0),"Error")</f>
        <v>0.01</v>
      </c>
      <c r="S25" s="77">
        <f>IFERROR(VLOOKUP($A25,IF('Index LA Main'!$B$4=1,'Index LA Main'!$A$8:$Y$170,IF('Index LA Main'!$B$4=2,'Index LA Main'!$A$177:$Y$339,IF('Index LA Main'!$B$4=3,'Index LA Main'!$A$346:$Y$508,IF('Index LA Main'!$B$4=4,'Index LA Main'!$A$515:$Y$677,"Error")))),'Index LA Main'!S$1,0),"Error")</f>
        <v>0.01</v>
      </c>
      <c r="T25" s="77" t="str">
        <f>IFERROR(VLOOKUP($A25,IF('Index LA Main'!$B$4=1,'Index LA Main'!$A$8:$Y$170,IF('Index LA Main'!$B$4=2,'Index LA Main'!$A$177:$Y$339,IF('Index LA Main'!$B$4=3,'Index LA Main'!$A$346:$Y$508,IF('Index LA Main'!$B$4=4,'Index LA Main'!$A$515:$Y$677,"Error")))),'Index LA Main'!T$1,0),"Error")</f>
        <v>x</v>
      </c>
      <c r="U25" s="77" t="str">
        <f>IFERROR(VLOOKUP($A25,IF('Index LA Main'!$B$4=1,'Index LA Main'!$A$8:$Y$170,IF('Index LA Main'!$B$4=2,'Index LA Main'!$A$177:$Y$339,IF('Index LA Main'!$B$4=3,'Index LA Main'!$A$346:$Y$508,IF('Index LA Main'!$B$4=4,'Index LA Main'!$A$515:$Y$677,"Error")))),'Index LA Main'!U$1,0),"Error")</f>
        <v>x</v>
      </c>
      <c r="V25" s="77">
        <f>IFERROR(VLOOKUP($A25,IF('Index LA Main'!$B$4=1,'Index LA Main'!$A$8:$Y$170,IF('Index LA Main'!$B$4=2,'Index LA Main'!$A$177:$Y$339,IF('Index LA Main'!$B$4=3,'Index LA Main'!$A$346:$Y$508,IF('Index LA Main'!$B$4=4,'Index LA Main'!$A$515:$Y$677,"Error")))),'Index LA Main'!V$1,0),"Error")</f>
        <v>0.01</v>
      </c>
      <c r="W25" s="77">
        <f>IFERROR(VLOOKUP($A25,IF('Index LA Main'!$B$4=1,'Index LA Main'!$A$8:$Y$170,IF('Index LA Main'!$B$4=2,'Index LA Main'!$A$177:$Y$339,IF('Index LA Main'!$B$4=3,'Index LA Main'!$A$346:$Y$508,IF('Index LA Main'!$B$4=4,'Index LA Main'!$A$515:$Y$677,"Error")))),'Index LA Main'!W$1,0),"Error")</f>
        <v>0.05</v>
      </c>
      <c r="X25" s="77">
        <f>IFERROR(VLOOKUP($A25,IF('Index LA Main'!$B$4=1,'Index LA Main'!$A$8:$Y$170,IF('Index LA Main'!$B$4=2,'Index LA Main'!$A$177:$Y$339,IF('Index LA Main'!$B$4=3,'Index LA Main'!$A$346:$Y$508,IF('Index LA Main'!$B$4=4,'Index LA Main'!$A$515:$Y$677,"Error")))),'Index LA Main'!X$1,0),"Error")</f>
        <v>0.01</v>
      </c>
      <c r="Y25" s="77">
        <f>IFERROR(VLOOKUP($A25,IF('Index LA Main'!$B$4=1,'Index LA Main'!$A$8:$Y$170,IF('Index LA Main'!$B$4=2,'Index LA Main'!$A$177:$Y$339,IF('Index LA Main'!$B$4=3,'Index LA Main'!$A$346:$Y$508,IF('Index LA Main'!$B$4=4,'Index LA Main'!$A$515:$Y$677,"Error")))),'Index LA Main'!Y$1,0),"Error")</f>
        <v>0.01</v>
      </c>
    </row>
    <row r="26" spans="1:25" s="129" customFormat="1" x14ac:dyDescent="0.2">
      <c r="A26" s="6">
        <v>890</v>
      </c>
      <c r="B26" s="6" t="s">
        <v>193</v>
      </c>
      <c r="C26" s="7" t="s">
        <v>168</v>
      </c>
      <c r="D26" s="122">
        <f>IFERROR(VLOOKUP($A26,IF('Index LA Main'!$B$4=1,'Index LA Main'!$A$8:$Y$170,IF('Index LA Main'!$B$4=2,'Index LA Main'!$A$177:$Y$339,IF('Index LA Main'!$B$4=3,'Index LA Main'!$A$346:$Y$508,IF('Index LA Main'!$B$4=4,'Index LA Main'!$A$515:$Y$677,"Error")))),'Index LA Main'!D$1,0),"Error")</f>
        <v>1620</v>
      </c>
      <c r="E26" s="77">
        <f>IFERROR(VLOOKUP($A26,IF('Index LA Main'!$B$4=1,'Index LA Main'!$A$8:$Y$170,IF('Index LA Main'!$B$4=2,'Index LA Main'!$A$177:$Y$339,IF('Index LA Main'!$B$4=3,'Index LA Main'!$A$346:$Y$508,IF('Index LA Main'!$B$4=4,'Index LA Main'!$A$515:$Y$677,"Error")))),'Index LA Main'!E$1,0),"Error")</f>
        <v>0.88</v>
      </c>
      <c r="F26" s="77">
        <f>IFERROR(VLOOKUP($A26,IF('Index LA Main'!$B$4=1,'Index LA Main'!$A$8:$Y$170,IF('Index LA Main'!$B$4=2,'Index LA Main'!$A$177:$Y$339,IF('Index LA Main'!$B$4=3,'Index LA Main'!$A$346:$Y$508,IF('Index LA Main'!$B$4=4,'Index LA Main'!$A$515:$Y$677,"Error")))),'Index LA Main'!F$1,0),"Error")</f>
        <v>0.86</v>
      </c>
      <c r="G26" s="77">
        <f>IFERROR(VLOOKUP($A26,IF('Index LA Main'!$B$4=1,'Index LA Main'!$A$8:$Y$170,IF('Index LA Main'!$B$4=2,'Index LA Main'!$A$177:$Y$339,IF('Index LA Main'!$B$4=3,'Index LA Main'!$A$346:$Y$508,IF('Index LA Main'!$B$4=4,'Index LA Main'!$A$515:$Y$677,"Error")))),'Index LA Main'!G$1,0),"Error")</f>
        <v>0.43</v>
      </c>
      <c r="H26" s="77" t="str">
        <f>IFERROR(VLOOKUP($A26,IF('Index LA Main'!$B$4=1,'Index LA Main'!$A$8:$Y$170,IF('Index LA Main'!$B$4=2,'Index LA Main'!$A$177:$Y$339,IF('Index LA Main'!$B$4=3,'Index LA Main'!$A$346:$Y$508,IF('Index LA Main'!$B$4=4,'Index LA Main'!$A$515:$Y$677,"Error")))),'Index LA Main'!H$1,0),"Error")</f>
        <v>x</v>
      </c>
      <c r="I26" s="77">
        <f>IFERROR(VLOOKUP($A26,IF('Index LA Main'!$B$4=1,'Index LA Main'!$A$8:$Y$170,IF('Index LA Main'!$B$4=2,'Index LA Main'!$A$177:$Y$339,IF('Index LA Main'!$B$4=3,'Index LA Main'!$A$346:$Y$508,IF('Index LA Main'!$B$4=4,'Index LA Main'!$A$515:$Y$677,"Error")))),'Index LA Main'!I$1,0),"Error")</f>
        <v>0.04</v>
      </c>
      <c r="J26" s="77">
        <f>IFERROR(VLOOKUP($A26,IF('Index LA Main'!$B$4=1,'Index LA Main'!$A$8:$Y$170,IF('Index LA Main'!$B$4=2,'Index LA Main'!$A$177:$Y$339,IF('Index LA Main'!$B$4=3,'Index LA Main'!$A$346:$Y$508,IF('Index LA Main'!$B$4=4,'Index LA Main'!$A$515:$Y$677,"Error")))),'Index LA Main'!J$1,0),"Error")</f>
        <v>0.06</v>
      </c>
      <c r="K26" s="77">
        <f>IFERROR(VLOOKUP($A26,IF('Index LA Main'!$B$4=1,'Index LA Main'!$A$8:$Y$170,IF('Index LA Main'!$B$4=2,'Index LA Main'!$A$177:$Y$339,IF('Index LA Main'!$B$4=3,'Index LA Main'!$A$346:$Y$508,IF('Index LA Main'!$B$4=4,'Index LA Main'!$A$515:$Y$677,"Error")))),'Index LA Main'!K$1,0),"Error")</f>
        <v>0.33</v>
      </c>
      <c r="L26" s="77">
        <f>IFERROR(VLOOKUP($A26,IF('Index LA Main'!$B$4=1,'Index LA Main'!$A$8:$Y$170,IF('Index LA Main'!$B$4=2,'Index LA Main'!$A$177:$Y$339,IF('Index LA Main'!$B$4=3,'Index LA Main'!$A$346:$Y$508,IF('Index LA Main'!$B$4=4,'Index LA Main'!$A$515:$Y$677,"Error")))),'Index LA Main'!L$1,0),"Error")</f>
        <v>0</v>
      </c>
      <c r="M26" s="77">
        <f>IFERROR(VLOOKUP($A26,IF('Index LA Main'!$B$4=1,'Index LA Main'!$A$8:$Y$170,IF('Index LA Main'!$B$4=2,'Index LA Main'!$A$177:$Y$339,IF('Index LA Main'!$B$4=3,'Index LA Main'!$A$346:$Y$508,IF('Index LA Main'!$B$4=4,'Index LA Main'!$A$515:$Y$677,"Error")))),'Index LA Main'!M$1,0),"Error")</f>
        <v>0</v>
      </c>
      <c r="N26" s="77">
        <f>IFERROR(VLOOKUP($A26,IF('Index LA Main'!$B$4=1,'Index LA Main'!$A$8:$Y$170,IF('Index LA Main'!$B$4=2,'Index LA Main'!$A$177:$Y$339,IF('Index LA Main'!$B$4=3,'Index LA Main'!$A$346:$Y$508,IF('Index LA Main'!$B$4=4,'Index LA Main'!$A$515:$Y$677,"Error")))),'Index LA Main'!N$1,0),"Error")</f>
        <v>0</v>
      </c>
      <c r="O26" s="77">
        <f>IFERROR(VLOOKUP($A26,IF('Index LA Main'!$B$4=1,'Index LA Main'!$A$8:$Y$170,IF('Index LA Main'!$B$4=2,'Index LA Main'!$A$177:$Y$339,IF('Index LA Main'!$B$4=3,'Index LA Main'!$A$346:$Y$508,IF('Index LA Main'!$B$4=4,'Index LA Main'!$A$515:$Y$677,"Error")))),'Index LA Main'!O$1,0),"Error")</f>
        <v>0.06</v>
      </c>
      <c r="P26" s="77">
        <f>IFERROR(VLOOKUP($A26,IF('Index LA Main'!$B$4=1,'Index LA Main'!$A$8:$Y$170,IF('Index LA Main'!$B$4=2,'Index LA Main'!$A$177:$Y$339,IF('Index LA Main'!$B$4=3,'Index LA Main'!$A$346:$Y$508,IF('Index LA Main'!$B$4=4,'Index LA Main'!$A$515:$Y$677,"Error")))),'Index LA Main'!P$1,0),"Error")</f>
        <v>0</v>
      </c>
      <c r="Q26" s="77" t="str">
        <f>IFERROR(VLOOKUP($A26,IF('Index LA Main'!$B$4=1,'Index LA Main'!$A$8:$Y$170,IF('Index LA Main'!$B$4=2,'Index LA Main'!$A$177:$Y$339,IF('Index LA Main'!$B$4=3,'Index LA Main'!$A$346:$Y$508,IF('Index LA Main'!$B$4=4,'Index LA Main'!$A$515:$Y$677,"Error")))),'Index LA Main'!Q$1,0),"Error")</f>
        <v>-</v>
      </c>
      <c r="R26" s="77">
        <f>IFERROR(VLOOKUP($A26,IF('Index LA Main'!$B$4=1,'Index LA Main'!$A$8:$Y$170,IF('Index LA Main'!$B$4=2,'Index LA Main'!$A$177:$Y$339,IF('Index LA Main'!$B$4=3,'Index LA Main'!$A$346:$Y$508,IF('Index LA Main'!$B$4=4,'Index LA Main'!$A$515:$Y$677,"Error")))),'Index LA Main'!R$1,0),"Error")</f>
        <v>0.01</v>
      </c>
      <c r="S26" s="77">
        <f>IFERROR(VLOOKUP($A26,IF('Index LA Main'!$B$4=1,'Index LA Main'!$A$8:$Y$170,IF('Index LA Main'!$B$4=2,'Index LA Main'!$A$177:$Y$339,IF('Index LA Main'!$B$4=3,'Index LA Main'!$A$346:$Y$508,IF('Index LA Main'!$B$4=4,'Index LA Main'!$A$515:$Y$677,"Error")))),'Index LA Main'!S$1,0),"Error")</f>
        <v>0.01</v>
      </c>
      <c r="T26" s="77" t="str">
        <f>IFERROR(VLOOKUP($A26,IF('Index LA Main'!$B$4=1,'Index LA Main'!$A$8:$Y$170,IF('Index LA Main'!$B$4=2,'Index LA Main'!$A$177:$Y$339,IF('Index LA Main'!$B$4=3,'Index LA Main'!$A$346:$Y$508,IF('Index LA Main'!$B$4=4,'Index LA Main'!$A$515:$Y$677,"Error")))),'Index LA Main'!T$1,0),"Error")</f>
        <v>x</v>
      </c>
      <c r="U26" s="77" t="str">
        <f>IFERROR(VLOOKUP($A26,IF('Index LA Main'!$B$4=1,'Index LA Main'!$A$8:$Y$170,IF('Index LA Main'!$B$4=2,'Index LA Main'!$A$177:$Y$339,IF('Index LA Main'!$B$4=3,'Index LA Main'!$A$346:$Y$508,IF('Index LA Main'!$B$4=4,'Index LA Main'!$A$515:$Y$677,"Error")))),'Index LA Main'!U$1,0),"Error")</f>
        <v>-</v>
      </c>
      <c r="V26" s="77">
        <f>IFERROR(VLOOKUP($A26,IF('Index LA Main'!$B$4=1,'Index LA Main'!$A$8:$Y$170,IF('Index LA Main'!$B$4=2,'Index LA Main'!$A$177:$Y$339,IF('Index LA Main'!$B$4=3,'Index LA Main'!$A$346:$Y$508,IF('Index LA Main'!$B$4=4,'Index LA Main'!$A$515:$Y$677,"Error")))),'Index LA Main'!V$1,0),"Error")</f>
        <v>0.01</v>
      </c>
      <c r="W26" s="77">
        <f>IFERROR(VLOOKUP($A26,IF('Index LA Main'!$B$4=1,'Index LA Main'!$A$8:$Y$170,IF('Index LA Main'!$B$4=2,'Index LA Main'!$A$177:$Y$339,IF('Index LA Main'!$B$4=3,'Index LA Main'!$A$346:$Y$508,IF('Index LA Main'!$B$4=4,'Index LA Main'!$A$515:$Y$677,"Error")))),'Index LA Main'!W$1,0),"Error")</f>
        <v>0.09</v>
      </c>
      <c r="X26" s="77">
        <f>IFERROR(VLOOKUP($A26,IF('Index LA Main'!$B$4=1,'Index LA Main'!$A$8:$Y$170,IF('Index LA Main'!$B$4=2,'Index LA Main'!$A$177:$Y$339,IF('Index LA Main'!$B$4=3,'Index LA Main'!$A$346:$Y$508,IF('Index LA Main'!$B$4=4,'Index LA Main'!$A$515:$Y$677,"Error")))),'Index LA Main'!X$1,0),"Error")</f>
        <v>0.02</v>
      </c>
      <c r="Y26" s="77">
        <f>IFERROR(VLOOKUP($A26,IF('Index LA Main'!$B$4=1,'Index LA Main'!$A$8:$Y$170,IF('Index LA Main'!$B$4=2,'Index LA Main'!$A$177:$Y$339,IF('Index LA Main'!$B$4=3,'Index LA Main'!$A$346:$Y$508,IF('Index LA Main'!$B$4=4,'Index LA Main'!$A$515:$Y$677,"Error")))),'Index LA Main'!Y$1,0),"Error")</f>
        <v>0.01</v>
      </c>
    </row>
    <row r="27" spans="1:25" s="129" customFormat="1" x14ac:dyDescent="0.2">
      <c r="A27" s="6">
        <v>350</v>
      </c>
      <c r="B27" s="6" t="s">
        <v>194</v>
      </c>
      <c r="C27" s="7" t="s">
        <v>168</v>
      </c>
      <c r="D27" s="122">
        <f>IFERROR(VLOOKUP($A27,IF('Index LA Main'!$B$4=1,'Index LA Main'!$A$8:$Y$170,IF('Index LA Main'!$B$4=2,'Index LA Main'!$A$177:$Y$339,IF('Index LA Main'!$B$4=3,'Index LA Main'!$A$346:$Y$508,IF('Index LA Main'!$B$4=4,'Index LA Main'!$A$515:$Y$677,"Error")))),'Index LA Main'!D$1,0),"Error")</f>
        <v>3480</v>
      </c>
      <c r="E27" s="77">
        <f>IFERROR(VLOOKUP($A27,IF('Index LA Main'!$B$4=1,'Index LA Main'!$A$8:$Y$170,IF('Index LA Main'!$B$4=2,'Index LA Main'!$A$177:$Y$339,IF('Index LA Main'!$B$4=3,'Index LA Main'!$A$346:$Y$508,IF('Index LA Main'!$B$4=4,'Index LA Main'!$A$515:$Y$677,"Error")))),'Index LA Main'!E$1,0),"Error")</f>
        <v>0.91</v>
      </c>
      <c r="F27" s="77">
        <f>IFERROR(VLOOKUP($A27,IF('Index LA Main'!$B$4=1,'Index LA Main'!$A$8:$Y$170,IF('Index LA Main'!$B$4=2,'Index LA Main'!$A$177:$Y$339,IF('Index LA Main'!$B$4=3,'Index LA Main'!$A$346:$Y$508,IF('Index LA Main'!$B$4=4,'Index LA Main'!$A$515:$Y$677,"Error")))),'Index LA Main'!F$1,0),"Error")</f>
        <v>0.89</v>
      </c>
      <c r="G27" s="77">
        <f>IFERROR(VLOOKUP($A27,IF('Index LA Main'!$B$4=1,'Index LA Main'!$A$8:$Y$170,IF('Index LA Main'!$B$4=2,'Index LA Main'!$A$177:$Y$339,IF('Index LA Main'!$B$4=3,'Index LA Main'!$A$346:$Y$508,IF('Index LA Main'!$B$4=4,'Index LA Main'!$A$515:$Y$677,"Error")))),'Index LA Main'!G$1,0),"Error")</f>
        <v>0.42</v>
      </c>
      <c r="H27" s="77" t="str">
        <f>IFERROR(VLOOKUP($A27,IF('Index LA Main'!$B$4=1,'Index LA Main'!$A$8:$Y$170,IF('Index LA Main'!$B$4=2,'Index LA Main'!$A$177:$Y$339,IF('Index LA Main'!$B$4=3,'Index LA Main'!$A$346:$Y$508,IF('Index LA Main'!$B$4=4,'Index LA Main'!$A$515:$Y$677,"Error")))),'Index LA Main'!H$1,0),"Error")</f>
        <v>-</v>
      </c>
      <c r="I27" s="77">
        <f>IFERROR(VLOOKUP($A27,IF('Index LA Main'!$B$4=1,'Index LA Main'!$A$8:$Y$170,IF('Index LA Main'!$B$4=2,'Index LA Main'!$A$177:$Y$339,IF('Index LA Main'!$B$4=3,'Index LA Main'!$A$346:$Y$508,IF('Index LA Main'!$B$4=4,'Index LA Main'!$A$515:$Y$677,"Error")))),'Index LA Main'!I$1,0),"Error")</f>
        <v>0.03</v>
      </c>
      <c r="J27" s="77">
        <f>IFERROR(VLOOKUP($A27,IF('Index LA Main'!$B$4=1,'Index LA Main'!$A$8:$Y$170,IF('Index LA Main'!$B$4=2,'Index LA Main'!$A$177:$Y$339,IF('Index LA Main'!$B$4=3,'Index LA Main'!$A$346:$Y$508,IF('Index LA Main'!$B$4=4,'Index LA Main'!$A$515:$Y$677,"Error")))),'Index LA Main'!J$1,0),"Error")</f>
        <v>0.23</v>
      </c>
      <c r="K27" s="77">
        <f>IFERROR(VLOOKUP($A27,IF('Index LA Main'!$B$4=1,'Index LA Main'!$A$8:$Y$170,IF('Index LA Main'!$B$4=2,'Index LA Main'!$A$177:$Y$339,IF('Index LA Main'!$B$4=3,'Index LA Main'!$A$346:$Y$508,IF('Index LA Main'!$B$4=4,'Index LA Main'!$A$515:$Y$677,"Error")))),'Index LA Main'!K$1,0),"Error")</f>
        <v>0.2</v>
      </c>
      <c r="L27" s="77">
        <f>IFERROR(VLOOKUP($A27,IF('Index LA Main'!$B$4=1,'Index LA Main'!$A$8:$Y$170,IF('Index LA Main'!$B$4=2,'Index LA Main'!$A$177:$Y$339,IF('Index LA Main'!$B$4=3,'Index LA Main'!$A$346:$Y$508,IF('Index LA Main'!$B$4=4,'Index LA Main'!$A$515:$Y$677,"Error")))),'Index LA Main'!L$1,0),"Error")</f>
        <v>0</v>
      </c>
      <c r="M27" s="77">
        <f>IFERROR(VLOOKUP($A27,IF('Index LA Main'!$B$4=1,'Index LA Main'!$A$8:$Y$170,IF('Index LA Main'!$B$4=2,'Index LA Main'!$A$177:$Y$339,IF('Index LA Main'!$B$4=3,'Index LA Main'!$A$346:$Y$508,IF('Index LA Main'!$B$4=4,'Index LA Main'!$A$515:$Y$677,"Error")))),'Index LA Main'!M$1,0),"Error")</f>
        <v>0</v>
      </c>
      <c r="N27" s="77" t="str">
        <f>IFERROR(VLOOKUP($A27,IF('Index LA Main'!$B$4=1,'Index LA Main'!$A$8:$Y$170,IF('Index LA Main'!$B$4=2,'Index LA Main'!$A$177:$Y$339,IF('Index LA Main'!$B$4=3,'Index LA Main'!$A$346:$Y$508,IF('Index LA Main'!$B$4=4,'Index LA Main'!$A$515:$Y$677,"Error")))),'Index LA Main'!N$1,0),"Error")</f>
        <v>-</v>
      </c>
      <c r="O27" s="77">
        <f>IFERROR(VLOOKUP($A27,IF('Index LA Main'!$B$4=1,'Index LA Main'!$A$8:$Y$170,IF('Index LA Main'!$B$4=2,'Index LA Main'!$A$177:$Y$339,IF('Index LA Main'!$B$4=3,'Index LA Main'!$A$346:$Y$508,IF('Index LA Main'!$B$4=4,'Index LA Main'!$A$515:$Y$677,"Error")))),'Index LA Main'!O$1,0),"Error")</f>
        <v>0.05</v>
      </c>
      <c r="P27" s="77">
        <f>IFERROR(VLOOKUP($A27,IF('Index LA Main'!$B$4=1,'Index LA Main'!$A$8:$Y$170,IF('Index LA Main'!$B$4=2,'Index LA Main'!$A$177:$Y$339,IF('Index LA Main'!$B$4=3,'Index LA Main'!$A$346:$Y$508,IF('Index LA Main'!$B$4=4,'Index LA Main'!$A$515:$Y$677,"Error")))),'Index LA Main'!P$1,0),"Error")</f>
        <v>0</v>
      </c>
      <c r="Q27" s="77" t="str">
        <f>IFERROR(VLOOKUP($A27,IF('Index LA Main'!$B$4=1,'Index LA Main'!$A$8:$Y$170,IF('Index LA Main'!$B$4=2,'Index LA Main'!$A$177:$Y$339,IF('Index LA Main'!$B$4=3,'Index LA Main'!$A$346:$Y$508,IF('Index LA Main'!$B$4=4,'Index LA Main'!$A$515:$Y$677,"Error")))),'Index LA Main'!Q$1,0),"Error")</f>
        <v>-</v>
      </c>
      <c r="R27" s="77">
        <f>IFERROR(VLOOKUP($A27,IF('Index LA Main'!$B$4=1,'Index LA Main'!$A$8:$Y$170,IF('Index LA Main'!$B$4=2,'Index LA Main'!$A$177:$Y$339,IF('Index LA Main'!$B$4=3,'Index LA Main'!$A$346:$Y$508,IF('Index LA Main'!$B$4=4,'Index LA Main'!$A$515:$Y$677,"Error")))),'Index LA Main'!R$1,0),"Error")</f>
        <v>0.01</v>
      </c>
      <c r="S27" s="77">
        <f>IFERROR(VLOOKUP($A27,IF('Index LA Main'!$B$4=1,'Index LA Main'!$A$8:$Y$170,IF('Index LA Main'!$B$4=2,'Index LA Main'!$A$177:$Y$339,IF('Index LA Main'!$B$4=3,'Index LA Main'!$A$346:$Y$508,IF('Index LA Main'!$B$4=4,'Index LA Main'!$A$515:$Y$677,"Error")))),'Index LA Main'!S$1,0),"Error")</f>
        <v>0.01</v>
      </c>
      <c r="T27" s="77" t="str">
        <f>IFERROR(VLOOKUP($A27,IF('Index LA Main'!$B$4=1,'Index LA Main'!$A$8:$Y$170,IF('Index LA Main'!$B$4=2,'Index LA Main'!$A$177:$Y$339,IF('Index LA Main'!$B$4=3,'Index LA Main'!$A$346:$Y$508,IF('Index LA Main'!$B$4=4,'Index LA Main'!$A$515:$Y$677,"Error")))),'Index LA Main'!T$1,0),"Error")</f>
        <v>-</v>
      </c>
      <c r="U27" s="77">
        <f>IFERROR(VLOOKUP($A27,IF('Index LA Main'!$B$4=1,'Index LA Main'!$A$8:$Y$170,IF('Index LA Main'!$B$4=2,'Index LA Main'!$A$177:$Y$339,IF('Index LA Main'!$B$4=3,'Index LA Main'!$A$346:$Y$508,IF('Index LA Main'!$B$4=4,'Index LA Main'!$A$515:$Y$677,"Error")))),'Index LA Main'!U$1,0),"Error")</f>
        <v>0</v>
      </c>
      <c r="V27" s="77">
        <f>IFERROR(VLOOKUP($A27,IF('Index LA Main'!$B$4=1,'Index LA Main'!$A$8:$Y$170,IF('Index LA Main'!$B$4=2,'Index LA Main'!$A$177:$Y$339,IF('Index LA Main'!$B$4=3,'Index LA Main'!$A$346:$Y$508,IF('Index LA Main'!$B$4=4,'Index LA Main'!$A$515:$Y$677,"Error")))),'Index LA Main'!V$1,0),"Error")</f>
        <v>0.01</v>
      </c>
      <c r="W27" s="77">
        <f>IFERROR(VLOOKUP($A27,IF('Index LA Main'!$B$4=1,'Index LA Main'!$A$8:$Y$170,IF('Index LA Main'!$B$4=2,'Index LA Main'!$A$177:$Y$339,IF('Index LA Main'!$B$4=3,'Index LA Main'!$A$346:$Y$508,IF('Index LA Main'!$B$4=4,'Index LA Main'!$A$515:$Y$677,"Error")))),'Index LA Main'!W$1,0),"Error")</f>
        <v>0.06</v>
      </c>
      <c r="X27" s="77">
        <f>IFERROR(VLOOKUP($A27,IF('Index LA Main'!$B$4=1,'Index LA Main'!$A$8:$Y$170,IF('Index LA Main'!$B$4=2,'Index LA Main'!$A$177:$Y$339,IF('Index LA Main'!$B$4=3,'Index LA Main'!$A$346:$Y$508,IF('Index LA Main'!$B$4=4,'Index LA Main'!$A$515:$Y$677,"Error")))),'Index LA Main'!X$1,0),"Error")</f>
        <v>0.02</v>
      </c>
      <c r="Y27" s="77">
        <f>IFERROR(VLOOKUP($A27,IF('Index LA Main'!$B$4=1,'Index LA Main'!$A$8:$Y$170,IF('Index LA Main'!$B$4=2,'Index LA Main'!$A$177:$Y$339,IF('Index LA Main'!$B$4=3,'Index LA Main'!$A$346:$Y$508,IF('Index LA Main'!$B$4=4,'Index LA Main'!$A$515:$Y$677,"Error")))),'Index LA Main'!Y$1,0),"Error")</f>
        <v>0.02</v>
      </c>
    </row>
    <row r="28" spans="1:25" s="129" customFormat="1" x14ac:dyDescent="0.2">
      <c r="A28" s="6">
        <v>837</v>
      </c>
      <c r="B28" s="6" t="s">
        <v>195</v>
      </c>
      <c r="C28" s="7" t="s">
        <v>184</v>
      </c>
      <c r="D28" s="122">
        <f>IFERROR(VLOOKUP($A28,IF('Index LA Main'!$B$4=1,'Index LA Main'!$A$8:$Y$170,IF('Index LA Main'!$B$4=2,'Index LA Main'!$A$177:$Y$339,IF('Index LA Main'!$B$4=3,'Index LA Main'!$A$346:$Y$508,IF('Index LA Main'!$B$4=4,'Index LA Main'!$A$515:$Y$677,"Error")))),'Index LA Main'!D$1,0),"Error")</f>
        <v>1660</v>
      </c>
      <c r="E28" s="77">
        <f>IFERROR(VLOOKUP($A28,IF('Index LA Main'!$B$4=1,'Index LA Main'!$A$8:$Y$170,IF('Index LA Main'!$B$4=2,'Index LA Main'!$A$177:$Y$339,IF('Index LA Main'!$B$4=3,'Index LA Main'!$A$346:$Y$508,IF('Index LA Main'!$B$4=4,'Index LA Main'!$A$515:$Y$677,"Error")))),'Index LA Main'!E$1,0),"Error")</f>
        <v>0.92</v>
      </c>
      <c r="F28" s="77">
        <f>IFERROR(VLOOKUP($A28,IF('Index LA Main'!$B$4=1,'Index LA Main'!$A$8:$Y$170,IF('Index LA Main'!$B$4=2,'Index LA Main'!$A$177:$Y$339,IF('Index LA Main'!$B$4=3,'Index LA Main'!$A$346:$Y$508,IF('Index LA Main'!$B$4=4,'Index LA Main'!$A$515:$Y$677,"Error")))),'Index LA Main'!F$1,0),"Error")</f>
        <v>0.89</v>
      </c>
      <c r="G28" s="77">
        <f>IFERROR(VLOOKUP($A28,IF('Index LA Main'!$B$4=1,'Index LA Main'!$A$8:$Y$170,IF('Index LA Main'!$B$4=2,'Index LA Main'!$A$177:$Y$339,IF('Index LA Main'!$B$4=3,'Index LA Main'!$A$346:$Y$508,IF('Index LA Main'!$B$4=4,'Index LA Main'!$A$515:$Y$677,"Error")))),'Index LA Main'!G$1,0),"Error")</f>
        <v>0.41</v>
      </c>
      <c r="H28" s="77">
        <f>IFERROR(VLOOKUP($A28,IF('Index LA Main'!$B$4=1,'Index LA Main'!$A$8:$Y$170,IF('Index LA Main'!$B$4=2,'Index LA Main'!$A$177:$Y$339,IF('Index LA Main'!$B$4=3,'Index LA Main'!$A$346:$Y$508,IF('Index LA Main'!$B$4=4,'Index LA Main'!$A$515:$Y$677,"Error")))),'Index LA Main'!H$1,0),"Error")</f>
        <v>0.01</v>
      </c>
      <c r="I28" s="77">
        <f>IFERROR(VLOOKUP($A28,IF('Index LA Main'!$B$4=1,'Index LA Main'!$A$8:$Y$170,IF('Index LA Main'!$B$4=2,'Index LA Main'!$A$177:$Y$339,IF('Index LA Main'!$B$4=3,'Index LA Main'!$A$346:$Y$508,IF('Index LA Main'!$B$4=4,'Index LA Main'!$A$515:$Y$677,"Error")))),'Index LA Main'!I$1,0),"Error")</f>
        <v>0.04</v>
      </c>
      <c r="J28" s="77">
        <f>IFERROR(VLOOKUP($A28,IF('Index LA Main'!$B$4=1,'Index LA Main'!$A$8:$Y$170,IF('Index LA Main'!$B$4=2,'Index LA Main'!$A$177:$Y$339,IF('Index LA Main'!$B$4=3,'Index LA Main'!$A$346:$Y$508,IF('Index LA Main'!$B$4=4,'Index LA Main'!$A$515:$Y$677,"Error")))),'Index LA Main'!J$1,0),"Error")</f>
        <v>0.43</v>
      </c>
      <c r="K28" s="77" t="str">
        <f>IFERROR(VLOOKUP($A28,IF('Index LA Main'!$B$4=1,'Index LA Main'!$A$8:$Y$170,IF('Index LA Main'!$B$4=2,'Index LA Main'!$A$177:$Y$339,IF('Index LA Main'!$B$4=3,'Index LA Main'!$A$346:$Y$508,IF('Index LA Main'!$B$4=4,'Index LA Main'!$A$515:$Y$677,"Error")))),'Index LA Main'!K$1,0),"Error")</f>
        <v>-</v>
      </c>
      <c r="L28" s="77">
        <f>IFERROR(VLOOKUP($A28,IF('Index LA Main'!$B$4=1,'Index LA Main'!$A$8:$Y$170,IF('Index LA Main'!$B$4=2,'Index LA Main'!$A$177:$Y$339,IF('Index LA Main'!$B$4=3,'Index LA Main'!$A$346:$Y$508,IF('Index LA Main'!$B$4=4,'Index LA Main'!$A$515:$Y$677,"Error")))),'Index LA Main'!L$1,0),"Error")</f>
        <v>0</v>
      </c>
      <c r="M28" s="77">
        <f>IFERROR(VLOOKUP($A28,IF('Index LA Main'!$B$4=1,'Index LA Main'!$A$8:$Y$170,IF('Index LA Main'!$B$4=2,'Index LA Main'!$A$177:$Y$339,IF('Index LA Main'!$B$4=3,'Index LA Main'!$A$346:$Y$508,IF('Index LA Main'!$B$4=4,'Index LA Main'!$A$515:$Y$677,"Error")))),'Index LA Main'!M$1,0),"Error")</f>
        <v>0</v>
      </c>
      <c r="N28" s="77" t="str">
        <f>IFERROR(VLOOKUP($A28,IF('Index LA Main'!$B$4=1,'Index LA Main'!$A$8:$Y$170,IF('Index LA Main'!$B$4=2,'Index LA Main'!$A$177:$Y$339,IF('Index LA Main'!$B$4=3,'Index LA Main'!$A$346:$Y$508,IF('Index LA Main'!$B$4=4,'Index LA Main'!$A$515:$Y$677,"Error")))),'Index LA Main'!N$1,0),"Error")</f>
        <v>x</v>
      </c>
      <c r="O28" s="77">
        <f>IFERROR(VLOOKUP($A28,IF('Index LA Main'!$B$4=1,'Index LA Main'!$A$8:$Y$170,IF('Index LA Main'!$B$4=2,'Index LA Main'!$A$177:$Y$339,IF('Index LA Main'!$B$4=3,'Index LA Main'!$A$346:$Y$508,IF('Index LA Main'!$B$4=4,'Index LA Main'!$A$515:$Y$677,"Error")))),'Index LA Main'!O$1,0),"Error")</f>
        <v>0.05</v>
      </c>
      <c r="P28" s="77">
        <f>IFERROR(VLOOKUP($A28,IF('Index LA Main'!$B$4=1,'Index LA Main'!$A$8:$Y$170,IF('Index LA Main'!$B$4=2,'Index LA Main'!$A$177:$Y$339,IF('Index LA Main'!$B$4=3,'Index LA Main'!$A$346:$Y$508,IF('Index LA Main'!$B$4=4,'Index LA Main'!$A$515:$Y$677,"Error")))),'Index LA Main'!P$1,0),"Error")</f>
        <v>0</v>
      </c>
      <c r="Q28" s="77" t="str">
        <f>IFERROR(VLOOKUP($A28,IF('Index LA Main'!$B$4=1,'Index LA Main'!$A$8:$Y$170,IF('Index LA Main'!$B$4=2,'Index LA Main'!$A$177:$Y$339,IF('Index LA Main'!$B$4=3,'Index LA Main'!$A$346:$Y$508,IF('Index LA Main'!$B$4=4,'Index LA Main'!$A$515:$Y$677,"Error")))),'Index LA Main'!Q$1,0),"Error")</f>
        <v>-</v>
      </c>
      <c r="R28" s="77">
        <f>IFERROR(VLOOKUP($A28,IF('Index LA Main'!$B$4=1,'Index LA Main'!$A$8:$Y$170,IF('Index LA Main'!$B$4=2,'Index LA Main'!$A$177:$Y$339,IF('Index LA Main'!$B$4=3,'Index LA Main'!$A$346:$Y$508,IF('Index LA Main'!$B$4=4,'Index LA Main'!$A$515:$Y$677,"Error")))),'Index LA Main'!R$1,0),"Error")</f>
        <v>0.01</v>
      </c>
      <c r="S28" s="77">
        <f>IFERROR(VLOOKUP($A28,IF('Index LA Main'!$B$4=1,'Index LA Main'!$A$8:$Y$170,IF('Index LA Main'!$B$4=2,'Index LA Main'!$A$177:$Y$339,IF('Index LA Main'!$B$4=3,'Index LA Main'!$A$346:$Y$508,IF('Index LA Main'!$B$4=4,'Index LA Main'!$A$515:$Y$677,"Error")))),'Index LA Main'!S$1,0),"Error")</f>
        <v>0.01</v>
      </c>
      <c r="T28" s="77" t="str">
        <f>IFERROR(VLOOKUP($A28,IF('Index LA Main'!$B$4=1,'Index LA Main'!$A$8:$Y$170,IF('Index LA Main'!$B$4=2,'Index LA Main'!$A$177:$Y$339,IF('Index LA Main'!$B$4=3,'Index LA Main'!$A$346:$Y$508,IF('Index LA Main'!$B$4=4,'Index LA Main'!$A$515:$Y$677,"Error")))),'Index LA Main'!T$1,0),"Error")</f>
        <v>-</v>
      </c>
      <c r="U28" s="77">
        <f>IFERROR(VLOOKUP($A28,IF('Index LA Main'!$B$4=1,'Index LA Main'!$A$8:$Y$170,IF('Index LA Main'!$B$4=2,'Index LA Main'!$A$177:$Y$339,IF('Index LA Main'!$B$4=3,'Index LA Main'!$A$346:$Y$508,IF('Index LA Main'!$B$4=4,'Index LA Main'!$A$515:$Y$677,"Error")))),'Index LA Main'!U$1,0),"Error")</f>
        <v>0</v>
      </c>
      <c r="V28" s="77">
        <f>IFERROR(VLOOKUP($A28,IF('Index LA Main'!$B$4=1,'Index LA Main'!$A$8:$Y$170,IF('Index LA Main'!$B$4=2,'Index LA Main'!$A$177:$Y$339,IF('Index LA Main'!$B$4=3,'Index LA Main'!$A$346:$Y$508,IF('Index LA Main'!$B$4=4,'Index LA Main'!$A$515:$Y$677,"Error")))),'Index LA Main'!V$1,0),"Error")</f>
        <v>0.01</v>
      </c>
      <c r="W28" s="77">
        <f>IFERROR(VLOOKUP($A28,IF('Index LA Main'!$B$4=1,'Index LA Main'!$A$8:$Y$170,IF('Index LA Main'!$B$4=2,'Index LA Main'!$A$177:$Y$339,IF('Index LA Main'!$B$4=3,'Index LA Main'!$A$346:$Y$508,IF('Index LA Main'!$B$4=4,'Index LA Main'!$A$515:$Y$677,"Error")))),'Index LA Main'!W$1,0),"Error")</f>
        <v>0.06</v>
      </c>
      <c r="X28" s="77">
        <f>IFERROR(VLOOKUP($A28,IF('Index LA Main'!$B$4=1,'Index LA Main'!$A$8:$Y$170,IF('Index LA Main'!$B$4=2,'Index LA Main'!$A$177:$Y$339,IF('Index LA Main'!$B$4=3,'Index LA Main'!$A$346:$Y$508,IF('Index LA Main'!$B$4=4,'Index LA Main'!$A$515:$Y$677,"Error")))),'Index LA Main'!X$1,0),"Error")</f>
        <v>0.02</v>
      </c>
      <c r="Y28" s="77">
        <f>IFERROR(VLOOKUP($A28,IF('Index LA Main'!$B$4=1,'Index LA Main'!$A$8:$Y$170,IF('Index LA Main'!$B$4=2,'Index LA Main'!$A$177:$Y$339,IF('Index LA Main'!$B$4=3,'Index LA Main'!$A$346:$Y$508,IF('Index LA Main'!$B$4=4,'Index LA Main'!$A$515:$Y$677,"Error")))),'Index LA Main'!Y$1,0),"Error")</f>
        <v>0.01</v>
      </c>
    </row>
    <row r="29" spans="1:25" s="129" customFormat="1" x14ac:dyDescent="0.2">
      <c r="A29" s="6">
        <v>867</v>
      </c>
      <c r="B29" s="6" t="s">
        <v>196</v>
      </c>
      <c r="C29" s="7" t="s">
        <v>182</v>
      </c>
      <c r="D29" s="122">
        <f>IFERROR(VLOOKUP($A29,IF('Index LA Main'!$B$4=1,'Index LA Main'!$A$8:$Y$170,IF('Index LA Main'!$B$4=2,'Index LA Main'!$A$177:$Y$339,IF('Index LA Main'!$B$4=3,'Index LA Main'!$A$346:$Y$508,IF('Index LA Main'!$B$4=4,'Index LA Main'!$A$515:$Y$677,"Error")))),'Index LA Main'!D$1,0),"Error")</f>
        <v>1060</v>
      </c>
      <c r="E29" s="77">
        <f>IFERROR(VLOOKUP($A29,IF('Index LA Main'!$B$4=1,'Index LA Main'!$A$8:$Y$170,IF('Index LA Main'!$B$4=2,'Index LA Main'!$A$177:$Y$339,IF('Index LA Main'!$B$4=3,'Index LA Main'!$A$346:$Y$508,IF('Index LA Main'!$B$4=4,'Index LA Main'!$A$515:$Y$677,"Error")))),'Index LA Main'!E$1,0),"Error")</f>
        <v>0.94</v>
      </c>
      <c r="F29" s="77">
        <f>IFERROR(VLOOKUP($A29,IF('Index LA Main'!$B$4=1,'Index LA Main'!$A$8:$Y$170,IF('Index LA Main'!$B$4=2,'Index LA Main'!$A$177:$Y$339,IF('Index LA Main'!$B$4=3,'Index LA Main'!$A$346:$Y$508,IF('Index LA Main'!$B$4=4,'Index LA Main'!$A$515:$Y$677,"Error")))),'Index LA Main'!F$1,0),"Error")</f>
        <v>0.91</v>
      </c>
      <c r="G29" s="77">
        <f>IFERROR(VLOOKUP($A29,IF('Index LA Main'!$B$4=1,'Index LA Main'!$A$8:$Y$170,IF('Index LA Main'!$B$4=2,'Index LA Main'!$A$177:$Y$339,IF('Index LA Main'!$B$4=3,'Index LA Main'!$A$346:$Y$508,IF('Index LA Main'!$B$4=4,'Index LA Main'!$A$515:$Y$677,"Error")))),'Index LA Main'!G$1,0),"Error")</f>
        <v>0.27</v>
      </c>
      <c r="H29" s="77" t="str">
        <f>IFERROR(VLOOKUP($A29,IF('Index LA Main'!$B$4=1,'Index LA Main'!$A$8:$Y$170,IF('Index LA Main'!$B$4=2,'Index LA Main'!$A$177:$Y$339,IF('Index LA Main'!$B$4=3,'Index LA Main'!$A$346:$Y$508,IF('Index LA Main'!$B$4=4,'Index LA Main'!$A$515:$Y$677,"Error")))),'Index LA Main'!H$1,0),"Error")</f>
        <v>-</v>
      </c>
      <c r="I29" s="77">
        <f>IFERROR(VLOOKUP($A29,IF('Index LA Main'!$B$4=1,'Index LA Main'!$A$8:$Y$170,IF('Index LA Main'!$B$4=2,'Index LA Main'!$A$177:$Y$339,IF('Index LA Main'!$B$4=3,'Index LA Main'!$A$346:$Y$508,IF('Index LA Main'!$B$4=4,'Index LA Main'!$A$515:$Y$677,"Error")))),'Index LA Main'!I$1,0),"Error")</f>
        <v>0.02</v>
      </c>
      <c r="J29" s="77">
        <f>IFERROR(VLOOKUP($A29,IF('Index LA Main'!$B$4=1,'Index LA Main'!$A$8:$Y$170,IF('Index LA Main'!$B$4=2,'Index LA Main'!$A$177:$Y$339,IF('Index LA Main'!$B$4=3,'Index LA Main'!$A$346:$Y$508,IF('Index LA Main'!$B$4=4,'Index LA Main'!$A$515:$Y$677,"Error")))),'Index LA Main'!J$1,0),"Error")</f>
        <v>0.48</v>
      </c>
      <c r="K29" s="77">
        <f>IFERROR(VLOOKUP($A29,IF('Index LA Main'!$B$4=1,'Index LA Main'!$A$8:$Y$170,IF('Index LA Main'!$B$4=2,'Index LA Main'!$A$177:$Y$339,IF('Index LA Main'!$B$4=3,'Index LA Main'!$A$346:$Y$508,IF('Index LA Main'!$B$4=4,'Index LA Main'!$A$515:$Y$677,"Error")))),'Index LA Main'!K$1,0),"Error")</f>
        <v>0.13</v>
      </c>
      <c r="L29" s="77">
        <f>IFERROR(VLOOKUP($A29,IF('Index LA Main'!$B$4=1,'Index LA Main'!$A$8:$Y$170,IF('Index LA Main'!$B$4=2,'Index LA Main'!$A$177:$Y$339,IF('Index LA Main'!$B$4=3,'Index LA Main'!$A$346:$Y$508,IF('Index LA Main'!$B$4=4,'Index LA Main'!$A$515:$Y$677,"Error")))),'Index LA Main'!L$1,0),"Error")</f>
        <v>0</v>
      </c>
      <c r="M29" s="77">
        <f>IFERROR(VLOOKUP($A29,IF('Index LA Main'!$B$4=1,'Index LA Main'!$A$8:$Y$170,IF('Index LA Main'!$B$4=2,'Index LA Main'!$A$177:$Y$339,IF('Index LA Main'!$B$4=3,'Index LA Main'!$A$346:$Y$508,IF('Index LA Main'!$B$4=4,'Index LA Main'!$A$515:$Y$677,"Error")))),'Index LA Main'!M$1,0),"Error")</f>
        <v>0</v>
      </c>
      <c r="N29" s="77">
        <f>IFERROR(VLOOKUP($A29,IF('Index LA Main'!$B$4=1,'Index LA Main'!$A$8:$Y$170,IF('Index LA Main'!$B$4=2,'Index LA Main'!$A$177:$Y$339,IF('Index LA Main'!$B$4=3,'Index LA Main'!$A$346:$Y$508,IF('Index LA Main'!$B$4=4,'Index LA Main'!$A$515:$Y$677,"Error")))),'Index LA Main'!N$1,0),"Error")</f>
        <v>0</v>
      </c>
      <c r="O29" s="77">
        <f>IFERROR(VLOOKUP($A29,IF('Index LA Main'!$B$4=1,'Index LA Main'!$A$8:$Y$170,IF('Index LA Main'!$B$4=2,'Index LA Main'!$A$177:$Y$339,IF('Index LA Main'!$B$4=3,'Index LA Main'!$A$346:$Y$508,IF('Index LA Main'!$B$4=4,'Index LA Main'!$A$515:$Y$677,"Error")))),'Index LA Main'!O$1,0),"Error")</f>
        <v>0.06</v>
      </c>
      <c r="P29" s="77">
        <f>IFERROR(VLOOKUP($A29,IF('Index LA Main'!$B$4=1,'Index LA Main'!$A$8:$Y$170,IF('Index LA Main'!$B$4=2,'Index LA Main'!$A$177:$Y$339,IF('Index LA Main'!$B$4=3,'Index LA Main'!$A$346:$Y$508,IF('Index LA Main'!$B$4=4,'Index LA Main'!$A$515:$Y$677,"Error")))),'Index LA Main'!P$1,0),"Error")</f>
        <v>0</v>
      </c>
      <c r="Q29" s="77">
        <f>IFERROR(VLOOKUP($A29,IF('Index LA Main'!$B$4=1,'Index LA Main'!$A$8:$Y$170,IF('Index LA Main'!$B$4=2,'Index LA Main'!$A$177:$Y$339,IF('Index LA Main'!$B$4=3,'Index LA Main'!$A$346:$Y$508,IF('Index LA Main'!$B$4=4,'Index LA Main'!$A$515:$Y$677,"Error")))),'Index LA Main'!Q$1,0),"Error")</f>
        <v>0.01</v>
      </c>
      <c r="R29" s="77">
        <f>IFERROR(VLOOKUP($A29,IF('Index LA Main'!$B$4=1,'Index LA Main'!$A$8:$Y$170,IF('Index LA Main'!$B$4=2,'Index LA Main'!$A$177:$Y$339,IF('Index LA Main'!$B$4=3,'Index LA Main'!$A$346:$Y$508,IF('Index LA Main'!$B$4=4,'Index LA Main'!$A$515:$Y$677,"Error")))),'Index LA Main'!R$1,0),"Error")</f>
        <v>0.02</v>
      </c>
      <c r="S29" s="77">
        <f>IFERROR(VLOOKUP($A29,IF('Index LA Main'!$B$4=1,'Index LA Main'!$A$8:$Y$170,IF('Index LA Main'!$B$4=2,'Index LA Main'!$A$177:$Y$339,IF('Index LA Main'!$B$4=3,'Index LA Main'!$A$346:$Y$508,IF('Index LA Main'!$B$4=4,'Index LA Main'!$A$515:$Y$677,"Error")))),'Index LA Main'!S$1,0),"Error")</f>
        <v>0.01</v>
      </c>
      <c r="T29" s="77" t="str">
        <f>IFERROR(VLOOKUP($A29,IF('Index LA Main'!$B$4=1,'Index LA Main'!$A$8:$Y$170,IF('Index LA Main'!$B$4=2,'Index LA Main'!$A$177:$Y$339,IF('Index LA Main'!$B$4=3,'Index LA Main'!$A$346:$Y$508,IF('Index LA Main'!$B$4=4,'Index LA Main'!$A$515:$Y$677,"Error")))),'Index LA Main'!T$1,0),"Error")</f>
        <v>-</v>
      </c>
      <c r="U29" s="77">
        <f>IFERROR(VLOOKUP($A29,IF('Index LA Main'!$B$4=1,'Index LA Main'!$A$8:$Y$170,IF('Index LA Main'!$B$4=2,'Index LA Main'!$A$177:$Y$339,IF('Index LA Main'!$B$4=3,'Index LA Main'!$A$346:$Y$508,IF('Index LA Main'!$B$4=4,'Index LA Main'!$A$515:$Y$677,"Error")))),'Index LA Main'!U$1,0),"Error")</f>
        <v>0</v>
      </c>
      <c r="V29" s="77">
        <f>IFERROR(VLOOKUP($A29,IF('Index LA Main'!$B$4=1,'Index LA Main'!$A$8:$Y$170,IF('Index LA Main'!$B$4=2,'Index LA Main'!$A$177:$Y$339,IF('Index LA Main'!$B$4=3,'Index LA Main'!$A$346:$Y$508,IF('Index LA Main'!$B$4=4,'Index LA Main'!$A$515:$Y$677,"Error")))),'Index LA Main'!V$1,0),"Error")</f>
        <v>0.01</v>
      </c>
      <c r="W29" s="77">
        <f>IFERROR(VLOOKUP($A29,IF('Index LA Main'!$B$4=1,'Index LA Main'!$A$8:$Y$170,IF('Index LA Main'!$B$4=2,'Index LA Main'!$A$177:$Y$339,IF('Index LA Main'!$B$4=3,'Index LA Main'!$A$346:$Y$508,IF('Index LA Main'!$B$4=4,'Index LA Main'!$A$515:$Y$677,"Error")))),'Index LA Main'!W$1,0),"Error")</f>
        <v>0.04</v>
      </c>
      <c r="X29" s="77">
        <f>IFERROR(VLOOKUP($A29,IF('Index LA Main'!$B$4=1,'Index LA Main'!$A$8:$Y$170,IF('Index LA Main'!$B$4=2,'Index LA Main'!$A$177:$Y$339,IF('Index LA Main'!$B$4=3,'Index LA Main'!$A$346:$Y$508,IF('Index LA Main'!$B$4=4,'Index LA Main'!$A$515:$Y$677,"Error")))),'Index LA Main'!X$1,0),"Error")</f>
        <v>0.01</v>
      </c>
      <c r="Y29" s="77">
        <f>IFERROR(VLOOKUP($A29,IF('Index LA Main'!$B$4=1,'Index LA Main'!$A$8:$Y$170,IF('Index LA Main'!$B$4=2,'Index LA Main'!$A$177:$Y$339,IF('Index LA Main'!$B$4=3,'Index LA Main'!$A$346:$Y$508,IF('Index LA Main'!$B$4=4,'Index LA Main'!$A$515:$Y$677,"Error")))),'Index LA Main'!Y$1,0),"Error")</f>
        <v>0.01</v>
      </c>
    </row>
    <row r="30" spans="1:25" s="129" customFormat="1" x14ac:dyDescent="0.2">
      <c r="A30" s="6">
        <v>380</v>
      </c>
      <c r="B30" s="6" t="s">
        <v>197</v>
      </c>
      <c r="C30" s="7" t="s">
        <v>170</v>
      </c>
      <c r="D30" s="122">
        <f>IFERROR(VLOOKUP($A30,IF('Index LA Main'!$B$4=1,'Index LA Main'!$A$8:$Y$170,IF('Index LA Main'!$B$4=2,'Index LA Main'!$A$177:$Y$339,IF('Index LA Main'!$B$4=3,'Index LA Main'!$A$346:$Y$508,IF('Index LA Main'!$B$4=4,'Index LA Main'!$A$515:$Y$677,"Error")))),'Index LA Main'!D$1,0),"Error")</f>
        <v>5570</v>
      </c>
      <c r="E30" s="77">
        <f>IFERROR(VLOOKUP($A30,IF('Index LA Main'!$B$4=1,'Index LA Main'!$A$8:$Y$170,IF('Index LA Main'!$B$4=2,'Index LA Main'!$A$177:$Y$339,IF('Index LA Main'!$B$4=3,'Index LA Main'!$A$346:$Y$508,IF('Index LA Main'!$B$4=4,'Index LA Main'!$A$515:$Y$677,"Error")))),'Index LA Main'!E$1,0),"Error")</f>
        <v>0.91</v>
      </c>
      <c r="F30" s="77">
        <f>IFERROR(VLOOKUP($A30,IF('Index LA Main'!$B$4=1,'Index LA Main'!$A$8:$Y$170,IF('Index LA Main'!$B$4=2,'Index LA Main'!$A$177:$Y$339,IF('Index LA Main'!$B$4=3,'Index LA Main'!$A$346:$Y$508,IF('Index LA Main'!$B$4=4,'Index LA Main'!$A$515:$Y$677,"Error")))),'Index LA Main'!F$1,0),"Error")</f>
        <v>0.89</v>
      </c>
      <c r="G30" s="77">
        <f>IFERROR(VLOOKUP($A30,IF('Index LA Main'!$B$4=1,'Index LA Main'!$A$8:$Y$170,IF('Index LA Main'!$B$4=2,'Index LA Main'!$A$177:$Y$339,IF('Index LA Main'!$B$4=3,'Index LA Main'!$A$346:$Y$508,IF('Index LA Main'!$B$4=4,'Index LA Main'!$A$515:$Y$677,"Error")))),'Index LA Main'!G$1,0),"Error")</f>
        <v>0.28000000000000003</v>
      </c>
      <c r="H30" s="77" t="str">
        <f>IFERROR(VLOOKUP($A30,IF('Index LA Main'!$B$4=1,'Index LA Main'!$A$8:$Y$170,IF('Index LA Main'!$B$4=2,'Index LA Main'!$A$177:$Y$339,IF('Index LA Main'!$B$4=3,'Index LA Main'!$A$346:$Y$508,IF('Index LA Main'!$B$4=4,'Index LA Main'!$A$515:$Y$677,"Error")))),'Index LA Main'!H$1,0),"Error")</f>
        <v>-</v>
      </c>
      <c r="I30" s="77">
        <f>IFERROR(VLOOKUP($A30,IF('Index LA Main'!$B$4=1,'Index LA Main'!$A$8:$Y$170,IF('Index LA Main'!$B$4=2,'Index LA Main'!$A$177:$Y$339,IF('Index LA Main'!$B$4=3,'Index LA Main'!$A$346:$Y$508,IF('Index LA Main'!$B$4=4,'Index LA Main'!$A$515:$Y$677,"Error")))),'Index LA Main'!I$1,0),"Error")</f>
        <v>0.03</v>
      </c>
      <c r="J30" s="77">
        <f>IFERROR(VLOOKUP($A30,IF('Index LA Main'!$B$4=1,'Index LA Main'!$A$8:$Y$170,IF('Index LA Main'!$B$4=2,'Index LA Main'!$A$177:$Y$339,IF('Index LA Main'!$B$4=3,'Index LA Main'!$A$346:$Y$508,IF('Index LA Main'!$B$4=4,'Index LA Main'!$A$515:$Y$677,"Error")))),'Index LA Main'!J$1,0),"Error")</f>
        <v>0.56000000000000005</v>
      </c>
      <c r="K30" s="77">
        <f>IFERROR(VLOOKUP($A30,IF('Index LA Main'!$B$4=1,'Index LA Main'!$A$8:$Y$170,IF('Index LA Main'!$B$4=2,'Index LA Main'!$A$177:$Y$339,IF('Index LA Main'!$B$4=3,'Index LA Main'!$A$346:$Y$508,IF('Index LA Main'!$B$4=4,'Index LA Main'!$A$515:$Y$677,"Error")))),'Index LA Main'!K$1,0),"Error")</f>
        <v>0.01</v>
      </c>
      <c r="L30" s="77">
        <f>IFERROR(VLOOKUP($A30,IF('Index LA Main'!$B$4=1,'Index LA Main'!$A$8:$Y$170,IF('Index LA Main'!$B$4=2,'Index LA Main'!$A$177:$Y$339,IF('Index LA Main'!$B$4=3,'Index LA Main'!$A$346:$Y$508,IF('Index LA Main'!$B$4=4,'Index LA Main'!$A$515:$Y$677,"Error")))),'Index LA Main'!L$1,0),"Error")</f>
        <v>0</v>
      </c>
      <c r="M30" s="77" t="str">
        <f>IFERROR(VLOOKUP($A30,IF('Index LA Main'!$B$4=1,'Index LA Main'!$A$8:$Y$170,IF('Index LA Main'!$B$4=2,'Index LA Main'!$A$177:$Y$339,IF('Index LA Main'!$B$4=3,'Index LA Main'!$A$346:$Y$508,IF('Index LA Main'!$B$4=4,'Index LA Main'!$A$515:$Y$677,"Error")))),'Index LA Main'!M$1,0),"Error")</f>
        <v>-</v>
      </c>
      <c r="N30" s="77" t="str">
        <f>IFERROR(VLOOKUP($A30,IF('Index LA Main'!$B$4=1,'Index LA Main'!$A$8:$Y$170,IF('Index LA Main'!$B$4=2,'Index LA Main'!$A$177:$Y$339,IF('Index LA Main'!$B$4=3,'Index LA Main'!$A$346:$Y$508,IF('Index LA Main'!$B$4=4,'Index LA Main'!$A$515:$Y$677,"Error")))),'Index LA Main'!N$1,0),"Error")</f>
        <v>-</v>
      </c>
      <c r="O30" s="77">
        <f>IFERROR(VLOOKUP($A30,IF('Index LA Main'!$B$4=1,'Index LA Main'!$A$8:$Y$170,IF('Index LA Main'!$B$4=2,'Index LA Main'!$A$177:$Y$339,IF('Index LA Main'!$B$4=3,'Index LA Main'!$A$346:$Y$508,IF('Index LA Main'!$B$4=4,'Index LA Main'!$A$515:$Y$677,"Error")))),'Index LA Main'!O$1,0),"Error")</f>
        <v>0.05</v>
      </c>
      <c r="P30" s="77">
        <f>IFERROR(VLOOKUP($A30,IF('Index LA Main'!$B$4=1,'Index LA Main'!$A$8:$Y$170,IF('Index LA Main'!$B$4=2,'Index LA Main'!$A$177:$Y$339,IF('Index LA Main'!$B$4=3,'Index LA Main'!$A$346:$Y$508,IF('Index LA Main'!$B$4=4,'Index LA Main'!$A$515:$Y$677,"Error")))),'Index LA Main'!P$1,0),"Error")</f>
        <v>0</v>
      </c>
      <c r="Q30" s="77">
        <f>IFERROR(VLOOKUP($A30,IF('Index LA Main'!$B$4=1,'Index LA Main'!$A$8:$Y$170,IF('Index LA Main'!$B$4=2,'Index LA Main'!$A$177:$Y$339,IF('Index LA Main'!$B$4=3,'Index LA Main'!$A$346:$Y$508,IF('Index LA Main'!$B$4=4,'Index LA Main'!$A$515:$Y$677,"Error")))),'Index LA Main'!Q$1,0),"Error")</f>
        <v>0.01</v>
      </c>
      <c r="R30" s="77">
        <f>IFERROR(VLOOKUP($A30,IF('Index LA Main'!$B$4=1,'Index LA Main'!$A$8:$Y$170,IF('Index LA Main'!$B$4=2,'Index LA Main'!$A$177:$Y$339,IF('Index LA Main'!$B$4=3,'Index LA Main'!$A$346:$Y$508,IF('Index LA Main'!$B$4=4,'Index LA Main'!$A$515:$Y$677,"Error")))),'Index LA Main'!R$1,0),"Error")</f>
        <v>0.01</v>
      </c>
      <c r="S30" s="77">
        <f>IFERROR(VLOOKUP($A30,IF('Index LA Main'!$B$4=1,'Index LA Main'!$A$8:$Y$170,IF('Index LA Main'!$B$4=2,'Index LA Main'!$A$177:$Y$339,IF('Index LA Main'!$B$4=3,'Index LA Main'!$A$346:$Y$508,IF('Index LA Main'!$B$4=4,'Index LA Main'!$A$515:$Y$677,"Error")))),'Index LA Main'!S$1,0),"Error")</f>
        <v>0.01</v>
      </c>
      <c r="T30" s="77" t="str">
        <f>IFERROR(VLOOKUP($A30,IF('Index LA Main'!$B$4=1,'Index LA Main'!$A$8:$Y$170,IF('Index LA Main'!$B$4=2,'Index LA Main'!$A$177:$Y$339,IF('Index LA Main'!$B$4=3,'Index LA Main'!$A$346:$Y$508,IF('Index LA Main'!$B$4=4,'Index LA Main'!$A$515:$Y$677,"Error")))),'Index LA Main'!T$1,0),"Error")</f>
        <v>-</v>
      </c>
      <c r="U30" s="77" t="str">
        <f>IFERROR(VLOOKUP($A30,IF('Index LA Main'!$B$4=1,'Index LA Main'!$A$8:$Y$170,IF('Index LA Main'!$B$4=2,'Index LA Main'!$A$177:$Y$339,IF('Index LA Main'!$B$4=3,'Index LA Main'!$A$346:$Y$508,IF('Index LA Main'!$B$4=4,'Index LA Main'!$A$515:$Y$677,"Error")))),'Index LA Main'!U$1,0),"Error")</f>
        <v>-</v>
      </c>
      <c r="V30" s="77">
        <f>IFERROR(VLOOKUP($A30,IF('Index LA Main'!$B$4=1,'Index LA Main'!$A$8:$Y$170,IF('Index LA Main'!$B$4=2,'Index LA Main'!$A$177:$Y$339,IF('Index LA Main'!$B$4=3,'Index LA Main'!$A$346:$Y$508,IF('Index LA Main'!$B$4=4,'Index LA Main'!$A$515:$Y$677,"Error")))),'Index LA Main'!V$1,0),"Error")</f>
        <v>0.01</v>
      </c>
      <c r="W30" s="77">
        <f>IFERROR(VLOOKUP($A30,IF('Index LA Main'!$B$4=1,'Index LA Main'!$A$8:$Y$170,IF('Index LA Main'!$B$4=2,'Index LA Main'!$A$177:$Y$339,IF('Index LA Main'!$B$4=3,'Index LA Main'!$A$346:$Y$508,IF('Index LA Main'!$B$4=4,'Index LA Main'!$A$515:$Y$677,"Error")))),'Index LA Main'!W$1,0),"Error")</f>
        <v>0.06</v>
      </c>
      <c r="X30" s="77">
        <f>IFERROR(VLOOKUP($A30,IF('Index LA Main'!$B$4=1,'Index LA Main'!$A$8:$Y$170,IF('Index LA Main'!$B$4=2,'Index LA Main'!$A$177:$Y$339,IF('Index LA Main'!$B$4=3,'Index LA Main'!$A$346:$Y$508,IF('Index LA Main'!$B$4=4,'Index LA Main'!$A$515:$Y$677,"Error")))),'Index LA Main'!X$1,0),"Error")</f>
        <v>0.02</v>
      </c>
      <c r="Y30" s="77">
        <f>IFERROR(VLOOKUP($A30,IF('Index LA Main'!$B$4=1,'Index LA Main'!$A$8:$Y$170,IF('Index LA Main'!$B$4=2,'Index LA Main'!$A$177:$Y$339,IF('Index LA Main'!$B$4=3,'Index LA Main'!$A$346:$Y$508,IF('Index LA Main'!$B$4=4,'Index LA Main'!$A$515:$Y$677,"Error")))),'Index LA Main'!Y$1,0),"Error")</f>
        <v>0.02</v>
      </c>
    </row>
    <row r="31" spans="1:25" s="129" customFormat="1" x14ac:dyDescent="0.2">
      <c r="A31" s="6">
        <v>304</v>
      </c>
      <c r="B31" s="6" t="s">
        <v>198</v>
      </c>
      <c r="C31" s="7" t="s">
        <v>180</v>
      </c>
      <c r="D31" s="122">
        <f>IFERROR(VLOOKUP($A31,IF('Index LA Main'!$B$4=1,'Index LA Main'!$A$8:$Y$170,IF('Index LA Main'!$B$4=2,'Index LA Main'!$A$177:$Y$339,IF('Index LA Main'!$B$4=3,'Index LA Main'!$A$346:$Y$508,IF('Index LA Main'!$B$4=4,'Index LA Main'!$A$515:$Y$677,"Error")))),'Index LA Main'!D$1,0),"Error")</f>
        <v>2870</v>
      </c>
      <c r="E31" s="77">
        <f>IFERROR(VLOOKUP($A31,IF('Index LA Main'!$B$4=1,'Index LA Main'!$A$8:$Y$170,IF('Index LA Main'!$B$4=2,'Index LA Main'!$A$177:$Y$339,IF('Index LA Main'!$B$4=3,'Index LA Main'!$A$346:$Y$508,IF('Index LA Main'!$B$4=4,'Index LA Main'!$A$515:$Y$677,"Error")))),'Index LA Main'!E$1,0),"Error")</f>
        <v>0.94</v>
      </c>
      <c r="F31" s="77">
        <f>IFERROR(VLOOKUP($A31,IF('Index LA Main'!$B$4=1,'Index LA Main'!$A$8:$Y$170,IF('Index LA Main'!$B$4=2,'Index LA Main'!$A$177:$Y$339,IF('Index LA Main'!$B$4=3,'Index LA Main'!$A$346:$Y$508,IF('Index LA Main'!$B$4=4,'Index LA Main'!$A$515:$Y$677,"Error")))),'Index LA Main'!F$1,0),"Error")</f>
        <v>0.94</v>
      </c>
      <c r="G31" s="77">
        <f>IFERROR(VLOOKUP($A31,IF('Index LA Main'!$B$4=1,'Index LA Main'!$A$8:$Y$170,IF('Index LA Main'!$B$4=2,'Index LA Main'!$A$177:$Y$339,IF('Index LA Main'!$B$4=3,'Index LA Main'!$A$346:$Y$508,IF('Index LA Main'!$B$4=4,'Index LA Main'!$A$515:$Y$677,"Error")))),'Index LA Main'!G$1,0),"Error")</f>
        <v>0.23</v>
      </c>
      <c r="H31" s="77" t="str">
        <f>IFERROR(VLOOKUP($A31,IF('Index LA Main'!$B$4=1,'Index LA Main'!$A$8:$Y$170,IF('Index LA Main'!$B$4=2,'Index LA Main'!$A$177:$Y$339,IF('Index LA Main'!$B$4=3,'Index LA Main'!$A$346:$Y$508,IF('Index LA Main'!$B$4=4,'Index LA Main'!$A$515:$Y$677,"Error")))),'Index LA Main'!H$1,0),"Error")</f>
        <v>-</v>
      </c>
      <c r="I31" s="77">
        <f>IFERROR(VLOOKUP($A31,IF('Index LA Main'!$B$4=1,'Index LA Main'!$A$8:$Y$170,IF('Index LA Main'!$B$4=2,'Index LA Main'!$A$177:$Y$339,IF('Index LA Main'!$B$4=3,'Index LA Main'!$A$346:$Y$508,IF('Index LA Main'!$B$4=4,'Index LA Main'!$A$515:$Y$677,"Error")))),'Index LA Main'!I$1,0),"Error")</f>
        <v>0.01</v>
      </c>
      <c r="J31" s="77">
        <f>IFERROR(VLOOKUP($A31,IF('Index LA Main'!$B$4=1,'Index LA Main'!$A$8:$Y$170,IF('Index LA Main'!$B$4=2,'Index LA Main'!$A$177:$Y$339,IF('Index LA Main'!$B$4=3,'Index LA Main'!$A$346:$Y$508,IF('Index LA Main'!$B$4=4,'Index LA Main'!$A$515:$Y$677,"Error")))),'Index LA Main'!J$1,0),"Error")</f>
        <v>0.63</v>
      </c>
      <c r="K31" s="77">
        <f>IFERROR(VLOOKUP($A31,IF('Index LA Main'!$B$4=1,'Index LA Main'!$A$8:$Y$170,IF('Index LA Main'!$B$4=2,'Index LA Main'!$A$177:$Y$339,IF('Index LA Main'!$B$4=3,'Index LA Main'!$A$346:$Y$508,IF('Index LA Main'!$B$4=4,'Index LA Main'!$A$515:$Y$677,"Error")))),'Index LA Main'!K$1,0),"Error")</f>
        <v>0.06</v>
      </c>
      <c r="L31" s="77">
        <f>IFERROR(VLOOKUP($A31,IF('Index LA Main'!$B$4=1,'Index LA Main'!$A$8:$Y$170,IF('Index LA Main'!$B$4=2,'Index LA Main'!$A$177:$Y$339,IF('Index LA Main'!$B$4=3,'Index LA Main'!$A$346:$Y$508,IF('Index LA Main'!$B$4=4,'Index LA Main'!$A$515:$Y$677,"Error")))),'Index LA Main'!L$1,0),"Error")</f>
        <v>0</v>
      </c>
      <c r="M31" s="77" t="str">
        <f>IFERROR(VLOOKUP($A31,IF('Index LA Main'!$B$4=1,'Index LA Main'!$A$8:$Y$170,IF('Index LA Main'!$B$4=2,'Index LA Main'!$A$177:$Y$339,IF('Index LA Main'!$B$4=3,'Index LA Main'!$A$346:$Y$508,IF('Index LA Main'!$B$4=4,'Index LA Main'!$A$515:$Y$677,"Error")))),'Index LA Main'!M$1,0),"Error")</f>
        <v>x</v>
      </c>
      <c r="N31" s="77" t="str">
        <f>IFERROR(VLOOKUP($A31,IF('Index LA Main'!$B$4=1,'Index LA Main'!$A$8:$Y$170,IF('Index LA Main'!$B$4=2,'Index LA Main'!$A$177:$Y$339,IF('Index LA Main'!$B$4=3,'Index LA Main'!$A$346:$Y$508,IF('Index LA Main'!$B$4=4,'Index LA Main'!$A$515:$Y$677,"Error")))),'Index LA Main'!N$1,0),"Error")</f>
        <v>x</v>
      </c>
      <c r="O31" s="77">
        <f>IFERROR(VLOOKUP($A31,IF('Index LA Main'!$B$4=1,'Index LA Main'!$A$8:$Y$170,IF('Index LA Main'!$B$4=2,'Index LA Main'!$A$177:$Y$339,IF('Index LA Main'!$B$4=3,'Index LA Main'!$A$346:$Y$508,IF('Index LA Main'!$B$4=4,'Index LA Main'!$A$515:$Y$677,"Error")))),'Index LA Main'!O$1,0),"Error")</f>
        <v>0.01</v>
      </c>
      <c r="P31" s="77">
        <f>IFERROR(VLOOKUP($A31,IF('Index LA Main'!$B$4=1,'Index LA Main'!$A$8:$Y$170,IF('Index LA Main'!$B$4=2,'Index LA Main'!$A$177:$Y$339,IF('Index LA Main'!$B$4=3,'Index LA Main'!$A$346:$Y$508,IF('Index LA Main'!$B$4=4,'Index LA Main'!$A$515:$Y$677,"Error")))),'Index LA Main'!P$1,0),"Error")</f>
        <v>0</v>
      </c>
      <c r="Q31" s="77" t="str">
        <f>IFERROR(VLOOKUP($A31,IF('Index LA Main'!$B$4=1,'Index LA Main'!$A$8:$Y$170,IF('Index LA Main'!$B$4=2,'Index LA Main'!$A$177:$Y$339,IF('Index LA Main'!$B$4=3,'Index LA Main'!$A$346:$Y$508,IF('Index LA Main'!$B$4=4,'Index LA Main'!$A$515:$Y$677,"Error")))),'Index LA Main'!Q$1,0),"Error")</f>
        <v>-</v>
      </c>
      <c r="R31" s="77" t="str">
        <f>IFERROR(VLOOKUP($A31,IF('Index LA Main'!$B$4=1,'Index LA Main'!$A$8:$Y$170,IF('Index LA Main'!$B$4=2,'Index LA Main'!$A$177:$Y$339,IF('Index LA Main'!$B$4=3,'Index LA Main'!$A$346:$Y$508,IF('Index LA Main'!$B$4=4,'Index LA Main'!$A$515:$Y$677,"Error")))),'Index LA Main'!R$1,0),"Error")</f>
        <v>-</v>
      </c>
      <c r="S31" s="77" t="str">
        <f>IFERROR(VLOOKUP($A31,IF('Index LA Main'!$B$4=1,'Index LA Main'!$A$8:$Y$170,IF('Index LA Main'!$B$4=2,'Index LA Main'!$A$177:$Y$339,IF('Index LA Main'!$B$4=3,'Index LA Main'!$A$346:$Y$508,IF('Index LA Main'!$B$4=4,'Index LA Main'!$A$515:$Y$677,"Error")))),'Index LA Main'!S$1,0),"Error")</f>
        <v>-</v>
      </c>
      <c r="T31" s="77" t="str">
        <f>IFERROR(VLOOKUP($A31,IF('Index LA Main'!$B$4=1,'Index LA Main'!$A$8:$Y$170,IF('Index LA Main'!$B$4=2,'Index LA Main'!$A$177:$Y$339,IF('Index LA Main'!$B$4=3,'Index LA Main'!$A$346:$Y$508,IF('Index LA Main'!$B$4=4,'Index LA Main'!$A$515:$Y$677,"Error")))),'Index LA Main'!T$1,0),"Error")</f>
        <v>-</v>
      </c>
      <c r="U31" s="77" t="str">
        <f>IFERROR(VLOOKUP($A31,IF('Index LA Main'!$B$4=1,'Index LA Main'!$A$8:$Y$170,IF('Index LA Main'!$B$4=2,'Index LA Main'!$A$177:$Y$339,IF('Index LA Main'!$B$4=3,'Index LA Main'!$A$346:$Y$508,IF('Index LA Main'!$B$4=4,'Index LA Main'!$A$515:$Y$677,"Error")))),'Index LA Main'!U$1,0),"Error")</f>
        <v>x</v>
      </c>
      <c r="V31" s="77" t="str">
        <f>IFERROR(VLOOKUP($A31,IF('Index LA Main'!$B$4=1,'Index LA Main'!$A$8:$Y$170,IF('Index LA Main'!$B$4=2,'Index LA Main'!$A$177:$Y$339,IF('Index LA Main'!$B$4=3,'Index LA Main'!$A$346:$Y$508,IF('Index LA Main'!$B$4=4,'Index LA Main'!$A$515:$Y$677,"Error")))),'Index LA Main'!V$1,0),"Error")</f>
        <v>-</v>
      </c>
      <c r="W31" s="77">
        <f>IFERROR(VLOOKUP($A31,IF('Index LA Main'!$B$4=1,'Index LA Main'!$A$8:$Y$170,IF('Index LA Main'!$B$4=2,'Index LA Main'!$A$177:$Y$339,IF('Index LA Main'!$B$4=3,'Index LA Main'!$A$346:$Y$508,IF('Index LA Main'!$B$4=4,'Index LA Main'!$A$515:$Y$677,"Error")))),'Index LA Main'!W$1,0),"Error")</f>
        <v>0.03</v>
      </c>
      <c r="X31" s="77">
        <f>IFERROR(VLOOKUP($A31,IF('Index LA Main'!$B$4=1,'Index LA Main'!$A$8:$Y$170,IF('Index LA Main'!$B$4=2,'Index LA Main'!$A$177:$Y$339,IF('Index LA Main'!$B$4=3,'Index LA Main'!$A$346:$Y$508,IF('Index LA Main'!$B$4=4,'Index LA Main'!$A$515:$Y$677,"Error")))),'Index LA Main'!X$1,0),"Error")</f>
        <v>0.01</v>
      </c>
      <c r="Y31" s="77">
        <f>IFERROR(VLOOKUP($A31,IF('Index LA Main'!$B$4=1,'Index LA Main'!$A$8:$Y$170,IF('Index LA Main'!$B$4=2,'Index LA Main'!$A$177:$Y$339,IF('Index LA Main'!$B$4=3,'Index LA Main'!$A$346:$Y$508,IF('Index LA Main'!$B$4=4,'Index LA Main'!$A$515:$Y$677,"Error")))),'Index LA Main'!Y$1,0),"Error")</f>
        <v>0.02</v>
      </c>
    </row>
    <row r="32" spans="1:25" s="129" customFormat="1" x14ac:dyDescent="0.2">
      <c r="A32" s="6">
        <v>846</v>
      </c>
      <c r="B32" s="6" t="s">
        <v>199</v>
      </c>
      <c r="C32" s="7" t="s">
        <v>182</v>
      </c>
      <c r="D32" s="122">
        <f>IFERROR(VLOOKUP($A32,IF('Index LA Main'!$B$4=1,'Index LA Main'!$A$8:$Y$170,IF('Index LA Main'!$B$4=2,'Index LA Main'!$A$177:$Y$339,IF('Index LA Main'!$B$4=3,'Index LA Main'!$A$346:$Y$508,IF('Index LA Main'!$B$4=4,'Index LA Main'!$A$515:$Y$677,"Error")))),'Index LA Main'!D$1,0),"Error")</f>
        <v>2240</v>
      </c>
      <c r="E32" s="77">
        <f>IFERROR(VLOOKUP($A32,IF('Index LA Main'!$B$4=1,'Index LA Main'!$A$8:$Y$170,IF('Index LA Main'!$B$4=2,'Index LA Main'!$A$177:$Y$339,IF('Index LA Main'!$B$4=3,'Index LA Main'!$A$346:$Y$508,IF('Index LA Main'!$B$4=4,'Index LA Main'!$A$515:$Y$677,"Error")))),'Index LA Main'!E$1,0),"Error")</f>
        <v>0.92</v>
      </c>
      <c r="F32" s="77">
        <f>IFERROR(VLOOKUP($A32,IF('Index LA Main'!$B$4=1,'Index LA Main'!$A$8:$Y$170,IF('Index LA Main'!$B$4=2,'Index LA Main'!$A$177:$Y$339,IF('Index LA Main'!$B$4=3,'Index LA Main'!$A$346:$Y$508,IF('Index LA Main'!$B$4=4,'Index LA Main'!$A$515:$Y$677,"Error")))),'Index LA Main'!F$1,0),"Error")</f>
        <v>0.9</v>
      </c>
      <c r="G32" s="77">
        <f>IFERROR(VLOOKUP($A32,IF('Index LA Main'!$B$4=1,'Index LA Main'!$A$8:$Y$170,IF('Index LA Main'!$B$4=2,'Index LA Main'!$A$177:$Y$339,IF('Index LA Main'!$B$4=3,'Index LA Main'!$A$346:$Y$508,IF('Index LA Main'!$B$4=4,'Index LA Main'!$A$515:$Y$677,"Error")))),'Index LA Main'!G$1,0),"Error")</f>
        <v>0.23</v>
      </c>
      <c r="H32" s="77" t="str">
        <f>IFERROR(VLOOKUP($A32,IF('Index LA Main'!$B$4=1,'Index LA Main'!$A$8:$Y$170,IF('Index LA Main'!$B$4=2,'Index LA Main'!$A$177:$Y$339,IF('Index LA Main'!$B$4=3,'Index LA Main'!$A$346:$Y$508,IF('Index LA Main'!$B$4=4,'Index LA Main'!$A$515:$Y$677,"Error")))),'Index LA Main'!H$1,0),"Error")</f>
        <v>x</v>
      </c>
      <c r="I32" s="77">
        <f>IFERROR(VLOOKUP($A32,IF('Index LA Main'!$B$4=1,'Index LA Main'!$A$8:$Y$170,IF('Index LA Main'!$B$4=2,'Index LA Main'!$A$177:$Y$339,IF('Index LA Main'!$B$4=3,'Index LA Main'!$A$346:$Y$508,IF('Index LA Main'!$B$4=4,'Index LA Main'!$A$515:$Y$677,"Error")))),'Index LA Main'!I$1,0),"Error")</f>
        <v>0.03</v>
      </c>
      <c r="J32" s="77">
        <f>IFERROR(VLOOKUP($A32,IF('Index LA Main'!$B$4=1,'Index LA Main'!$A$8:$Y$170,IF('Index LA Main'!$B$4=2,'Index LA Main'!$A$177:$Y$339,IF('Index LA Main'!$B$4=3,'Index LA Main'!$A$346:$Y$508,IF('Index LA Main'!$B$4=4,'Index LA Main'!$A$515:$Y$677,"Error")))),'Index LA Main'!J$1,0),"Error")</f>
        <v>0.2</v>
      </c>
      <c r="K32" s="77">
        <f>IFERROR(VLOOKUP($A32,IF('Index LA Main'!$B$4=1,'Index LA Main'!$A$8:$Y$170,IF('Index LA Main'!$B$4=2,'Index LA Main'!$A$177:$Y$339,IF('Index LA Main'!$B$4=3,'Index LA Main'!$A$346:$Y$508,IF('Index LA Main'!$B$4=4,'Index LA Main'!$A$515:$Y$677,"Error")))),'Index LA Main'!K$1,0),"Error")</f>
        <v>0.44</v>
      </c>
      <c r="L32" s="77">
        <f>IFERROR(VLOOKUP($A32,IF('Index LA Main'!$B$4=1,'Index LA Main'!$A$8:$Y$170,IF('Index LA Main'!$B$4=2,'Index LA Main'!$A$177:$Y$339,IF('Index LA Main'!$B$4=3,'Index LA Main'!$A$346:$Y$508,IF('Index LA Main'!$B$4=4,'Index LA Main'!$A$515:$Y$677,"Error")))),'Index LA Main'!L$1,0),"Error")</f>
        <v>0</v>
      </c>
      <c r="M32" s="77">
        <f>IFERROR(VLOOKUP($A32,IF('Index LA Main'!$B$4=1,'Index LA Main'!$A$8:$Y$170,IF('Index LA Main'!$B$4=2,'Index LA Main'!$A$177:$Y$339,IF('Index LA Main'!$B$4=3,'Index LA Main'!$A$346:$Y$508,IF('Index LA Main'!$B$4=4,'Index LA Main'!$A$515:$Y$677,"Error")))),'Index LA Main'!M$1,0),"Error")</f>
        <v>0</v>
      </c>
      <c r="N32" s="77">
        <f>IFERROR(VLOOKUP($A32,IF('Index LA Main'!$B$4=1,'Index LA Main'!$A$8:$Y$170,IF('Index LA Main'!$B$4=2,'Index LA Main'!$A$177:$Y$339,IF('Index LA Main'!$B$4=3,'Index LA Main'!$A$346:$Y$508,IF('Index LA Main'!$B$4=4,'Index LA Main'!$A$515:$Y$677,"Error")))),'Index LA Main'!N$1,0),"Error")</f>
        <v>0</v>
      </c>
      <c r="O32" s="77">
        <f>IFERROR(VLOOKUP($A32,IF('Index LA Main'!$B$4=1,'Index LA Main'!$A$8:$Y$170,IF('Index LA Main'!$B$4=2,'Index LA Main'!$A$177:$Y$339,IF('Index LA Main'!$B$4=3,'Index LA Main'!$A$346:$Y$508,IF('Index LA Main'!$B$4=4,'Index LA Main'!$A$515:$Y$677,"Error")))),'Index LA Main'!O$1,0),"Error")</f>
        <v>0.03</v>
      </c>
      <c r="P32" s="77">
        <f>IFERROR(VLOOKUP($A32,IF('Index LA Main'!$B$4=1,'Index LA Main'!$A$8:$Y$170,IF('Index LA Main'!$B$4=2,'Index LA Main'!$A$177:$Y$339,IF('Index LA Main'!$B$4=3,'Index LA Main'!$A$346:$Y$508,IF('Index LA Main'!$B$4=4,'Index LA Main'!$A$515:$Y$677,"Error")))),'Index LA Main'!P$1,0),"Error")</f>
        <v>0</v>
      </c>
      <c r="Q32" s="77" t="str">
        <f>IFERROR(VLOOKUP($A32,IF('Index LA Main'!$B$4=1,'Index LA Main'!$A$8:$Y$170,IF('Index LA Main'!$B$4=2,'Index LA Main'!$A$177:$Y$339,IF('Index LA Main'!$B$4=3,'Index LA Main'!$A$346:$Y$508,IF('Index LA Main'!$B$4=4,'Index LA Main'!$A$515:$Y$677,"Error")))),'Index LA Main'!Q$1,0),"Error")</f>
        <v>-</v>
      </c>
      <c r="R32" s="77">
        <f>IFERROR(VLOOKUP($A32,IF('Index LA Main'!$B$4=1,'Index LA Main'!$A$8:$Y$170,IF('Index LA Main'!$B$4=2,'Index LA Main'!$A$177:$Y$339,IF('Index LA Main'!$B$4=3,'Index LA Main'!$A$346:$Y$508,IF('Index LA Main'!$B$4=4,'Index LA Main'!$A$515:$Y$677,"Error")))),'Index LA Main'!R$1,0),"Error")</f>
        <v>0.01</v>
      </c>
      <c r="S32" s="77" t="str">
        <f>IFERROR(VLOOKUP($A32,IF('Index LA Main'!$B$4=1,'Index LA Main'!$A$8:$Y$170,IF('Index LA Main'!$B$4=2,'Index LA Main'!$A$177:$Y$339,IF('Index LA Main'!$B$4=3,'Index LA Main'!$A$346:$Y$508,IF('Index LA Main'!$B$4=4,'Index LA Main'!$A$515:$Y$677,"Error")))),'Index LA Main'!S$1,0),"Error")</f>
        <v>-</v>
      </c>
      <c r="T32" s="77" t="str">
        <f>IFERROR(VLOOKUP($A32,IF('Index LA Main'!$B$4=1,'Index LA Main'!$A$8:$Y$170,IF('Index LA Main'!$B$4=2,'Index LA Main'!$A$177:$Y$339,IF('Index LA Main'!$B$4=3,'Index LA Main'!$A$346:$Y$508,IF('Index LA Main'!$B$4=4,'Index LA Main'!$A$515:$Y$677,"Error")))),'Index LA Main'!T$1,0),"Error")</f>
        <v>-</v>
      </c>
      <c r="U32" s="77" t="str">
        <f>IFERROR(VLOOKUP($A32,IF('Index LA Main'!$B$4=1,'Index LA Main'!$A$8:$Y$170,IF('Index LA Main'!$B$4=2,'Index LA Main'!$A$177:$Y$339,IF('Index LA Main'!$B$4=3,'Index LA Main'!$A$346:$Y$508,IF('Index LA Main'!$B$4=4,'Index LA Main'!$A$515:$Y$677,"Error")))),'Index LA Main'!U$1,0),"Error")</f>
        <v>x</v>
      </c>
      <c r="V32" s="77">
        <f>IFERROR(VLOOKUP($A32,IF('Index LA Main'!$B$4=1,'Index LA Main'!$A$8:$Y$170,IF('Index LA Main'!$B$4=2,'Index LA Main'!$A$177:$Y$339,IF('Index LA Main'!$B$4=3,'Index LA Main'!$A$346:$Y$508,IF('Index LA Main'!$B$4=4,'Index LA Main'!$A$515:$Y$677,"Error")))),'Index LA Main'!V$1,0),"Error")</f>
        <v>0.01</v>
      </c>
      <c r="W32" s="77">
        <f>IFERROR(VLOOKUP($A32,IF('Index LA Main'!$B$4=1,'Index LA Main'!$A$8:$Y$170,IF('Index LA Main'!$B$4=2,'Index LA Main'!$A$177:$Y$339,IF('Index LA Main'!$B$4=3,'Index LA Main'!$A$346:$Y$508,IF('Index LA Main'!$B$4=4,'Index LA Main'!$A$515:$Y$677,"Error")))),'Index LA Main'!W$1,0),"Error")</f>
        <v>0.04</v>
      </c>
      <c r="X32" s="77">
        <f>IFERROR(VLOOKUP($A32,IF('Index LA Main'!$B$4=1,'Index LA Main'!$A$8:$Y$170,IF('Index LA Main'!$B$4=2,'Index LA Main'!$A$177:$Y$339,IF('Index LA Main'!$B$4=3,'Index LA Main'!$A$346:$Y$508,IF('Index LA Main'!$B$4=4,'Index LA Main'!$A$515:$Y$677,"Error")))),'Index LA Main'!X$1,0),"Error")</f>
        <v>0.03</v>
      </c>
      <c r="Y32" s="77">
        <f>IFERROR(VLOOKUP($A32,IF('Index LA Main'!$B$4=1,'Index LA Main'!$A$8:$Y$170,IF('Index LA Main'!$B$4=2,'Index LA Main'!$A$177:$Y$339,IF('Index LA Main'!$B$4=3,'Index LA Main'!$A$346:$Y$508,IF('Index LA Main'!$B$4=4,'Index LA Main'!$A$515:$Y$677,"Error")))),'Index LA Main'!Y$1,0),"Error")</f>
        <v>0.01</v>
      </c>
    </row>
    <row r="33" spans="1:25" s="129" customFormat="1" x14ac:dyDescent="0.2">
      <c r="A33" s="6">
        <v>801</v>
      </c>
      <c r="B33" s="6" t="s">
        <v>200</v>
      </c>
      <c r="C33" s="7" t="s">
        <v>184</v>
      </c>
      <c r="D33" s="122">
        <f>IFERROR(VLOOKUP($A33,IF('Index LA Main'!$B$4=1,'Index LA Main'!$A$8:$Y$170,IF('Index LA Main'!$B$4=2,'Index LA Main'!$A$177:$Y$339,IF('Index LA Main'!$B$4=3,'Index LA Main'!$A$346:$Y$508,IF('Index LA Main'!$B$4=4,'Index LA Main'!$A$515:$Y$677,"Error")))),'Index LA Main'!D$1,0),"Error")</f>
        <v>3160</v>
      </c>
      <c r="E33" s="77">
        <f>IFERROR(VLOOKUP($A33,IF('Index LA Main'!$B$4=1,'Index LA Main'!$A$8:$Y$170,IF('Index LA Main'!$B$4=2,'Index LA Main'!$A$177:$Y$339,IF('Index LA Main'!$B$4=3,'Index LA Main'!$A$346:$Y$508,IF('Index LA Main'!$B$4=4,'Index LA Main'!$A$515:$Y$677,"Error")))),'Index LA Main'!E$1,0),"Error")</f>
        <v>0.88</v>
      </c>
      <c r="F33" s="77">
        <f>IFERROR(VLOOKUP($A33,IF('Index LA Main'!$B$4=1,'Index LA Main'!$A$8:$Y$170,IF('Index LA Main'!$B$4=2,'Index LA Main'!$A$177:$Y$339,IF('Index LA Main'!$B$4=3,'Index LA Main'!$A$346:$Y$508,IF('Index LA Main'!$B$4=4,'Index LA Main'!$A$515:$Y$677,"Error")))),'Index LA Main'!F$1,0),"Error")</f>
        <v>0.87</v>
      </c>
      <c r="G33" s="77">
        <f>IFERROR(VLOOKUP($A33,IF('Index LA Main'!$B$4=1,'Index LA Main'!$A$8:$Y$170,IF('Index LA Main'!$B$4=2,'Index LA Main'!$A$177:$Y$339,IF('Index LA Main'!$B$4=3,'Index LA Main'!$A$346:$Y$508,IF('Index LA Main'!$B$4=4,'Index LA Main'!$A$515:$Y$677,"Error")))),'Index LA Main'!G$1,0),"Error")</f>
        <v>0.34</v>
      </c>
      <c r="H33" s="77">
        <f>IFERROR(VLOOKUP($A33,IF('Index LA Main'!$B$4=1,'Index LA Main'!$A$8:$Y$170,IF('Index LA Main'!$B$4=2,'Index LA Main'!$A$177:$Y$339,IF('Index LA Main'!$B$4=3,'Index LA Main'!$A$346:$Y$508,IF('Index LA Main'!$B$4=4,'Index LA Main'!$A$515:$Y$677,"Error")))),'Index LA Main'!H$1,0),"Error")</f>
        <v>0.01</v>
      </c>
      <c r="I33" s="77">
        <f>IFERROR(VLOOKUP($A33,IF('Index LA Main'!$B$4=1,'Index LA Main'!$A$8:$Y$170,IF('Index LA Main'!$B$4=2,'Index LA Main'!$A$177:$Y$339,IF('Index LA Main'!$B$4=3,'Index LA Main'!$A$346:$Y$508,IF('Index LA Main'!$B$4=4,'Index LA Main'!$A$515:$Y$677,"Error")))),'Index LA Main'!I$1,0),"Error")</f>
        <v>0.04</v>
      </c>
      <c r="J33" s="77">
        <f>IFERROR(VLOOKUP($A33,IF('Index LA Main'!$B$4=1,'Index LA Main'!$A$8:$Y$170,IF('Index LA Main'!$B$4=2,'Index LA Main'!$A$177:$Y$339,IF('Index LA Main'!$B$4=3,'Index LA Main'!$A$346:$Y$508,IF('Index LA Main'!$B$4=4,'Index LA Main'!$A$515:$Y$677,"Error")))),'Index LA Main'!J$1,0),"Error")</f>
        <v>0.37</v>
      </c>
      <c r="K33" s="77">
        <f>IFERROR(VLOOKUP($A33,IF('Index LA Main'!$B$4=1,'Index LA Main'!$A$8:$Y$170,IF('Index LA Main'!$B$4=2,'Index LA Main'!$A$177:$Y$339,IF('Index LA Main'!$B$4=3,'Index LA Main'!$A$346:$Y$508,IF('Index LA Main'!$B$4=4,'Index LA Main'!$A$515:$Y$677,"Error")))),'Index LA Main'!K$1,0),"Error")</f>
        <v>0.1</v>
      </c>
      <c r="L33" s="77" t="str">
        <f>IFERROR(VLOOKUP($A33,IF('Index LA Main'!$B$4=1,'Index LA Main'!$A$8:$Y$170,IF('Index LA Main'!$B$4=2,'Index LA Main'!$A$177:$Y$339,IF('Index LA Main'!$B$4=3,'Index LA Main'!$A$346:$Y$508,IF('Index LA Main'!$B$4=4,'Index LA Main'!$A$515:$Y$677,"Error")))),'Index LA Main'!L$1,0),"Error")</f>
        <v>-</v>
      </c>
      <c r="M33" s="77" t="str">
        <f>IFERROR(VLOOKUP($A33,IF('Index LA Main'!$B$4=1,'Index LA Main'!$A$8:$Y$170,IF('Index LA Main'!$B$4=2,'Index LA Main'!$A$177:$Y$339,IF('Index LA Main'!$B$4=3,'Index LA Main'!$A$346:$Y$508,IF('Index LA Main'!$B$4=4,'Index LA Main'!$A$515:$Y$677,"Error")))),'Index LA Main'!M$1,0),"Error")</f>
        <v>-</v>
      </c>
      <c r="N33" s="77" t="str">
        <f>IFERROR(VLOOKUP($A33,IF('Index LA Main'!$B$4=1,'Index LA Main'!$A$8:$Y$170,IF('Index LA Main'!$B$4=2,'Index LA Main'!$A$177:$Y$339,IF('Index LA Main'!$B$4=3,'Index LA Main'!$A$346:$Y$508,IF('Index LA Main'!$B$4=4,'Index LA Main'!$A$515:$Y$677,"Error")))),'Index LA Main'!N$1,0),"Error")</f>
        <v>-</v>
      </c>
      <c r="O33" s="77">
        <f>IFERROR(VLOOKUP($A33,IF('Index LA Main'!$B$4=1,'Index LA Main'!$A$8:$Y$170,IF('Index LA Main'!$B$4=2,'Index LA Main'!$A$177:$Y$339,IF('Index LA Main'!$B$4=3,'Index LA Main'!$A$346:$Y$508,IF('Index LA Main'!$B$4=4,'Index LA Main'!$A$515:$Y$677,"Error")))),'Index LA Main'!O$1,0),"Error")</f>
        <v>0.05</v>
      </c>
      <c r="P33" s="77" t="str">
        <f>IFERROR(VLOOKUP($A33,IF('Index LA Main'!$B$4=1,'Index LA Main'!$A$8:$Y$170,IF('Index LA Main'!$B$4=2,'Index LA Main'!$A$177:$Y$339,IF('Index LA Main'!$B$4=3,'Index LA Main'!$A$346:$Y$508,IF('Index LA Main'!$B$4=4,'Index LA Main'!$A$515:$Y$677,"Error")))),'Index LA Main'!P$1,0),"Error")</f>
        <v>x</v>
      </c>
      <c r="Q33" s="77">
        <f>IFERROR(VLOOKUP($A33,IF('Index LA Main'!$B$4=1,'Index LA Main'!$A$8:$Y$170,IF('Index LA Main'!$B$4=2,'Index LA Main'!$A$177:$Y$339,IF('Index LA Main'!$B$4=3,'Index LA Main'!$A$346:$Y$508,IF('Index LA Main'!$B$4=4,'Index LA Main'!$A$515:$Y$677,"Error")))),'Index LA Main'!Q$1,0),"Error")</f>
        <v>0.01</v>
      </c>
      <c r="R33" s="77">
        <f>IFERROR(VLOOKUP($A33,IF('Index LA Main'!$B$4=1,'Index LA Main'!$A$8:$Y$170,IF('Index LA Main'!$B$4=2,'Index LA Main'!$A$177:$Y$339,IF('Index LA Main'!$B$4=3,'Index LA Main'!$A$346:$Y$508,IF('Index LA Main'!$B$4=4,'Index LA Main'!$A$515:$Y$677,"Error")))),'Index LA Main'!R$1,0),"Error")</f>
        <v>0.01</v>
      </c>
      <c r="S33" s="77">
        <f>IFERROR(VLOOKUP($A33,IF('Index LA Main'!$B$4=1,'Index LA Main'!$A$8:$Y$170,IF('Index LA Main'!$B$4=2,'Index LA Main'!$A$177:$Y$339,IF('Index LA Main'!$B$4=3,'Index LA Main'!$A$346:$Y$508,IF('Index LA Main'!$B$4=4,'Index LA Main'!$A$515:$Y$677,"Error")))),'Index LA Main'!S$1,0),"Error")</f>
        <v>0.01</v>
      </c>
      <c r="T33" s="77" t="str">
        <f>IFERROR(VLOOKUP($A33,IF('Index LA Main'!$B$4=1,'Index LA Main'!$A$8:$Y$170,IF('Index LA Main'!$B$4=2,'Index LA Main'!$A$177:$Y$339,IF('Index LA Main'!$B$4=3,'Index LA Main'!$A$346:$Y$508,IF('Index LA Main'!$B$4=4,'Index LA Main'!$A$515:$Y$677,"Error")))),'Index LA Main'!T$1,0),"Error")</f>
        <v>-</v>
      </c>
      <c r="U33" s="77" t="str">
        <f>IFERROR(VLOOKUP($A33,IF('Index LA Main'!$B$4=1,'Index LA Main'!$A$8:$Y$170,IF('Index LA Main'!$B$4=2,'Index LA Main'!$A$177:$Y$339,IF('Index LA Main'!$B$4=3,'Index LA Main'!$A$346:$Y$508,IF('Index LA Main'!$B$4=4,'Index LA Main'!$A$515:$Y$677,"Error")))),'Index LA Main'!U$1,0),"Error")</f>
        <v>x</v>
      </c>
      <c r="V33" s="77">
        <f>IFERROR(VLOOKUP($A33,IF('Index LA Main'!$B$4=1,'Index LA Main'!$A$8:$Y$170,IF('Index LA Main'!$B$4=2,'Index LA Main'!$A$177:$Y$339,IF('Index LA Main'!$B$4=3,'Index LA Main'!$A$346:$Y$508,IF('Index LA Main'!$B$4=4,'Index LA Main'!$A$515:$Y$677,"Error")))),'Index LA Main'!V$1,0),"Error")</f>
        <v>0.01</v>
      </c>
      <c r="W33" s="77">
        <f>IFERROR(VLOOKUP($A33,IF('Index LA Main'!$B$4=1,'Index LA Main'!$A$8:$Y$170,IF('Index LA Main'!$B$4=2,'Index LA Main'!$A$177:$Y$339,IF('Index LA Main'!$B$4=3,'Index LA Main'!$A$346:$Y$508,IF('Index LA Main'!$B$4=4,'Index LA Main'!$A$515:$Y$677,"Error")))),'Index LA Main'!W$1,0),"Error")</f>
        <v>0.08</v>
      </c>
      <c r="X33" s="77">
        <f>IFERROR(VLOOKUP($A33,IF('Index LA Main'!$B$4=1,'Index LA Main'!$A$8:$Y$170,IF('Index LA Main'!$B$4=2,'Index LA Main'!$A$177:$Y$339,IF('Index LA Main'!$B$4=3,'Index LA Main'!$A$346:$Y$508,IF('Index LA Main'!$B$4=4,'Index LA Main'!$A$515:$Y$677,"Error")))),'Index LA Main'!X$1,0),"Error")</f>
        <v>0.02</v>
      </c>
      <c r="Y33" s="77">
        <f>IFERROR(VLOOKUP($A33,IF('Index LA Main'!$B$4=1,'Index LA Main'!$A$8:$Y$170,IF('Index LA Main'!$B$4=2,'Index LA Main'!$A$177:$Y$339,IF('Index LA Main'!$B$4=3,'Index LA Main'!$A$346:$Y$508,IF('Index LA Main'!$B$4=4,'Index LA Main'!$A$515:$Y$677,"Error")))),'Index LA Main'!Y$1,0),"Error")</f>
        <v>0.02</v>
      </c>
    </row>
    <row r="34" spans="1:25" s="129" customFormat="1" x14ac:dyDescent="0.2">
      <c r="A34" s="6">
        <v>305</v>
      </c>
      <c r="B34" s="6" t="s">
        <v>201</v>
      </c>
      <c r="C34" s="7" t="s">
        <v>180</v>
      </c>
      <c r="D34" s="122">
        <f>IFERROR(VLOOKUP($A34,IF('Index LA Main'!$B$4=1,'Index LA Main'!$A$8:$Y$170,IF('Index LA Main'!$B$4=2,'Index LA Main'!$A$177:$Y$339,IF('Index LA Main'!$B$4=3,'Index LA Main'!$A$346:$Y$508,IF('Index LA Main'!$B$4=4,'Index LA Main'!$A$515:$Y$677,"Error")))),'Index LA Main'!D$1,0),"Error")</f>
        <v>3370</v>
      </c>
      <c r="E34" s="77">
        <f>IFERROR(VLOOKUP($A34,IF('Index LA Main'!$B$4=1,'Index LA Main'!$A$8:$Y$170,IF('Index LA Main'!$B$4=2,'Index LA Main'!$A$177:$Y$339,IF('Index LA Main'!$B$4=3,'Index LA Main'!$A$346:$Y$508,IF('Index LA Main'!$B$4=4,'Index LA Main'!$A$515:$Y$677,"Error")))),'Index LA Main'!E$1,0),"Error")</f>
        <v>0.93</v>
      </c>
      <c r="F34" s="77">
        <f>IFERROR(VLOOKUP($A34,IF('Index LA Main'!$B$4=1,'Index LA Main'!$A$8:$Y$170,IF('Index LA Main'!$B$4=2,'Index LA Main'!$A$177:$Y$339,IF('Index LA Main'!$B$4=3,'Index LA Main'!$A$346:$Y$508,IF('Index LA Main'!$B$4=4,'Index LA Main'!$A$515:$Y$677,"Error")))),'Index LA Main'!F$1,0),"Error")</f>
        <v>0.92</v>
      </c>
      <c r="G34" s="77">
        <f>IFERROR(VLOOKUP($A34,IF('Index LA Main'!$B$4=1,'Index LA Main'!$A$8:$Y$170,IF('Index LA Main'!$B$4=2,'Index LA Main'!$A$177:$Y$339,IF('Index LA Main'!$B$4=3,'Index LA Main'!$A$346:$Y$508,IF('Index LA Main'!$B$4=4,'Index LA Main'!$A$515:$Y$677,"Error")))),'Index LA Main'!G$1,0),"Error")</f>
        <v>0.18</v>
      </c>
      <c r="H34" s="77" t="str">
        <f>IFERROR(VLOOKUP($A34,IF('Index LA Main'!$B$4=1,'Index LA Main'!$A$8:$Y$170,IF('Index LA Main'!$B$4=2,'Index LA Main'!$A$177:$Y$339,IF('Index LA Main'!$B$4=3,'Index LA Main'!$A$346:$Y$508,IF('Index LA Main'!$B$4=4,'Index LA Main'!$A$515:$Y$677,"Error")))),'Index LA Main'!H$1,0),"Error")</f>
        <v>-</v>
      </c>
      <c r="I34" s="77">
        <f>IFERROR(VLOOKUP($A34,IF('Index LA Main'!$B$4=1,'Index LA Main'!$A$8:$Y$170,IF('Index LA Main'!$B$4=2,'Index LA Main'!$A$177:$Y$339,IF('Index LA Main'!$B$4=3,'Index LA Main'!$A$346:$Y$508,IF('Index LA Main'!$B$4=4,'Index LA Main'!$A$515:$Y$677,"Error")))),'Index LA Main'!I$1,0),"Error")</f>
        <v>0.02</v>
      </c>
      <c r="J34" s="77">
        <f>IFERROR(VLOOKUP($A34,IF('Index LA Main'!$B$4=1,'Index LA Main'!$A$8:$Y$170,IF('Index LA Main'!$B$4=2,'Index LA Main'!$A$177:$Y$339,IF('Index LA Main'!$B$4=3,'Index LA Main'!$A$346:$Y$508,IF('Index LA Main'!$B$4=4,'Index LA Main'!$A$515:$Y$677,"Error")))),'Index LA Main'!J$1,0),"Error")</f>
        <v>0.7</v>
      </c>
      <c r="K34" s="77">
        <f>IFERROR(VLOOKUP($A34,IF('Index LA Main'!$B$4=1,'Index LA Main'!$A$8:$Y$170,IF('Index LA Main'!$B$4=2,'Index LA Main'!$A$177:$Y$339,IF('Index LA Main'!$B$4=3,'Index LA Main'!$A$346:$Y$508,IF('Index LA Main'!$B$4=4,'Index LA Main'!$A$515:$Y$677,"Error")))),'Index LA Main'!K$1,0),"Error")</f>
        <v>0.01</v>
      </c>
      <c r="L34" s="77">
        <f>IFERROR(VLOOKUP($A34,IF('Index LA Main'!$B$4=1,'Index LA Main'!$A$8:$Y$170,IF('Index LA Main'!$B$4=2,'Index LA Main'!$A$177:$Y$339,IF('Index LA Main'!$B$4=3,'Index LA Main'!$A$346:$Y$508,IF('Index LA Main'!$B$4=4,'Index LA Main'!$A$515:$Y$677,"Error")))),'Index LA Main'!L$1,0),"Error")</f>
        <v>0</v>
      </c>
      <c r="M34" s="77">
        <f>IFERROR(VLOOKUP($A34,IF('Index LA Main'!$B$4=1,'Index LA Main'!$A$8:$Y$170,IF('Index LA Main'!$B$4=2,'Index LA Main'!$A$177:$Y$339,IF('Index LA Main'!$B$4=3,'Index LA Main'!$A$346:$Y$508,IF('Index LA Main'!$B$4=4,'Index LA Main'!$A$515:$Y$677,"Error")))),'Index LA Main'!M$1,0),"Error")</f>
        <v>0</v>
      </c>
      <c r="N34" s="77">
        <f>IFERROR(VLOOKUP($A34,IF('Index LA Main'!$B$4=1,'Index LA Main'!$A$8:$Y$170,IF('Index LA Main'!$B$4=2,'Index LA Main'!$A$177:$Y$339,IF('Index LA Main'!$B$4=3,'Index LA Main'!$A$346:$Y$508,IF('Index LA Main'!$B$4=4,'Index LA Main'!$A$515:$Y$677,"Error")))),'Index LA Main'!N$1,0),"Error")</f>
        <v>0</v>
      </c>
      <c r="O34" s="77">
        <f>IFERROR(VLOOKUP($A34,IF('Index LA Main'!$B$4=1,'Index LA Main'!$A$8:$Y$170,IF('Index LA Main'!$B$4=2,'Index LA Main'!$A$177:$Y$339,IF('Index LA Main'!$B$4=3,'Index LA Main'!$A$346:$Y$508,IF('Index LA Main'!$B$4=4,'Index LA Main'!$A$515:$Y$677,"Error")))),'Index LA Main'!O$1,0),"Error")</f>
        <v>0.04</v>
      </c>
      <c r="P34" s="77" t="str">
        <f>IFERROR(VLOOKUP($A34,IF('Index LA Main'!$B$4=1,'Index LA Main'!$A$8:$Y$170,IF('Index LA Main'!$B$4=2,'Index LA Main'!$A$177:$Y$339,IF('Index LA Main'!$B$4=3,'Index LA Main'!$A$346:$Y$508,IF('Index LA Main'!$B$4=4,'Index LA Main'!$A$515:$Y$677,"Error")))),'Index LA Main'!P$1,0),"Error")</f>
        <v>x</v>
      </c>
      <c r="Q34" s="77" t="str">
        <f>IFERROR(VLOOKUP($A34,IF('Index LA Main'!$B$4=1,'Index LA Main'!$A$8:$Y$170,IF('Index LA Main'!$B$4=2,'Index LA Main'!$A$177:$Y$339,IF('Index LA Main'!$B$4=3,'Index LA Main'!$A$346:$Y$508,IF('Index LA Main'!$B$4=4,'Index LA Main'!$A$515:$Y$677,"Error")))),'Index LA Main'!Q$1,0),"Error")</f>
        <v>-</v>
      </c>
      <c r="R34" s="77">
        <f>IFERROR(VLOOKUP($A34,IF('Index LA Main'!$B$4=1,'Index LA Main'!$A$8:$Y$170,IF('Index LA Main'!$B$4=2,'Index LA Main'!$A$177:$Y$339,IF('Index LA Main'!$B$4=3,'Index LA Main'!$A$346:$Y$508,IF('Index LA Main'!$B$4=4,'Index LA Main'!$A$515:$Y$677,"Error")))),'Index LA Main'!R$1,0),"Error")</f>
        <v>0.01</v>
      </c>
      <c r="S34" s="77" t="str">
        <f>IFERROR(VLOOKUP($A34,IF('Index LA Main'!$B$4=1,'Index LA Main'!$A$8:$Y$170,IF('Index LA Main'!$B$4=2,'Index LA Main'!$A$177:$Y$339,IF('Index LA Main'!$B$4=3,'Index LA Main'!$A$346:$Y$508,IF('Index LA Main'!$B$4=4,'Index LA Main'!$A$515:$Y$677,"Error")))),'Index LA Main'!S$1,0),"Error")</f>
        <v>-</v>
      </c>
      <c r="T34" s="77" t="str">
        <f>IFERROR(VLOOKUP($A34,IF('Index LA Main'!$B$4=1,'Index LA Main'!$A$8:$Y$170,IF('Index LA Main'!$B$4=2,'Index LA Main'!$A$177:$Y$339,IF('Index LA Main'!$B$4=3,'Index LA Main'!$A$346:$Y$508,IF('Index LA Main'!$B$4=4,'Index LA Main'!$A$515:$Y$677,"Error")))),'Index LA Main'!T$1,0),"Error")</f>
        <v>-</v>
      </c>
      <c r="U34" s="77">
        <f>IFERROR(VLOOKUP($A34,IF('Index LA Main'!$B$4=1,'Index LA Main'!$A$8:$Y$170,IF('Index LA Main'!$B$4=2,'Index LA Main'!$A$177:$Y$339,IF('Index LA Main'!$B$4=3,'Index LA Main'!$A$346:$Y$508,IF('Index LA Main'!$B$4=4,'Index LA Main'!$A$515:$Y$677,"Error")))),'Index LA Main'!U$1,0),"Error")</f>
        <v>0</v>
      </c>
      <c r="V34" s="77" t="str">
        <f>IFERROR(VLOOKUP($A34,IF('Index LA Main'!$B$4=1,'Index LA Main'!$A$8:$Y$170,IF('Index LA Main'!$B$4=2,'Index LA Main'!$A$177:$Y$339,IF('Index LA Main'!$B$4=3,'Index LA Main'!$A$346:$Y$508,IF('Index LA Main'!$B$4=4,'Index LA Main'!$A$515:$Y$677,"Error")))),'Index LA Main'!V$1,0),"Error")</f>
        <v>-</v>
      </c>
      <c r="W34" s="77">
        <f>IFERROR(VLOOKUP($A34,IF('Index LA Main'!$B$4=1,'Index LA Main'!$A$8:$Y$170,IF('Index LA Main'!$B$4=2,'Index LA Main'!$A$177:$Y$339,IF('Index LA Main'!$B$4=3,'Index LA Main'!$A$346:$Y$508,IF('Index LA Main'!$B$4=4,'Index LA Main'!$A$515:$Y$677,"Error")))),'Index LA Main'!W$1,0),"Error")</f>
        <v>0.04</v>
      </c>
      <c r="X34" s="77">
        <f>IFERROR(VLOOKUP($A34,IF('Index LA Main'!$B$4=1,'Index LA Main'!$A$8:$Y$170,IF('Index LA Main'!$B$4=2,'Index LA Main'!$A$177:$Y$339,IF('Index LA Main'!$B$4=3,'Index LA Main'!$A$346:$Y$508,IF('Index LA Main'!$B$4=4,'Index LA Main'!$A$515:$Y$677,"Error")))),'Index LA Main'!X$1,0),"Error")</f>
        <v>0.01</v>
      </c>
      <c r="Y34" s="77">
        <f>IFERROR(VLOOKUP($A34,IF('Index LA Main'!$B$4=1,'Index LA Main'!$A$8:$Y$170,IF('Index LA Main'!$B$4=2,'Index LA Main'!$A$177:$Y$339,IF('Index LA Main'!$B$4=3,'Index LA Main'!$A$346:$Y$508,IF('Index LA Main'!$B$4=4,'Index LA Main'!$A$515:$Y$677,"Error")))),'Index LA Main'!Y$1,0),"Error")</f>
        <v>0.02</v>
      </c>
    </row>
    <row r="35" spans="1:25" s="129" customFormat="1" x14ac:dyDescent="0.2">
      <c r="A35" s="6">
        <v>825</v>
      </c>
      <c r="B35" s="6" t="s">
        <v>202</v>
      </c>
      <c r="C35" s="7" t="s">
        <v>182</v>
      </c>
      <c r="D35" s="122">
        <f>IFERROR(VLOOKUP($A35,IF('Index LA Main'!$B$4=1,'Index LA Main'!$A$8:$Y$170,IF('Index LA Main'!$B$4=2,'Index LA Main'!$A$177:$Y$339,IF('Index LA Main'!$B$4=3,'Index LA Main'!$A$346:$Y$508,IF('Index LA Main'!$B$4=4,'Index LA Main'!$A$515:$Y$677,"Error")))),'Index LA Main'!D$1,0),"Error")</f>
        <v>5440</v>
      </c>
      <c r="E35" s="77">
        <f>IFERROR(VLOOKUP($A35,IF('Index LA Main'!$B$4=1,'Index LA Main'!$A$8:$Y$170,IF('Index LA Main'!$B$4=2,'Index LA Main'!$A$177:$Y$339,IF('Index LA Main'!$B$4=3,'Index LA Main'!$A$346:$Y$508,IF('Index LA Main'!$B$4=4,'Index LA Main'!$A$515:$Y$677,"Error")))),'Index LA Main'!E$1,0),"Error")</f>
        <v>0.95</v>
      </c>
      <c r="F35" s="77">
        <f>IFERROR(VLOOKUP($A35,IF('Index LA Main'!$B$4=1,'Index LA Main'!$A$8:$Y$170,IF('Index LA Main'!$B$4=2,'Index LA Main'!$A$177:$Y$339,IF('Index LA Main'!$B$4=3,'Index LA Main'!$A$346:$Y$508,IF('Index LA Main'!$B$4=4,'Index LA Main'!$A$515:$Y$677,"Error")))),'Index LA Main'!F$1,0),"Error")</f>
        <v>0.94</v>
      </c>
      <c r="G35" s="77">
        <f>IFERROR(VLOOKUP($A35,IF('Index LA Main'!$B$4=1,'Index LA Main'!$A$8:$Y$170,IF('Index LA Main'!$B$4=2,'Index LA Main'!$A$177:$Y$339,IF('Index LA Main'!$B$4=3,'Index LA Main'!$A$346:$Y$508,IF('Index LA Main'!$B$4=4,'Index LA Main'!$A$515:$Y$677,"Error")))),'Index LA Main'!G$1,0),"Error")</f>
        <v>0.21</v>
      </c>
      <c r="H35" s="77" t="str">
        <f>IFERROR(VLOOKUP($A35,IF('Index LA Main'!$B$4=1,'Index LA Main'!$A$8:$Y$170,IF('Index LA Main'!$B$4=2,'Index LA Main'!$A$177:$Y$339,IF('Index LA Main'!$B$4=3,'Index LA Main'!$A$346:$Y$508,IF('Index LA Main'!$B$4=4,'Index LA Main'!$A$515:$Y$677,"Error")))),'Index LA Main'!H$1,0),"Error")</f>
        <v>-</v>
      </c>
      <c r="I35" s="77">
        <f>IFERROR(VLOOKUP($A35,IF('Index LA Main'!$B$4=1,'Index LA Main'!$A$8:$Y$170,IF('Index LA Main'!$B$4=2,'Index LA Main'!$A$177:$Y$339,IF('Index LA Main'!$B$4=3,'Index LA Main'!$A$346:$Y$508,IF('Index LA Main'!$B$4=4,'Index LA Main'!$A$515:$Y$677,"Error")))),'Index LA Main'!I$1,0),"Error")</f>
        <v>0.02</v>
      </c>
      <c r="J35" s="77">
        <f>IFERROR(VLOOKUP($A35,IF('Index LA Main'!$B$4=1,'Index LA Main'!$A$8:$Y$170,IF('Index LA Main'!$B$4=2,'Index LA Main'!$A$177:$Y$339,IF('Index LA Main'!$B$4=3,'Index LA Main'!$A$346:$Y$508,IF('Index LA Main'!$B$4=4,'Index LA Main'!$A$515:$Y$677,"Error")))),'Index LA Main'!J$1,0),"Error")</f>
        <v>0.67</v>
      </c>
      <c r="K35" s="77">
        <f>IFERROR(VLOOKUP($A35,IF('Index LA Main'!$B$4=1,'Index LA Main'!$A$8:$Y$170,IF('Index LA Main'!$B$4=2,'Index LA Main'!$A$177:$Y$339,IF('Index LA Main'!$B$4=3,'Index LA Main'!$A$346:$Y$508,IF('Index LA Main'!$B$4=4,'Index LA Main'!$A$515:$Y$677,"Error")))),'Index LA Main'!K$1,0),"Error")</f>
        <v>0.03</v>
      </c>
      <c r="L35" s="77">
        <f>IFERROR(VLOOKUP($A35,IF('Index LA Main'!$B$4=1,'Index LA Main'!$A$8:$Y$170,IF('Index LA Main'!$B$4=2,'Index LA Main'!$A$177:$Y$339,IF('Index LA Main'!$B$4=3,'Index LA Main'!$A$346:$Y$508,IF('Index LA Main'!$B$4=4,'Index LA Main'!$A$515:$Y$677,"Error")))),'Index LA Main'!L$1,0),"Error")</f>
        <v>0</v>
      </c>
      <c r="M35" s="77">
        <f>IFERROR(VLOOKUP($A35,IF('Index LA Main'!$B$4=1,'Index LA Main'!$A$8:$Y$170,IF('Index LA Main'!$B$4=2,'Index LA Main'!$A$177:$Y$339,IF('Index LA Main'!$B$4=3,'Index LA Main'!$A$346:$Y$508,IF('Index LA Main'!$B$4=4,'Index LA Main'!$A$515:$Y$677,"Error")))),'Index LA Main'!M$1,0),"Error")</f>
        <v>0</v>
      </c>
      <c r="N35" s="77" t="str">
        <f>IFERROR(VLOOKUP($A35,IF('Index LA Main'!$B$4=1,'Index LA Main'!$A$8:$Y$170,IF('Index LA Main'!$B$4=2,'Index LA Main'!$A$177:$Y$339,IF('Index LA Main'!$B$4=3,'Index LA Main'!$A$346:$Y$508,IF('Index LA Main'!$B$4=4,'Index LA Main'!$A$515:$Y$677,"Error")))),'Index LA Main'!N$1,0),"Error")</f>
        <v>x</v>
      </c>
      <c r="O35" s="77">
        <f>IFERROR(VLOOKUP($A35,IF('Index LA Main'!$B$4=1,'Index LA Main'!$A$8:$Y$170,IF('Index LA Main'!$B$4=2,'Index LA Main'!$A$177:$Y$339,IF('Index LA Main'!$B$4=3,'Index LA Main'!$A$346:$Y$508,IF('Index LA Main'!$B$4=4,'Index LA Main'!$A$515:$Y$677,"Error")))),'Index LA Main'!O$1,0),"Error")</f>
        <v>0.03</v>
      </c>
      <c r="P35" s="77" t="str">
        <f>IFERROR(VLOOKUP($A35,IF('Index LA Main'!$B$4=1,'Index LA Main'!$A$8:$Y$170,IF('Index LA Main'!$B$4=2,'Index LA Main'!$A$177:$Y$339,IF('Index LA Main'!$B$4=3,'Index LA Main'!$A$346:$Y$508,IF('Index LA Main'!$B$4=4,'Index LA Main'!$A$515:$Y$677,"Error")))),'Index LA Main'!P$1,0),"Error")</f>
        <v>x</v>
      </c>
      <c r="Q35" s="77" t="str">
        <f>IFERROR(VLOOKUP($A35,IF('Index LA Main'!$B$4=1,'Index LA Main'!$A$8:$Y$170,IF('Index LA Main'!$B$4=2,'Index LA Main'!$A$177:$Y$339,IF('Index LA Main'!$B$4=3,'Index LA Main'!$A$346:$Y$508,IF('Index LA Main'!$B$4=4,'Index LA Main'!$A$515:$Y$677,"Error")))),'Index LA Main'!Q$1,0),"Error")</f>
        <v>-</v>
      </c>
      <c r="R35" s="77">
        <f>IFERROR(VLOOKUP($A35,IF('Index LA Main'!$B$4=1,'Index LA Main'!$A$8:$Y$170,IF('Index LA Main'!$B$4=2,'Index LA Main'!$A$177:$Y$339,IF('Index LA Main'!$B$4=3,'Index LA Main'!$A$346:$Y$508,IF('Index LA Main'!$B$4=4,'Index LA Main'!$A$515:$Y$677,"Error")))),'Index LA Main'!R$1,0),"Error")</f>
        <v>0.01</v>
      </c>
      <c r="S35" s="77">
        <f>IFERROR(VLOOKUP($A35,IF('Index LA Main'!$B$4=1,'Index LA Main'!$A$8:$Y$170,IF('Index LA Main'!$B$4=2,'Index LA Main'!$A$177:$Y$339,IF('Index LA Main'!$B$4=3,'Index LA Main'!$A$346:$Y$508,IF('Index LA Main'!$B$4=4,'Index LA Main'!$A$515:$Y$677,"Error")))),'Index LA Main'!S$1,0),"Error")</f>
        <v>0.01</v>
      </c>
      <c r="T35" s="77" t="str">
        <f>IFERROR(VLOOKUP($A35,IF('Index LA Main'!$B$4=1,'Index LA Main'!$A$8:$Y$170,IF('Index LA Main'!$B$4=2,'Index LA Main'!$A$177:$Y$339,IF('Index LA Main'!$B$4=3,'Index LA Main'!$A$346:$Y$508,IF('Index LA Main'!$B$4=4,'Index LA Main'!$A$515:$Y$677,"Error")))),'Index LA Main'!T$1,0),"Error")</f>
        <v>-</v>
      </c>
      <c r="U35" s="77" t="str">
        <f>IFERROR(VLOOKUP($A35,IF('Index LA Main'!$B$4=1,'Index LA Main'!$A$8:$Y$170,IF('Index LA Main'!$B$4=2,'Index LA Main'!$A$177:$Y$339,IF('Index LA Main'!$B$4=3,'Index LA Main'!$A$346:$Y$508,IF('Index LA Main'!$B$4=4,'Index LA Main'!$A$515:$Y$677,"Error")))),'Index LA Main'!U$1,0),"Error")</f>
        <v>x</v>
      </c>
      <c r="V35" s="77">
        <f>IFERROR(VLOOKUP($A35,IF('Index LA Main'!$B$4=1,'Index LA Main'!$A$8:$Y$170,IF('Index LA Main'!$B$4=2,'Index LA Main'!$A$177:$Y$339,IF('Index LA Main'!$B$4=3,'Index LA Main'!$A$346:$Y$508,IF('Index LA Main'!$B$4=4,'Index LA Main'!$A$515:$Y$677,"Error")))),'Index LA Main'!V$1,0),"Error")</f>
        <v>0.01</v>
      </c>
      <c r="W35" s="77">
        <f>IFERROR(VLOOKUP($A35,IF('Index LA Main'!$B$4=1,'Index LA Main'!$A$8:$Y$170,IF('Index LA Main'!$B$4=2,'Index LA Main'!$A$177:$Y$339,IF('Index LA Main'!$B$4=3,'Index LA Main'!$A$346:$Y$508,IF('Index LA Main'!$B$4=4,'Index LA Main'!$A$515:$Y$677,"Error")))),'Index LA Main'!W$1,0),"Error")</f>
        <v>0.02</v>
      </c>
      <c r="X35" s="77">
        <f>IFERROR(VLOOKUP($A35,IF('Index LA Main'!$B$4=1,'Index LA Main'!$A$8:$Y$170,IF('Index LA Main'!$B$4=2,'Index LA Main'!$A$177:$Y$339,IF('Index LA Main'!$B$4=3,'Index LA Main'!$A$346:$Y$508,IF('Index LA Main'!$B$4=4,'Index LA Main'!$A$515:$Y$677,"Error")))),'Index LA Main'!X$1,0),"Error")</f>
        <v>0.01</v>
      </c>
      <c r="Y35" s="77">
        <f>IFERROR(VLOOKUP($A35,IF('Index LA Main'!$B$4=1,'Index LA Main'!$A$8:$Y$170,IF('Index LA Main'!$B$4=2,'Index LA Main'!$A$177:$Y$339,IF('Index LA Main'!$B$4=3,'Index LA Main'!$A$346:$Y$508,IF('Index LA Main'!$B$4=4,'Index LA Main'!$A$515:$Y$677,"Error")))),'Index LA Main'!Y$1,0),"Error")</f>
        <v>0.02</v>
      </c>
    </row>
    <row r="36" spans="1:25" s="129" customFormat="1" x14ac:dyDescent="0.2">
      <c r="A36" s="6">
        <v>351</v>
      </c>
      <c r="B36" s="6" t="s">
        <v>203</v>
      </c>
      <c r="C36" s="7" t="s">
        <v>168</v>
      </c>
      <c r="D36" s="122">
        <f>IFERROR(VLOOKUP($A36,IF('Index LA Main'!$B$4=1,'Index LA Main'!$A$8:$Y$170,IF('Index LA Main'!$B$4=2,'Index LA Main'!$A$177:$Y$339,IF('Index LA Main'!$B$4=3,'Index LA Main'!$A$346:$Y$508,IF('Index LA Main'!$B$4=4,'Index LA Main'!$A$515:$Y$677,"Error")))),'Index LA Main'!D$1,0),"Error")</f>
        <v>2170</v>
      </c>
      <c r="E36" s="77">
        <f>IFERROR(VLOOKUP($A36,IF('Index LA Main'!$B$4=1,'Index LA Main'!$A$8:$Y$170,IF('Index LA Main'!$B$4=2,'Index LA Main'!$A$177:$Y$339,IF('Index LA Main'!$B$4=3,'Index LA Main'!$A$346:$Y$508,IF('Index LA Main'!$B$4=4,'Index LA Main'!$A$515:$Y$677,"Error")))),'Index LA Main'!E$1,0),"Error")</f>
        <v>0.92</v>
      </c>
      <c r="F36" s="77">
        <f>IFERROR(VLOOKUP($A36,IF('Index LA Main'!$B$4=1,'Index LA Main'!$A$8:$Y$170,IF('Index LA Main'!$B$4=2,'Index LA Main'!$A$177:$Y$339,IF('Index LA Main'!$B$4=3,'Index LA Main'!$A$346:$Y$508,IF('Index LA Main'!$B$4=4,'Index LA Main'!$A$515:$Y$677,"Error")))),'Index LA Main'!F$1,0),"Error")</f>
        <v>0.9</v>
      </c>
      <c r="G36" s="77">
        <f>IFERROR(VLOOKUP($A36,IF('Index LA Main'!$B$4=1,'Index LA Main'!$A$8:$Y$170,IF('Index LA Main'!$B$4=2,'Index LA Main'!$A$177:$Y$339,IF('Index LA Main'!$B$4=3,'Index LA Main'!$A$346:$Y$508,IF('Index LA Main'!$B$4=4,'Index LA Main'!$A$515:$Y$677,"Error")))),'Index LA Main'!G$1,0),"Error")</f>
        <v>0.52</v>
      </c>
      <c r="H36" s="77" t="str">
        <f>IFERROR(VLOOKUP($A36,IF('Index LA Main'!$B$4=1,'Index LA Main'!$A$8:$Y$170,IF('Index LA Main'!$B$4=2,'Index LA Main'!$A$177:$Y$339,IF('Index LA Main'!$B$4=3,'Index LA Main'!$A$346:$Y$508,IF('Index LA Main'!$B$4=4,'Index LA Main'!$A$515:$Y$677,"Error")))),'Index LA Main'!H$1,0),"Error")</f>
        <v>x</v>
      </c>
      <c r="I36" s="77">
        <f>IFERROR(VLOOKUP($A36,IF('Index LA Main'!$B$4=1,'Index LA Main'!$A$8:$Y$170,IF('Index LA Main'!$B$4=2,'Index LA Main'!$A$177:$Y$339,IF('Index LA Main'!$B$4=3,'Index LA Main'!$A$346:$Y$508,IF('Index LA Main'!$B$4=4,'Index LA Main'!$A$515:$Y$677,"Error")))),'Index LA Main'!I$1,0),"Error")</f>
        <v>0.02</v>
      </c>
      <c r="J36" s="77">
        <f>IFERROR(VLOOKUP($A36,IF('Index LA Main'!$B$4=1,'Index LA Main'!$A$8:$Y$170,IF('Index LA Main'!$B$4=2,'Index LA Main'!$A$177:$Y$339,IF('Index LA Main'!$B$4=3,'Index LA Main'!$A$346:$Y$508,IF('Index LA Main'!$B$4=4,'Index LA Main'!$A$515:$Y$677,"Error")))),'Index LA Main'!J$1,0),"Error")</f>
        <v>0.03</v>
      </c>
      <c r="K36" s="77">
        <f>IFERROR(VLOOKUP($A36,IF('Index LA Main'!$B$4=1,'Index LA Main'!$A$8:$Y$170,IF('Index LA Main'!$B$4=2,'Index LA Main'!$A$177:$Y$339,IF('Index LA Main'!$B$4=3,'Index LA Main'!$A$346:$Y$508,IF('Index LA Main'!$B$4=4,'Index LA Main'!$A$515:$Y$677,"Error")))),'Index LA Main'!K$1,0),"Error")</f>
        <v>0.33</v>
      </c>
      <c r="L36" s="77">
        <f>IFERROR(VLOOKUP($A36,IF('Index LA Main'!$B$4=1,'Index LA Main'!$A$8:$Y$170,IF('Index LA Main'!$B$4=2,'Index LA Main'!$A$177:$Y$339,IF('Index LA Main'!$B$4=3,'Index LA Main'!$A$346:$Y$508,IF('Index LA Main'!$B$4=4,'Index LA Main'!$A$515:$Y$677,"Error")))),'Index LA Main'!L$1,0),"Error")</f>
        <v>0</v>
      </c>
      <c r="M36" s="77">
        <f>IFERROR(VLOOKUP($A36,IF('Index LA Main'!$B$4=1,'Index LA Main'!$A$8:$Y$170,IF('Index LA Main'!$B$4=2,'Index LA Main'!$A$177:$Y$339,IF('Index LA Main'!$B$4=3,'Index LA Main'!$A$346:$Y$508,IF('Index LA Main'!$B$4=4,'Index LA Main'!$A$515:$Y$677,"Error")))),'Index LA Main'!M$1,0),"Error")</f>
        <v>0</v>
      </c>
      <c r="N36" s="77">
        <f>IFERROR(VLOOKUP($A36,IF('Index LA Main'!$B$4=1,'Index LA Main'!$A$8:$Y$170,IF('Index LA Main'!$B$4=2,'Index LA Main'!$A$177:$Y$339,IF('Index LA Main'!$B$4=3,'Index LA Main'!$A$346:$Y$508,IF('Index LA Main'!$B$4=4,'Index LA Main'!$A$515:$Y$677,"Error")))),'Index LA Main'!N$1,0),"Error")</f>
        <v>0</v>
      </c>
      <c r="O36" s="77">
        <f>IFERROR(VLOOKUP($A36,IF('Index LA Main'!$B$4=1,'Index LA Main'!$A$8:$Y$170,IF('Index LA Main'!$B$4=2,'Index LA Main'!$A$177:$Y$339,IF('Index LA Main'!$B$4=3,'Index LA Main'!$A$346:$Y$508,IF('Index LA Main'!$B$4=4,'Index LA Main'!$A$515:$Y$677,"Error")))),'Index LA Main'!O$1,0),"Error")</f>
        <v>0.05</v>
      </c>
      <c r="P36" s="77">
        <f>IFERROR(VLOOKUP($A36,IF('Index LA Main'!$B$4=1,'Index LA Main'!$A$8:$Y$170,IF('Index LA Main'!$B$4=2,'Index LA Main'!$A$177:$Y$339,IF('Index LA Main'!$B$4=3,'Index LA Main'!$A$346:$Y$508,IF('Index LA Main'!$B$4=4,'Index LA Main'!$A$515:$Y$677,"Error")))),'Index LA Main'!P$1,0),"Error")</f>
        <v>0</v>
      </c>
      <c r="Q36" s="77" t="str">
        <f>IFERROR(VLOOKUP($A36,IF('Index LA Main'!$B$4=1,'Index LA Main'!$A$8:$Y$170,IF('Index LA Main'!$B$4=2,'Index LA Main'!$A$177:$Y$339,IF('Index LA Main'!$B$4=3,'Index LA Main'!$A$346:$Y$508,IF('Index LA Main'!$B$4=4,'Index LA Main'!$A$515:$Y$677,"Error")))),'Index LA Main'!Q$1,0),"Error")</f>
        <v>x</v>
      </c>
      <c r="R36" s="77">
        <f>IFERROR(VLOOKUP($A36,IF('Index LA Main'!$B$4=1,'Index LA Main'!$A$8:$Y$170,IF('Index LA Main'!$B$4=2,'Index LA Main'!$A$177:$Y$339,IF('Index LA Main'!$B$4=3,'Index LA Main'!$A$346:$Y$508,IF('Index LA Main'!$B$4=4,'Index LA Main'!$A$515:$Y$677,"Error")))),'Index LA Main'!R$1,0),"Error")</f>
        <v>0.01</v>
      </c>
      <c r="S36" s="77">
        <f>IFERROR(VLOOKUP($A36,IF('Index LA Main'!$B$4=1,'Index LA Main'!$A$8:$Y$170,IF('Index LA Main'!$B$4=2,'Index LA Main'!$A$177:$Y$339,IF('Index LA Main'!$B$4=3,'Index LA Main'!$A$346:$Y$508,IF('Index LA Main'!$B$4=4,'Index LA Main'!$A$515:$Y$677,"Error")))),'Index LA Main'!S$1,0),"Error")</f>
        <v>0.01</v>
      </c>
      <c r="T36" s="77" t="str">
        <f>IFERROR(VLOOKUP($A36,IF('Index LA Main'!$B$4=1,'Index LA Main'!$A$8:$Y$170,IF('Index LA Main'!$B$4=2,'Index LA Main'!$A$177:$Y$339,IF('Index LA Main'!$B$4=3,'Index LA Main'!$A$346:$Y$508,IF('Index LA Main'!$B$4=4,'Index LA Main'!$A$515:$Y$677,"Error")))),'Index LA Main'!T$1,0),"Error")</f>
        <v>-</v>
      </c>
      <c r="U36" s="77" t="str">
        <f>IFERROR(VLOOKUP($A36,IF('Index LA Main'!$B$4=1,'Index LA Main'!$A$8:$Y$170,IF('Index LA Main'!$B$4=2,'Index LA Main'!$A$177:$Y$339,IF('Index LA Main'!$B$4=3,'Index LA Main'!$A$346:$Y$508,IF('Index LA Main'!$B$4=4,'Index LA Main'!$A$515:$Y$677,"Error")))),'Index LA Main'!U$1,0),"Error")</f>
        <v>x</v>
      </c>
      <c r="V36" s="77" t="str">
        <f>IFERROR(VLOOKUP($A36,IF('Index LA Main'!$B$4=1,'Index LA Main'!$A$8:$Y$170,IF('Index LA Main'!$B$4=2,'Index LA Main'!$A$177:$Y$339,IF('Index LA Main'!$B$4=3,'Index LA Main'!$A$346:$Y$508,IF('Index LA Main'!$B$4=4,'Index LA Main'!$A$515:$Y$677,"Error")))),'Index LA Main'!V$1,0),"Error")</f>
        <v>-</v>
      </c>
      <c r="W36" s="77">
        <f>IFERROR(VLOOKUP($A36,IF('Index LA Main'!$B$4=1,'Index LA Main'!$A$8:$Y$170,IF('Index LA Main'!$B$4=2,'Index LA Main'!$A$177:$Y$339,IF('Index LA Main'!$B$4=3,'Index LA Main'!$A$346:$Y$508,IF('Index LA Main'!$B$4=4,'Index LA Main'!$A$515:$Y$677,"Error")))),'Index LA Main'!W$1,0),"Error")</f>
        <v>0.05</v>
      </c>
      <c r="X36" s="77">
        <f>IFERROR(VLOOKUP($A36,IF('Index LA Main'!$B$4=1,'Index LA Main'!$A$8:$Y$170,IF('Index LA Main'!$B$4=2,'Index LA Main'!$A$177:$Y$339,IF('Index LA Main'!$B$4=3,'Index LA Main'!$A$346:$Y$508,IF('Index LA Main'!$B$4=4,'Index LA Main'!$A$515:$Y$677,"Error")))),'Index LA Main'!X$1,0),"Error")</f>
        <v>0.02</v>
      </c>
      <c r="Y36" s="77">
        <f>IFERROR(VLOOKUP($A36,IF('Index LA Main'!$B$4=1,'Index LA Main'!$A$8:$Y$170,IF('Index LA Main'!$B$4=2,'Index LA Main'!$A$177:$Y$339,IF('Index LA Main'!$B$4=3,'Index LA Main'!$A$346:$Y$508,IF('Index LA Main'!$B$4=4,'Index LA Main'!$A$515:$Y$677,"Error")))),'Index LA Main'!Y$1,0),"Error")</f>
        <v>0.01</v>
      </c>
    </row>
    <row r="37" spans="1:25" s="129" customFormat="1" x14ac:dyDescent="0.2">
      <c r="A37" s="6">
        <v>381</v>
      </c>
      <c r="B37" s="6" t="s">
        <v>204</v>
      </c>
      <c r="C37" s="7" t="s">
        <v>170</v>
      </c>
      <c r="D37" s="122">
        <f>IFERROR(VLOOKUP($A37,IF('Index LA Main'!$B$4=1,'Index LA Main'!$A$8:$Y$170,IF('Index LA Main'!$B$4=2,'Index LA Main'!$A$177:$Y$339,IF('Index LA Main'!$B$4=3,'Index LA Main'!$A$346:$Y$508,IF('Index LA Main'!$B$4=4,'Index LA Main'!$A$515:$Y$677,"Error")))),'Index LA Main'!D$1,0),"Error")</f>
        <v>2590</v>
      </c>
      <c r="E37" s="77">
        <f>IFERROR(VLOOKUP($A37,IF('Index LA Main'!$B$4=1,'Index LA Main'!$A$8:$Y$170,IF('Index LA Main'!$B$4=2,'Index LA Main'!$A$177:$Y$339,IF('Index LA Main'!$B$4=3,'Index LA Main'!$A$346:$Y$508,IF('Index LA Main'!$B$4=4,'Index LA Main'!$A$515:$Y$677,"Error")))),'Index LA Main'!E$1,0),"Error")</f>
        <v>0.94</v>
      </c>
      <c r="F37" s="77">
        <f>IFERROR(VLOOKUP($A37,IF('Index LA Main'!$B$4=1,'Index LA Main'!$A$8:$Y$170,IF('Index LA Main'!$B$4=2,'Index LA Main'!$A$177:$Y$339,IF('Index LA Main'!$B$4=3,'Index LA Main'!$A$346:$Y$508,IF('Index LA Main'!$B$4=4,'Index LA Main'!$A$515:$Y$677,"Error")))),'Index LA Main'!F$1,0),"Error")</f>
        <v>0.92</v>
      </c>
      <c r="G37" s="77">
        <f>IFERROR(VLOOKUP($A37,IF('Index LA Main'!$B$4=1,'Index LA Main'!$A$8:$Y$170,IF('Index LA Main'!$B$4=2,'Index LA Main'!$A$177:$Y$339,IF('Index LA Main'!$B$4=3,'Index LA Main'!$A$346:$Y$508,IF('Index LA Main'!$B$4=4,'Index LA Main'!$A$515:$Y$677,"Error")))),'Index LA Main'!G$1,0),"Error")</f>
        <v>0.24</v>
      </c>
      <c r="H37" s="77" t="str">
        <f>IFERROR(VLOOKUP($A37,IF('Index LA Main'!$B$4=1,'Index LA Main'!$A$8:$Y$170,IF('Index LA Main'!$B$4=2,'Index LA Main'!$A$177:$Y$339,IF('Index LA Main'!$B$4=3,'Index LA Main'!$A$346:$Y$508,IF('Index LA Main'!$B$4=4,'Index LA Main'!$A$515:$Y$677,"Error")))),'Index LA Main'!H$1,0),"Error")</f>
        <v>-</v>
      </c>
      <c r="I37" s="77">
        <f>IFERROR(VLOOKUP($A37,IF('Index LA Main'!$B$4=1,'Index LA Main'!$A$8:$Y$170,IF('Index LA Main'!$B$4=2,'Index LA Main'!$A$177:$Y$339,IF('Index LA Main'!$B$4=3,'Index LA Main'!$A$346:$Y$508,IF('Index LA Main'!$B$4=4,'Index LA Main'!$A$515:$Y$677,"Error")))),'Index LA Main'!I$1,0),"Error")</f>
        <v>0.02</v>
      </c>
      <c r="J37" s="77">
        <f>IFERROR(VLOOKUP($A37,IF('Index LA Main'!$B$4=1,'Index LA Main'!$A$8:$Y$170,IF('Index LA Main'!$B$4=2,'Index LA Main'!$A$177:$Y$339,IF('Index LA Main'!$B$4=3,'Index LA Main'!$A$346:$Y$508,IF('Index LA Main'!$B$4=4,'Index LA Main'!$A$515:$Y$677,"Error")))),'Index LA Main'!J$1,0),"Error")</f>
        <v>0.53</v>
      </c>
      <c r="K37" s="77">
        <f>IFERROR(VLOOKUP($A37,IF('Index LA Main'!$B$4=1,'Index LA Main'!$A$8:$Y$170,IF('Index LA Main'!$B$4=2,'Index LA Main'!$A$177:$Y$339,IF('Index LA Main'!$B$4=3,'Index LA Main'!$A$346:$Y$508,IF('Index LA Main'!$B$4=4,'Index LA Main'!$A$515:$Y$677,"Error")))),'Index LA Main'!K$1,0),"Error")</f>
        <v>0.12</v>
      </c>
      <c r="L37" s="77">
        <f>IFERROR(VLOOKUP($A37,IF('Index LA Main'!$B$4=1,'Index LA Main'!$A$8:$Y$170,IF('Index LA Main'!$B$4=2,'Index LA Main'!$A$177:$Y$339,IF('Index LA Main'!$B$4=3,'Index LA Main'!$A$346:$Y$508,IF('Index LA Main'!$B$4=4,'Index LA Main'!$A$515:$Y$677,"Error")))),'Index LA Main'!L$1,0),"Error")</f>
        <v>0</v>
      </c>
      <c r="M37" s="77">
        <f>IFERROR(VLOOKUP($A37,IF('Index LA Main'!$B$4=1,'Index LA Main'!$A$8:$Y$170,IF('Index LA Main'!$B$4=2,'Index LA Main'!$A$177:$Y$339,IF('Index LA Main'!$B$4=3,'Index LA Main'!$A$346:$Y$508,IF('Index LA Main'!$B$4=4,'Index LA Main'!$A$515:$Y$677,"Error")))),'Index LA Main'!M$1,0),"Error")</f>
        <v>0</v>
      </c>
      <c r="N37" s="77" t="str">
        <f>IFERROR(VLOOKUP($A37,IF('Index LA Main'!$B$4=1,'Index LA Main'!$A$8:$Y$170,IF('Index LA Main'!$B$4=2,'Index LA Main'!$A$177:$Y$339,IF('Index LA Main'!$B$4=3,'Index LA Main'!$A$346:$Y$508,IF('Index LA Main'!$B$4=4,'Index LA Main'!$A$515:$Y$677,"Error")))),'Index LA Main'!N$1,0),"Error")</f>
        <v>-</v>
      </c>
      <c r="O37" s="77">
        <f>IFERROR(VLOOKUP($A37,IF('Index LA Main'!$B$4=1,'Index LA Main'!$A$8:$Y$170,IF('Index LA Main'!$B$4=2,'Index LA Main'!$A$177:$Y$339,IF('Index LA Main'!$B$4=3,'Index LA Main'!$A$346:$Y$508,IF('Index LA Main'!$B$4=4,'Index LA Main'!$A$515:$Y$677,"Error")))),'Index LA Main'!O$1,0),"Error")</f>
        <v>7.0000000000000007E-2</v>
      </c>
      <c r="P37" s="77">
        <f>IFERROR(VLOOKUP($A37,IF('Index LA Main'!$B$4=1,'Index LA Main'!$A$8:$Y$170,IF('Index LA Main'!$B$4=2,'Index LA Main'!$A$177:$Y$339,IF('Index LA Main'!$B$4=3,'Index LA Main'!$A$346:$Y$508,IF('Index LA Main'!$B$4=4,'Index LA Main'!$A$515:$Y$677,"Error")))),'Index LA Main'!P$1,0),"Error")</f>
        <v>0</v>
      </c>
      <c r="Q37" s="77" t="str">
        <f>IFERROR(VLOOKUP($A37,IF('Index LA Main'!$B$4=1,'Index LA Main'!$A$8:$Y$170,IF('Index LA Main'!$B$4=2,'Index LA Main'!$A$177:$Y$339,IF('Index LA Main'!$B$4=3,'Index LA Main'!$A$346:$Y$508,IF('Index LA Main'!$B$4=4,'Index LA Main'!$A$515:$Y$677,"Error")))),'Index LA Main'!Q$1,0),"Error")</f>
        <v>-</v>
      </c>
      <c r="R37" s="77">
        <f>IFERROR(VLOOKUP($A37,IF('Index LA Main'!$B$4=1,'Index LA Main'!$A$8:$Y$170,IF('Index LA Main'!$B$4=2,'Index LA Main'!$A$177:$Y$339,IF('Index LA Main'!$B$4=3,'Index LA Main'!$A$346:$Y$508,IF('Index LA Main'!$B$4=4,'Index LA Main'!$A$515:$Y$677,"Error")))),'Index LA Main'!R$1,0),"Error")</f>
        <v>0.01</v>
      </c>
      <c r="S37" s="77" t="str">
        <f>IFERROR(VLOOKUP($A37,IF('Index LA Main'!$B$4=1,'Index LA Main'!$A$8:$Y$170,IF('Index LA Main'!$B$4=2,'Index LA Main'!$A$177:$Y$339,IF('Index LA Main'!$B$4=3,'Index LA Main'!$A$346:$Y$508,IF('Index LA Main'!$B$4=4,'Index LA Main'!$A$515:$Y$677,"Error")))),'Index LA Main'!S$1,0),"Error")</f>
        <v>-</v>
      </c>
      <c r="T37" s="77" t="str">
        <f>IFERROR(VLOOKUP($A37,IF('Index LA Main'!$B$4=1,'Index LA Main'!$A$8:$Y$170,IF('Index LA Main'!$B$4=2,'Index LA Main'!$A$177:$Y$339,IF('Index LA Main'!$B$4=3,'Index LA Main'!$A$346:$Y$508,IF('Index LA Main'!$B$4=4,'Index LA Main'!$A$515:$Y$677,"Error")))),'Index LA Main'!T$1,0),"Error")</f>
        <v>-</v>
      </c>
      <c r="U37" s="77">
        <f>IFERROR(VLOOKUP($A37,IF('Index LA Main'!$B$4=1,'Index LA Main'!$A$8:$Y$170,IF('Index LA Main'!$B$4=2,'Index LA Main'!$A$177:$Y$339,IF('Index LA Main'!$B$4=3,'Index LA Main'!$A$346:$Y$508,IF('Index LA Main'!$B$4=4,'Index LA Main'!$A$515:$Y$677,"Error")))),'Index LA Main'!U$1,0),"Error")</f>
        <v>0</v>
      </c>
      <c r="V37" s="77">
        <f>IFERROR(VLOOKUP($A37,IF('Index LA Main'!$B$4=1,'Index LA Main'!$A$8:$Y$170,IF('Index LA Main'!$B$4=2,'Index LA Main'!$A$177:$Y$339,IF('Index LA Main'!$B$4=3,'Index LA Main'!$A$346:$Y$508,IF('Index LA Main'!$B$4=4,'Index LA Main'!$A$515:$Y$677,"Error")))),'Index LA Main'!V$1,0),"Error")</f>
        <v>0.01</v>
      </c>
      <c r="W37" s="77">
        <f>IFERROR(VLOOKUP($A37,IF('Index LA Main'!$B$4=1,'Index LA Main'!$A$8:$Y$170,IF('Index LA Main'!$B$4=2,'Index LA Main'!$A$177:$Y$339,IF('Index LA Main'!$B$4=3,'Index LA Main'!$A$346:$Y$508,IF('Index LA Main'!$B$4=4,'Index LA Main'!$A$515:$Y$677,"Error")))),'Index LA Main'!W$1,0),"Error")</f>
        <v>0.04</v>
      </c>
      <c r="X37" s="77">
        <f>IFERROR(VLOOKUP($A37,IF('Index LA Main'!$B$4=1,'Index LA Main'!$A$8:$Y$170,IF('Index LA Main'!$B$4=2,'Index LA Main'!$A$177:$Y$339,IF('Index LA Main'!$B$4=3,'Index LA Main'!$A$346:$Y$508,IF('Index LA Main'!$B$4=4,'Index LA Main'!$A$515:$Y$677,"Error")))),'Index LA Main'!X$1,0),"Error")</f>
        <v>0.01</v>
      </c>
      <c r="Y37" s="77">
        <f>IFERROR(VLOOKUP($A37,IF('Index LA Main'!$B$4=1,'Index LA Main'!$A$8:$Y$170,IF('Index LA Main'!$B$4=2,'Index LA Main'!$A$177:$Y$339,IF('Index LA Main'!$B$4=3,'Index LA Main'!$A$346:$Y$508,IF('Index LA Main'!$B$4=4,'Index LA Main'!$A$515:$Y$677,"Error")))),'Index LA Main'!Y$1,0),"Error")</f>
        <v>0.01</v>
      </c>
    </row>
    <row r="38" spans="1:25" s="129" customFormat="1" x14ac:dyDescent="0.2">
      <c r="A38" s="6">
        <v>873</v>
      </c>
      <c r="B38" s="6" t="s">
        <v>205</v>
      </c>
      <c r="C38" s="7" t="s">
        <v>176</v>
      </c>
      <c r="D38" s="122">
        <f>IFERROR(VLOOKUP($A38,IF('Index LA Main'!$B$4=1,'Index LA Main'!$A$8:$Y$170,IF('Index LA Main'!$B$4=2,'Index LA Main'!$A$177:$Y$339,IF('Index LA Main'!$B$4=3,'Index LA Main'!$A$346:$Y$508,IF('Index LA Main'!$B$4=4,'Index LA Main'!$A$515:$Y$677,"Error")))),'Index LA Main'!D$1,0),"Error")</f>
        <v>5930</v>
      </c>
      <c r="E38" s="77">
        <f>IFERROR(VLOOKUP($A38,IF('Index LA Main'!$B$4=1,'Index LA Main'!$A$8:$Y$170,IF('Index LA Main'!$B$4=2,'Index LA Main'!$A$177:$Y$339,IF('Index LA Main'!$B$4=3,'Index LA Main'!$A$346:$Y$508,IF('Index LA Main'!$B$4=4,'Index LA Main'!$A$515:$Y$677,"Error")))),'Index LA Main'!E$1,0),"Error")</f>
        <v>0.92</v>
      </c>
      <c r="F38" s="77">
        <f>IFERROR(VLOOKUP($A38,IF('Index LA Main'!$B$4=1,'Index LA Main'!$A$8:$Y$170,IF('Index LA Main'!$B$4=2,'Index LA Main'!$A$177:$Y$339,IF('Index LA Main'!$B$4=3,'Index LA Main'!$A$346:$Y$508,IF('Index LA Main'!$B$4=4,'Index LA Main'!$A$515:$Y$677,"Error")))),'Index LA Main'!F$1,0),"Error")</f>
        <v>0.91</v>
      </c>
      <c r="G38" s="77">
        <f>IFERROR(VLOOKUP($A38,IF('Index LA Main'!$B$4=1,'Index LA Main'!$A$8:$Y$170,IF('Index LA Main'!$B$4=2,'Index LA Main'!$A$177:$Y$339,IF('Index LA Main'!$B$4=3,'Index LA Main'!$A$346:$Y$508,IF('Index LA Main'!$B$4=4,'Index LA Main'!$A$515:$Y$677,"Error")))),'Index LA Main'!G$1,0),"Error")</f>
        <v>0.32</v>
      </c>
      <c r="H38" s="77" t="str">
        <f>IFERROR(VLOOKUP($A38,IF('Index LA Main'!$B$4=1,'Index LA Main'!$A$8:$Y$170,IF('Index LA Main'!$B$4=2,'Index LA Main'!$A$177:$Y$339,IF('Index LA Main'!$B$4=3,'Index LA Main'!$A$346:$Y$508,IF('Index LA Main'!$B$4=4,'Index LA Main'!$A$515:$Y$677,"Error")))),'Index LA Main'!H$1,0),"Error")</f>
        <v>-</v>
      </c>
      <c r="I38" s="77">
        <f>IFERROR(VLOOKUP($A38,IF('Index LA Main'!$B$4=1,'Index LA Main'!$A$8:$Y$170,IF('Index LA Main'!$B$4=2,'Index LA Main'!$A$177:$Y$339,IF('Index LA Main'!$B$4=3,'Index LA Main'!$A$346:$Y$508,IF('Index LA Main'!$B$4=4,'Index LA Main'!$A$515:$Y$677,"Error")))),'Index LA Main'!I$1,0),"Error")</f>
        <v>0.01</v>
      </c>
      <c r="J38" s="77">
        <f>IFERROR(VLOOKUP($A38,IF('Index LA Main'!$B$4=1,'Index LA Main'!$A$8:$Y$170,IF('Index LA Main'!$B$4=2,'Index LA Main'!$A$177:$Y$339,IF('Index LA Main'!$B$4=3,'Index LA Main'!$A$346:$Y$508,IF('Index LA Main'!$B$4=4,'Index LA Main'!$A$515:$Y$677,"Error")))),'Index LA Main'!J$1,0),"Error")</f>
        <v>0.28000000000000003</v>
      </c>
      <c r="K38" s="77">
        <f>IFERROR(VLOOKUP($A38,IF('Index LA Main'!$B$4=1,'Index LA Main'!$A$8:$Y$170,IF('Index LA Main'!$B$4=2,'Index LA Main'!$A$177:$Y$339,IF('Index LA Main'!$B$4=3,'Index LA Main'!$A$346:$Y$508,IF('Index LA Main'!$B$4=4,'Index LA Main'!$A$515:$Y$677,"Error")))),'Index LA Main'!K$1,0),"Error")</f>
        <v>0.28999999999999998</v>
      </c>
      <c r="L38" s="77">
        <f>IFERROR(VLOOKUP($A38,IF('Index LA Main'!$B$4=1,'Index LA Main'!$A$8:$Y$170,IF('Index LA Main'!$B$4=2,'Index LA Main'!$A$177:$Y$339,IF('Index LA Main'!$B$4=3,'Index LA Main'!$A$346:$Y$508,IF('Index LA Main'!$B$4=4,'Index LA Main'!$A$515:$Y$677,"Error")))),'Index LA Main'!L$1,0),"Error")</f>
        <v>0</v>
      </c>
      <c r="M38" s="77">
        <f>IFERROR(VLOOKUP($A38,IF('Index LA Main'!$B$4=1,'Index LA Main'!$A$8:$Y$170,IF('Index LA Main'!$B$4=2,'Index LA Main'!$A$177:$Y$339,IF('Index LA Main'!$B$4=3,'Index LA Main'!$A$346:$Y$508,IF('Index LA Main'!$B$4=4,'Index LA Main'!$A$515:$Y$677,"Error")))),'Index LA Main'!M$1,0),"Error")</f>
        <v>0</v>
      </c>
      <c r="N38" s="77" t="str">
        <f>IFERROR(VLOOKUP($A38,IF('Index LA Main'!$B$4=1,'Index LA Main'!$A$8:$Y$170,IF('Index LA Main'!$B$4=2,'Index LA Main'!$A$177:$Y$339,IF('Index LA Main'!$B$4=3,'Index LA Main'!$A$346:$Y$508,IF('Index LA Main'!$B$4=4,'Index LA Main'!$A$515:$Y$677,"Error")))),'Index LA Main'!N$1,0),"Error")</f>
        <v>x</v>
      </c>
      <c r="O38" s="77">
        <f>IFERROR(VLOOKUP($A38,IF('Index LA Main'!$B$4=1,'Index LA Main'!$A$8:$Y$170,IF('Index LA Main'!$B$4=2,'Index LA Main'!$A$177:$Y$339,IF('Index LA Main'!$B$4=3,'Index LA Main'!$A$346:$Y$508,IF('Index LA Main'!$B$4=4,'Index LA Main'!$A$515:$Y$677,"Error")))),'Index LA Main'!O$1,0),"Error")</f>
        <v>0.04</v>
      </c>
      <c r="P38" s="77">
        <f>IFERROR(VLOOKUP($A38,IF('Index LA Main'!$B$4=1,'Index LA Main'!$A$8:$Y$170,IF('Index LA Main'!$B$4=2,'Index LA Main'!$A$177:$Y$339,IF('Index LA Main'!$B$4=3,'Index LA Main'!$A$346:$Y$508,IF('Index LA Main'!$B$4=4,'Index LA Main'!$A$515:$Y$677,"Error")))),'Index LA Main'!P$1,0),"Error")</f>
        <v>0</v>
      </c>
      <c r="Q38" s="77" t="str">
        <f>IFERROR(VLOOKUP($A38,IF('Index LA Main'!$B$4=1,'Index LA Main'!$A$8:$Y$170,IF('Index LA Main'!$B$4=2,'Index LA Main'!$A$177:$Y$339,IF('Index LA Main'!$B$4=3,'Index LA Main'!$A$346:$Y$508,IF('Index LA Main'!$B$4=4,'Index LA Main'!$A$515:$Y$677,"Error")))),'Index LA Main'!Q$1,0),"Error")</f>
        <v>-</v>
      </c>
      <c r="R38" s="77">
        <f>IFERROR(VLOOKUP($A38,IF('Index LA Main'!$B$4=1,'Index LA Main'!$A$8:$Y$170,IF('Index LA Main'!$B$4=2,'Index LA Main'!$A$177:$Y$339,IF('Index LA Main'!$B$4=3,'Index LA Main'!$A$346:$Y$508,IF('Index LA Main'!$B$4=4,'Index LA Main'!$A$515:$Y$677,"Error")))),'Index LA Main'!R$1,0),"Error")</f>
        <v>0.01</v>
      </c>
      <c r="S38" s="77">
        <f>IFERROR(VLOOKUP($A38,IF('Index LA Main'!$B$4=1,'Index LA Main'!$A$8:$Y$170,IF('Index LA Main'!$B$4=2,'Index LA Main'!$A$177:$Y$339,IF('Index LA Main'!$B$4=3,'Index LA Main'!$A$346:$Y$508,IF('Index LA Main'!$B$4=4,'Index LA Main'!$A$515:$Y$677,"Error")))),'Index LA Main'!S$1,0),"Error")</f>
        <v>0.01</v>
      </c>
      <c r="T38" s="77" t="str">
        <f>IFERROR(VLOOKUP($A38,IF('Index LA Main'!$B$4=1,'Index LA Main'!$A$8:$Y$170,IF('Index LA Main'!$B$4=2,'Index LA Main'!$A$177:$Y$339,IF('Index LA Main'!$B$4=3,'Index LA Main'!$A$346:$Y$508,IF('Index LA Main'!$B$4=4,'Index LA Main'!$A$515:$Y$677,"Error")))),'Index LA Main'!T$1,0),"Error")</f>
        <v>-</v>
      </c>
      <c r="U38" s="77" t="str">
        <f>IFERROR(VLOOKUP($A38,IF('Index LA Main'!$B$4=1,'Index LA Main'!$A$8:$Y$170,IF('Index LA Main'!$B$4=2,'Index LA Main'!$A$177:$Y$339,IF('Index LA Main'!$B$4=3,'Index LA Main'!$A$346:$Y$508,IF('Index LA Main'!$B$4=4,'Index LA Main'!$A$515:$Y$677,"Error")))),'Index LA Main'!U$1,0),"Error")</f>
        <v>x</v>
      </c>
      <c r="V38" s="77">
        <f>IFERROR(VLOOKUP($A38,IF('Index LA Main'!$B$4=1,'Index LA Main'!$A$8:$Y$170,IF('Index LA Main'!$B$4=2,'Index LA Main'!$A$177:$Y$339,IF('Index LA Main'!$B$4=3,'Index LA Main'!$A$346:$Y$508,IF('Index LA Main'!$B$4=4,'Index LA Main'!$A$515:$Y$677,"Error")))),'Index LA Main'!V$1,0),"Error")</f>
        <v>0.01</v>
      </c>
      <c r="W38" s="77">
        <f>IFERROR(VLOOKUP($A38,IF('Index LA Main'!$B$4=1,'Index LA Main'!$A$8:$Y$170,IF('Index LA Main'!$B$4=2,'Index LA Main'!$A$177:$Y$339,IF('Index LA Main'!$B$4=3,'Index LA Main'!$A$346:$Y$508,IF('Index LA Main'!$B$4=4,'Index LA Main'!$A$515:$Y$677,"Error")))),'Index LA Main'!W$1,0),"Error")</f>
        <v>0.04</v>
      </c>
      <c r="X38" s="77">
        <f>IFERROR(VLOOKUP($A38,IF('Index LA Main'!$B$4=1,'Index LA Main'!$A$8:$Y$170,IF('Index LA Main'!$B$4=2,'Index LA Main'!$A$177:$Y$339,IF('Index LA Main'!$B$4=3,'Index LA Main'!$A$346:$Y$508,IF('Index LA Main'!$B$4=4,'Index LA Main'!$A$515:$Y$677,"Error")))),'Index LA Main'!X$1,0),"Error")</f>
        <v>0.02</v>
      </c>
      <c r="Y38" s="77">
        <f>IFERROR(VLOOKUP($A38,IF('Index LA Main'!$B$4=1,'Index LA Main'!$A$8:$Y$170,IF('Index LA Main'!$B$4=2,'Index LA Main'!$A$177:$Y$339,IF('Index LA Main'!$B$4=3,'Index LA Main'!$A$346:$Y$508,IF('Index LA Main'!$B$4=4,'Index LA Main'!$A$515:$Y$677,"Error")))),'Index LA Main'!Y$1,0),"Error")</f>
        <v>0.01</v>
      </c>
    </row>
    <row r="39" spans="1:25" s="129" customFormat="1" x14ac:dyDescent="0.2">
      <c r="A39" s="6">
        <v>202</v>
      </c>
      <c r="B39" s="6" t="s">
        <v>206</v>
      </c>
      <c r="C39" s="7" t="s">
        <v>178</v>
      </c>
      <c r="D39" s="122">
        <f>IFERROR(VLOOKUP($A39,IF('Index LA Main'!$B$4=1,'Index LA Main'!$A$8:$Y$170,IF('Index LA Main'!$B$4=2,'Index LA Main'!$A$177:$Y$339,IF('Index LA Main'!$B$4=3,'Index LA Main'!$A$346:$Y$508,IF('Index LA Main'!$B$4=4,'Index LA Main'!$A$515:$Y$677,"Error")))),'Index LA Main'!D$1,0),"Error")</f>
        <v>1490</v>
      </c>
      <c r="E39" s="77">
        <f>IFERROR(VLOOKUP($A39,IF('Index LA Main'!$B$4=1,'Index LA Main'!$A$8:$Y$170,IF('Index LA Main'!$B$4=2,'Index LA Main'!$A$177:$Y$339,IF('Index LA Main'!$B$4=3,'Index LA Main'!$A$346:$Y$508,IF('Index LA Main'!$B$4=4,'Index LA Main'!$A$515:$Y$677,"Error")))),'Index LA Main'!E$1,0),"Error")</f>
        <v>0.92</v>
      </c>
      <c r="F39" s="77">
        <f>IFERROR(VLOOKUP($A39,IF('Index LA Main'!$B$4=1,'Index LA Main'!$A$8:$Y$170,IF('Index LA Main'!$B$4=2,'Index LA Main'!$A$177:$Y$339,IF('Index LA Main'!$B$4=3,'Index LA Main'!$A$346:$Y$508,IF('Index LA Main'!$B$4=4,'Index LA Main'!$A$515:$Y$677,"Error")))),'Index LA Main'!F$1,0),"Error")</f>
        <v>0.91</v>
      </c>
      <c r="G39" s="77">
        <f>IFERROR(VLOOKUP($A39,IF('Index LA Main'!$B$4=1,'Index LA Main'!$A$8:$Y$170,IF('Index LA Main'!$B$4=2,'Index LA Main'!$A$177:$Y$339,IF('Index LA Main'!$B$4=3,'Index LA Main'!$A$346:$Y$508,IF('Index LA Main'!$B$4=4,'Index LA Main'!$A$515:$Y$677,"Error")))),'Index LA Main'!G$1,0),"Error")</f>
        <v>0.15</v>
      </c>
      <c r="H39" s="77" t="str">
        <f>IFERROR(VLOOKUP($A39,IF('Index LA Main'!$B$4=1,'Index LA Main'!$A$8:$Y$170,IF('Index LA Main'!$B$4=2,'Index LA Main'!$A$177:$Y$339,IF('Index LA Main'!$B$4=3,'Index LA Main'!$A$346:$Y$508,IF('Index LA Main'!$B$4=4,'Index LA Main'!$A$515:$Y$677,"Error")))),'Index LA Main'!H$1,0),"Error")</f>
        <v>-</v>
      </c>
      <c r="I39" s="77">
        <f>IFERROR(VLOOKUP($A39,IF('Index LA Main'!$B$4=1,'Index LA Main'!$A$8:$Y$170,IF('Index LA Main'!$B$4=2,'Index LA Main'!$A$177:$Y$339,IF('Index LA Main'!$B$4=3,'Index LA Main'!$A$346:$Y$508,IF('Index LA Main'!$B$4=4,'Index LA Main'!$A$515:$Y$677,"Error")))),'Index LA Main'!I$1,0),"Error")</f>
        <v>0.02</v>
      </c>
      <c r="J39" s="77">
        <f>IFERROR(VLOOKUP($A39,IF('Index LA Main'!$B$4=1,'Index LA Main'!$A$8:$Y$170,IF('Index LA Main'!$B$4=2,'Index LA Main'!$A$177:$Y$339,IF('Index LA Main'!$B$4=3,'Index LA Main'!$A$346:$Y$508,IF('Index LA Main'!$B$4=4,'Index LA Main'!$A$515:$Y$677,"Error")))),'Index LA Main'!J$1,0),"Error")</f>
        <v>0.67</v>
      </c>
      <c r="K39" s="77">
        <f>IFERROR(VLOOKUP($A39,IF('Index LA Main'!$B$4=1,'Index LA Main'!$A$8:$Y$170,IF('Index LA Main'!$B$4=2,'Index LA Main'!$A$177:$Y$339,IF('Index LA Main'!$B$4=3,'Index LA Main'!$A$346:$Y$508,IF('Index LA Main'!$B$4=4,'Index LA Main'!$A$515:$Y$677,"Error")))),'Index LA Main'!K$1,0),"Error")</f>
        <v>0.06</v>
      </c>
      <c r="L39" s="77" t="str">
        <f>IFERROR(VLOOKUP($A39,IF('Index LA Main'!$B$4=1,'Index LA Main'!$A$8:$Y$170,IF('Index LA Main'!$B$4=2,'Index LA Main'!$A$177:$Y$339,IF('Index LA Main'!$B$4=3,'Index LA Main'!$A$346:$Y$508,IF('Index LA Main'!$B$4=4,'Index LA Main'!$A$515:$Y$677,"Error")))),'Index LA Main'!L$1,0),"Error")</f>
        <v>x</v>
      </c>
      <c r="M39" s="77" t="str">
        <f>IFERROR(VLOOKUP($A39,IF('Index LA Main'!$B$4=1,'Index LA Main'!$A$8:$Y$170,IF('Index LA Main'!$B$4=2,'Index LA Main'!$A$177:$Y$339,IF('Index LA Main'!$B$4=3,'Index LA Main'!$A$346:$Y$508,IF('Index LA Main'!$B$4=4,'Index LA Main'!$A$515:$Y$677,"Error")))),'Index LA Main'!M$1,0),"Error")</f>
        <v>x</v>
      </c>
      <c r="N39" s="77">
        <f>IFERROR(VLOOKUP($A39,IF('Index LA Main'!$B$4=1,'Index LA Main'!$A$8:$Y$170,IF('Index LA Main'!$B$4=2,'Index LA Main'!$A$177:$Y$339,IF('Index LA Main'!$B$4=3,'Index LA Main'!$A$346:$Y$508,IF('Index LA Main'!$B$4=4,'Index LA Main'!$A$515:$Y$677,"Error")))),'Index LA Main'!N$1,0),"Error")</f>
        <v>0</v>
      </c>
      <c r="O39" s="77">
        <f>IFERROR(VLOOKUP($A39,IF('Index LA Main'!$B$4=1,'Index LA Main'!$A$8:$Y$170,IF('Index LA Main'!$B$4=2,'Index LA Main'!$A$177:$Y$339,IF('Index LA Main'!$B$4=3,'Index LA Main'!$A$346:$Y$508,IF('Index LA Main'!$B$4=4,'Index LA Main'!$A$515:$Y$677,"Error")))),'Index LA Main'!O$1,0),"Error")</f>
        <v>0.02</v>
      </c>
      <c r="P39" s="77">
        <f>IFERROR(VLOOKUP($A39,IF('Index LA Main'!$B$4=1,'Index LA Main'!$A$8:$Y$170,IF('Index LA Main'!$B$4=2,'Index LA Main'!$A$177:$Y$339,IF('Index LA Main'!$B$4=3,'Index LA Main'!$A$346:$Y$508,IF('Index LA Main'!$B$4=4,'Index LA Main'!$A$515:$Y$677,"Error")))),'Index LA Main'!P$1,0),"Error")</f>
        <v>0</v>
      </c>
      <c r="Q39" s="77" t="str">
        <f>IFERROR(VLOOKUP($A39,IF('Index LA Main'!$B$4=1,'Index LA Main'!$A$8:$Y$170,IF('Index LA Main'!$B$4=2,'Index LA Main'!$A$177:$Y$339,IF('Index LA Main'!$B$4=3,'Index LA Main'!$A$346:$Y$508,IF('Index LA Main'!$B$4=4,'Index LA Main'!$A$515:$Y$677,"Error")))),'Index LA Main'!Q$1,0),"Error")</f>
        <v>-</v>
      </c>
      <c r="R39" s="77" t="str">
        <f>IFERROR(VLOOKUP($A39,IF('Index LA Main'!$B$4=1,'Index LA Main'!$A$8:$Y$170,IF('Index LA Main'!$B$4=2,'Index LA Main'!$A$177:$Y$339,IF('Index LA Main'!$B$4=3,'Index LA Main'!$A$346:$Y$508,IF('Index LA Main'!$B$4=4,'Index LA Main'!$A$515:$Y$677,"Error")))),'Index LA Main'!R$1,0),"Error")</f>
        <v>-</v>
      </c>
      <c r="S39" s="77" t="str">
        <f>IFERROR(VLOOKUP($A39,IF('Index LA Main'!$B$4=1,'Index LA Main'!$A$8:$Y$170,IF('Index LA Main'!$B$4=2,'Index LA Main'!$A$177:$Y$339,IF('Index LA Main'!$B$4=3,'Index LA Main'!$A$346:$Y$508,IF('Index LA Main'!$B$4=4,'Index LA Main'!$A$515:$Y$677,"Error")))),'Index LA Main'!S$1,0),"Error")</f>
        <v>-</v>
      </c>
      <c r="T39" s="77">
        <f>IFERROR(VLOOKUP($A39,IF('Index LA Main'!$B$4=1,'Index LA Main'!$A$8:$Y$170,IF('Index LA Main'!$B$4=2,'Index LA Main'!$A$177:$Y$339,IF('Index LA Main'!$B$4=3,'Index LA Main'!$A$346:$Y$508,IF('Index LA Main'!$B$4=4,'Index LA Main'!$A$515:$Y$677,"Error")))),'Index LA Main'!T$1,0),"Error")</f>
        <v>0</v>
      </c>
      <c r="U39" s="77">
        <f>IFERROR(VLOOKUP($A39,IF('Index LA Main'!$B$4=1,'Index LA Main'!$A$8:$Y$170,IF('Index LA Main'!$B$4=2,'Index LA Main'!$A$177:$Y$339,IF('Index LA Main'!$B$4=3,'Index LA Main'!$A$346:$Y$508,IF('Index LA Main'!$B$4=4,'Index LA Main'!$A$515:$Y$677,"Error")))),'Index LA Main'!U$1,0),"Error")</f>
        <v>0</v>
      </c>
      <c r="V39" s="77">
        <f>IFERROR(VLOOKUP($A39,IF('Index LA Main'!$B$4=1,'Index LA Main'!$A$8:$Y$170,IF('Index LA Main'!$B$4=2,'Index LA Main'!$A$177:$Y$339,IF('Index LA Main'!$B$4=3,'Index LA Main'!$A$346:$Y$508,IF('Index LA Main'!$B$4=4,'Index LA Main'!$A$515:$Y$677,"Error")))),'Index LA Main'!V$1,0),"Error")</f>
        <v>0.01</v>
      </c>
      <c r="W39" s="77">
        <f>IFERROR(VLOOKUP($A39,IF('Index LA Main'!$B$4=1,'Index LA Main'!$A$8:$Y$170,IF('Index LA Main'!$B$4=2,'Index LA Main'!$A$177:$Y$339,IF('Index LA Main'!$B$4=3,'Index LA Main'!$A$346:$Y$508,IF('Index LA Main'!$B$4=4,'Index LA Main'!$A$515:$Y$677,"Error")))),'Index LA Main'!W$1,0),"Error")</f>
        <v>0.04</v>
      </c>
      <c r="X39" s="77">
        <f>IFERROR(VLOOKUP($A39,IF('Index LA Main'!$B$4=1,'Index LA Main'!$A$8:$Y$170,IF('Index LA Main'!$B$4=2,'Index LA Main'!$A$177:$Y$339,IF('Index LA Main'!$B$4=3,'Index LA Main'!$A$346:$Y$508,IF('Index LA Main'!$B$4=4,'Index LA Main'!$A$515:$Y$677,"Error")))),'Index LA Main'!X$1,0),"Error")</f>
        <v>0.02</v>
      </c>
      <c r="Y39" s="77">
        <f>IFERROR(VLOOKUP($A39,IF('Index LA Main'!$B$4=1,'Index LA Main'!$A$8:$Y$170,IF('Index LA Main'!$B$4=2,'Index LA Main'!$A$177:$Y$339,IF('Index LA Main'!$B$4=3,'Index LA Main'!$A$346:$Y$508,IF('Index LA Main'!$B$4=4,'Index LA Main'!$A$515:$Y$677,"Error")))),'Index LA Main'!Y$1,0),"Error")</f>
        <v>0.02</v>
      </c>
    </row>
    <row r="40" spans="1:25" s="129" customFormat="1" x14ac:dyDescent="0.2">
      <c r="A40" s="6">
        <v>823</v>
      </c>
      <c r="B40" s="6" t="s">
        <v>207</v>
      </c>
      <c r="C40" s="7" t="s">
        <v>176</v>
      </c>
      <c r="D40" s="122">
        <f>IFERROR(VLOOKUP($A40,IF('Index LA Main'!$B$4=1,'Index LA Main'!$A$8:$Y$170,IF('Index LA Main'!$B$4=2,'Index LA Main'!$A$177:$Y$339,IF('Index LA Main'!$B$4=3,'Index LA Main'!$A$346:$Y$508,IF('Index LA Main'!$B$4=4,'Index LA Main'!$A$515:$Y$677,"Error")))),'Index LA Main'!D$1,0),"Error")</f>
        <v>2790</v>
      </c>
      <c r="E40" s="77">
        <f>IFERROR(VLOOKUP($A40,IF('Index LA Main'!$B$4=1,'Index LA Main'!$A$8:$Y$170,IF('Index LA Main'!$B$4=2,'Index LA Main'!$A$177:$Y$339,IF('Index LA Main'!$B$4=3,'Index LA Main'!$A$346:$Y$508,IF('Index LA Main'!$B$4=4,'Index LA Main'!$A$515:$Y$677,"Error")))),'Index LA Main'!E$1,0),"Error")</f>
        <v>0.93</v>
      </c>
      <c r="F40" s="77">
        <f>IFERROR(VLOOKUP($A40,IF('Index LA Main'!$B$4=1,'Index LA Main'!$A$8:$Y$170,IF('Index LA Main'!$B$4=2,'Index LA Main'!$A$177:$Y$339,IF('Index LA Main'!$B$4=3,'Index LA Main'!$A$346:$Y$508,IF('Index LA Main'!$B$4=4,'Index LA Main'!$A$515:$Y$677,"Error")))),'Index LA Main'!F$1,0),"Error")</f>
        <v>0.91</v>
      </c>
      <c r="G40" s="77">
        <f>IFERROR(VLOOKUP($A40,IF('Index LA Main'!$B$4=1,'Index LA Main'!$A$8:$Y$170,IF('Index LA Main'!$B$4=2,'Index LA Main'!$A$177:$Y$339,IF('Index LA Main'!$B$4=3,'Index LA Main'!$A$346:$Y$508,IF('Index LA Main'!$B$4=4,'Index LA Main'!$A$515:$Y$677,"Error")))),'Index LA Main'!G$1,0),"Error")</f>
        <v>0.33</v>
      </c>
      <c r="H40" s="77" t="str">
        <f>IFERROR(VLOOKUP($A40,IF('Index LA Main'!$B$4=1,'Index LA Main'!$A$8:$Y$170,IF('Index LA Main'!$B$4=2,'Index LA Main'!$A$177:$Y$339,IF('Index LA Main'!$B$4=3,'Index LA Main'!$A$346:$Y$508,IF('Index LA Main'!$B$4=4,'Index LA Main'!$A$515:$Y$677,"Error")))),'Index LA Main'!H$1,0),"Error")</f>
        <v>-</v>
      </c>
      <c r="I40" s="77">
        <f>IFERROR(VLOOKUP($A40,IF('Index LA Main'!$B$4=1,'Index LA Main'!$A$8:$Y$170,IF('Index LA Main'!$B$4=2,'Index LA Main'!$A$177:$Y$339,IF('Index LA Main'!$B$4=3,'Index LA Main'!$A$346:$Y$508,IF('Index LA Main'!$B$4=4,'Index LA Main'!$A$515:$Y$677,"Error")))),'Index LA Main'!I$1,0),"Error")</f>
        <v>0.03</v>
      </c>
      <c r="J40" s="77">
        <f>IFERROR(VLOOKUP($A40,IF('Index LA Main'!$B$4=1,'Index LA Main'!$A$8:$Y$170,IF('Index LA Main'!$B$4=2,'Index LA Main'!$A$177:$Y$339,IF('Index LA Main'!$B$4=3,'Index LA Main'!$A$346:$Y$508,IF('Index LA Main'!$B$4=4,'Index LA Main'!$A$515:$Y$677,"Error")))),'Index LA Main'!J$1,0),"Error")</f>
        <v>0.54</v>
      </c>
      <c r="K40" s="77">
        <f>IFERROR(VLOOKUP($A40,IF('Index LA Main'!$B$4=1,'Index LA Main'!$A$8:$Y$170,IF('Index LA Main'!$B$4=2,'Index LA Main'!$A$177:$Y$339,IF('Index LA Main'!$B$4=3,'Index LA Main'!$A$346:$Y$508,IF('Index LA Main'!$B$4=4,'Index LA Main'!$A$515:$Y$677,"Error")))),'Index LA Main'!K$1,0),"Error")</f>
        <v>0.02</v>
      </c>
      <c r="L40" s="77">
        <f>IFERROR(VLOOKUP($A40,IF('Index LA Main'!$B$4=1,'Index LA Main'!$A$8:$Y$170,IF('Index LA Main'!$B$4=2,'Index LA Main'!$A$177:$Y$339,IF('Index LA Main'!$B$4=3,'Index LA Main'!$A$346:$Y$508,IF('Index LA Main'!$B$4=4,'Index LA Main'!$A$515:$Y$677,"Error")))),'Index LA Main'!L$1,0),"Error")</f>
        <v>0</v>
      </c>
      <c r="M40" s="77">
        <f>IFERROR(VLOOKUP($A40,IF('Index LA Main'!$B$4=1,'Index LA Main'!$A$8:$Y$170,IF('Index LA Main'!$B$4=2,'Index LA Main'!$A$177:$Y$339,IF('Index LA Main'!$B$4=3,'Index LA Main'!$A$346:$Y$508,IF('Index LA Main'!$B$4=4,'Index LA Main'!$A$515:$Y$677,"Error")))),'Index LA Main'!M$1,0),"Error")</f>
        <v>0</v>
      </c>
      <c r="N40" s="77">
        <f>IFERROR(VLOOKUP($A40,IF('Index LA Main'!$B$4=1,'Index LA Main'!$A$8:$Y$170,IF('Index LA Main'!$B$4=2,'Index LA Main'!$A$177:$Y$339,IF('Index LA Main'!$B$4=3,'Index LA Main'!$A$346:$Y$508,IF('Index LA Main'!$B$4=4,'Index LA Main'!$A$515:$Y$677,"Error")))),'Index LA Main'!N$1,0),"Error")</f>
        <v>0</v>
      </c>
      <c r="O40" s="77">
        <f>IFERROR(VLOOKUP($A40,IF('Index LA Main'!$B$4=1,'Index LA Main'!$A$8:$Y$170,IF('Index LA Main'!$B$4=2,'Index LA Main'!$A$177:$Y$339,IF('Index LA Main'!$B$4=3,'Index LA Main'!$A$346:$Y$508,IF('Index LA Main'!$B$4=4,'Index LA Main'!$A$515:$Y$677,"Error")))),'Index LA Main'!O$1,0),"Error")</f>
        <v>0.06</v>
      </c>
      <c r="P40" s="77">
        <f>IFERROR(VLOOKUP($A40,IF('Index LA Main'!$B$4=1,'Index LA Main'!$A$8:$Y$170,IF('Index LA Main'!$B$4=2,'Index LA Main'!$A$177:$Y$339,IF('Index LA Main'!$B$4=3,'Index LA Main'!$A$346:$Y$508,IF('Index LA Main'!$B$4=4,'Index LA Main'!$A$515:$Y$677,"Error")))),'Index LA Main'!P$1,0),"Error")</f>
        <v>0</v>
      </c>
      <c r="Q40" s="77" t="str">
        <f>IFERROR(VLOOKUP($A40,IF('Index LA Main'!$B$4=1,'Index LA Main'!$A$8:$Y$170,IF('Index LA Main'!$B$4=2,'Index LA Main'!$A$177:$Y$339,IF('Index LA Main'!$B$4=3,'Index LA Main'!$A$346:$Y$508,IF('Index LA Main'!$B$4=4,'Index LA Main'!$A$515:$Y$677,"Error")))),'Index LA Main'!Q$1,0),"Error")</f>
        <v>-</v>
      </c>
      <c r="R40" s="77">
        <f>IFERROR(VLOOKUP($A40,IF('Index LA Main'!$B$4=1,'Index LA Main'!$A$8:$Y$170,IF('Index LA Main'!$B$4=2,'Index LA Main'!$A$177:$Y$339,IF('Index LA Main'!$B$4=3,'Index LA Main'!$A$346:$Y$508,IF('Index LA Main'!$B$4=4,'Index LA Main'!$A$515:$Y$677,"Error")))),'Index LA Main'!R$1,0),"Error")</f>
        <v>0.01</v>
      </c>
      <c r="S40" s="77">
        <f>IFERROR(VLOOKUP($A40,IF('Index LA Main'!$B$4=1,'Index LA Main'!$A$8:$Y$170,IF('Index LA Main'!$B$4=2,'Index LA Main'!$A$177:$Y$339,IF('Index LA Main'!$B$4=3,'Index LA Main'!$A$346:$Y$508,IF('Index LA Main'!$B$4=4,'Index LA Main'!$A$515:$Y$677,"Error")))),'Index LA Main'!S$1,0),"Error")</f>
        <v>0.01</v>
      </c>
      <c r="T40" s="77" t="str">
        <f>IFERROR(VLOOKUP($A40,IF('Index LA Main'!$B$4=1,'Index LA Main'!$A$8:$Y$170,IF('Index LA Main'!$B$4=2,'Index LA Main'!$A$177:$Y$339,IF('Index LA Main'!$B$4=3,'Index LA Main'!$A$346:$Y$508,IF('Index LA Main'!$B$4=4,'Index LA Main'!$A$515:$Y$677,"Error")))),'Index LA Main'!T$1,0),"Error")</f>
        <v>-</v>
      </c>
      <c r="U40" s="77">
        <f>IFERROR(VLOOKUP($A40,IF('Index LA Main'!$B$4=1,'Index LA Main'!$A$8:$Y$170,IF('Index LA Main'!$B$4=2,'Index LA Main'!$A$177:$Y$339,IF('Index LA Main'!$B$4=3,'Index LA Main'!$A$346:$Y$508,IF('Index LA Main'!$B$4=4,'Index LA Main'!$A$515:$Y$677,"Error")))),'Index LA Main'!U$1,0),"Error")</f>
        <v>0</v>
      </c>
      <c r="V40" s="77">
        <f>IFERROR(VLOOKUP($A40,IF('Index LA Main'!$B$4=1,'Index LA Main'!$A$8:$Y$170,IF('Index LA Main'!$B$4=2,'Index LA Main'!$A$177:$Y$339,IF('Index LA Main'!$B$4=3,'Index LA Main'!$A$346:$Y$508,IF('Index LA Main'!$B$4=4,'Index LA Main'!$A$515:$Y$677,"Error")))),'Index LA Main'!V$1,0),"Error")</f>
        <v>0.01</v>
      </c>
      <c r="W40" s="77">
        <f>IFERROR(VLOOKUP($A40,IF('Index LA Main'!$B$4=1,'Index LA Main'!$A$8:$Y$170,IF('Index LA Main'!$B$4=2,'Index LA Main'!$A$177:$Y$339,IF('Index LA Main'!$B$4=3,'Index LA Main'!$A$346:$Y$508,IF('Index LA Main'!$B$4=4,'Index LA Main'!$A$515:$Y$677,"Error")))),'Index LA Main'!W$1,0),"Error")</f>
        <v>0.04</v>
      </c>
      <c r="X40" s="77">
        <f>IFERROR(VLOOKUP($A40,IF('Index LA Main'!$B$4=1,'Index LA Main'!$A$8:$Y$170,IF('Index LA Main'!$B$4=2,'Index LA Main'!$A$177:$Y$339,IF('Index LA Main'!$B$4=3,'Index LA Main'!$A$346:$Y$508,IF('Index LA Main'!$B$4=4,'Index LA Main'!$A$515:$Y$677,"Error")))),'Index LA Main'!X$1,0),"Error")</f>
        <v>0.02</v>
      </c>
      <c r="Y40" s="77">
        <f>IFERROR(VLOOKUP($A40,IF('Index LA Main'!$B$4=1,'Index LA Main'!$A$8:$Y$170,IF('Index LA Main'!$B$4=2,'Index LA Main'!$A$177:$Y$339,IF('Index LA Main'!$B$4=3,'Index LA Main'!$A$346:$Y$508,IF('Index LA Main'!$B$4=4,'Index LA Main'!$A$515:$Y$677,"Error")))),'Index LA Main'!Y$1,0),"Error")</f>
        <v>0.01</v>
      </c>
    </row>
    <row r="41" spans="1:25" s="129" customFormat="1" x14ac:dyDescent="0.2">
      <c r="A41" s="6">
        <v>895</v>
      </c>
      <c r="B41" s="6" t="s">
        <v>208</v>
      </c>
      <c r="C41" s="7" t="s">
        <v>168</v>
      </c>
      <c r="D41" s="122">
        <f>IFERROR(VLOOKUP($A41,IF('Index LA Main'!$B$4=1,'Index LA Main'!$A$8:$Y$170,IF('Index LA Main'!$B$4=2,'Index LA Main'!$A$177:$Y$339,IF('Index LA Main'!$B$4=3,'Index LA Main'!$A$346:$Y$508,IF('Index LA Main'!$B$4=4,'Index LA Main'!$A$515:$Y$677,"Error")))),'Index LA Main'!D$1,0),"Error")</f>
        <v>4070</v>
      </c>
      <c r="E41" s="77">
        <f>IFERROR(VLOOKUP($A41,IF('Index LA Main'!$B$4=1,'Index LA Main'!$A$8:$Y$170,IF('Index LA Main'!$B$4=2,'Index LA Main'!$A$177:$Y$339,IF('Index LA Main'!$B$4=3,'Index LA Main'!$A$346:$Y$508,IF('Index LA Main'!$B$4=4,'Index LA Main'!$A$515:$Y$677,"Error")))),'Index LA Main'!E$1,0),"Error")</f>
        <v>0.93</v>
      </c>
      <c r="F41" s="77">
        <f>IFERROR(VLOOKUP($A41,IF('Index LA Main'!$B$4=1,'Index LA Main'!$A$8:$Y$170,IF('Index LA Main'!$B$4=2,'Index LA Main'!$A$177:$Y$339,IF('Index LA Main'!$B$4=3,'Index LA Main'!$A$346:$Y$508,IF('Index LA Main'!$B$4=4,'Index LA Main'!$A$515:$Y$677,"Error")))),'Index LA Main'!F$1,0),"Error")</f>
        <v>0.91</v>
      </c>
      <c r="G41" s="77">
        <f>IFERROR(VLOOKUP($A41,IF('Index LA Main'!$B$4=1,'Index LA Main'!$A$8:$Y$170,IF('Index LA Main'!$B$4=2,'Index LA Main'!$A$177:$Y$339,IF('Index LA Main'!$B$4=3,'Index LA Main'!$A$346:$Y$508,IF('Index LA Main'!$B$4=4,'Index LA Main'!$A$515:$Y$677,"Error")))),'Index LA Main'!G$1,0),"Error")</f>
        <v>0.4</v>
      </c>
      <c r="H41" s="77" t="str">
        <f>IFERROR(VLOOKUP($A41,IF('Index LA Main'!$B$4=1,'Index LA Main'!$A$8:$Y$170,IF('Index LA Main'!$B$4=2,'Index LA Main'!$A$177:$Y$339,IF('Index LA Main'!$B$4=3,'Index LA Main'!$A$346:$Y$508,IF('Index LA Main'!$B$4=4,'Index LA Main'!$A$515:$Y$677,"Error")))),'Index LA Main'!H$1,0),"Error")</f>
        <v>-</v>
      </c>
      <c r="I41" s="77">
        <f>IFERROR(VLOOKUP($A41,IF('Index LA Main'!$B$4=1,'Index LA Main'!$A$8:$Y$170,IF('Index LA Main'!$B$4=2,'Index LA Main'!$A$177:$Y$339,IF('Index LA Main'!$B$4=3,'Index LA Main'!$A$346:$Y$508,IF('Index LA Main'!$B$4=4,'Index LA Main'!$A$515:$Y$677,"Error")))),'Index LA Main'!I$1,0),"Error")</f>
        <v>0.04</v>
      </c>
      <c r="J41" s="77">
        <f>IFERROR(VLOOKUP($A41,IF('Index LA Main'!$B$4=1,'Index LA Main'!$A$8:$Y$170,IF('Index LA Main'!$B$4=2,'Index LA Main'!$A$177:$Y$339,IF('Index LA Main'!$B$4=3,'Index LA Main'!$A$346:$Y$508,IF('Index LA Main'!$B$4=4,'Index LA Main'!$A$515:$Y$677,"Error")))),'Index LA Main'!J$1,0),"Error")</f>
        <v>0.42</v>
      </c>
      <c r="K41" s="77">
        <f>IFERROR(VLOOKUP($A41,IF('Index LA Main'!$B$4=1,'Index LA Main'!$A$8:$Y$170,IF('Index LA Main'!$B$4=2,'Index LA Main'!$A$177:$Y$339,IF('Index LA Main'!$B$4=3,'Index LA Main'!$A$346:$Y$508,IF('Index LA Main'!$B$4=4,'Index LA Main'!$A$515:$Y$677,"Error")))),'Index LA Main'!K$1,0),"Error")</f>
        <v>0.05</v>
      </c>
      <c r="L41" s="77">
        <f>IFERROR(VLOOKUP($A41,IF('Index LA Main'!$B$4=1,'Index LA Main'!$A$8:$Y$170,IF('Index LA Main'!$B$4=2,'Index LA Main'!$A$177:$Y$339,IF('Index LA Main'!$B$4=3,'Index LA Main'!$A$346:$Y$508,IF('Index LA Main'!$B$4=4,'Index LA Main'!$A$515:$Y$677,"Error")))),'Index LA Main'!L$1,0),"Error")</f>
        <v>0</v>
      </c>
      <c r="M41" s="77" t="str">
        <f>IFERROR(VLOOKUP($A41,IF('Index LA Main'!$B$4=1,'Index LA Main'!$A$8:$Y$170,IF('Index LA Main'!$B$4=2,'Index LA Main'!$A$177:$Y$339,IF('Index LA Main'!$B$4=3,'Index LA Main'!$A$346:$Y$508,IF('Index LA Main'!$B$4=4,'Index LA Main'!$A$515:$Y$677,"Error")))),'Index LA Main'!M$1,0),"Error")</f>
        <v>-</v>
      </c>
      <c r="N41" s="77" t="str">
        <f>IFERROR(VLOOKUP($A41,IF('Index LA Main'!$B$4=1,'Index LA Main'!$A$8:$Y$170,IF('Index LA Main'!$B$4=2,'Index LA Main'!$A$177:$Y$339,IF('Index LA Main'!$B$4=3,'Index LA Main'!$A$346:$Y$508,IF('Index LA Main'!$B$4=4,'Index LA Main'!$A$515:$Y$677,"Error")))),'Index LA Main'!N$1,0),"Error")</f>
        <v>x</v>
      </c>
      <c r="O41" s="77">
        <f>IFERROR(VLOOKUP($A41,IF('Index LA Main'!$B$4=1,'Index LA Main'!$A$8:$Y$170,IF('Index LA Main'!$B$4=2,'Index LA Main'!$A$177:$Y$339,IF('Index LA Main'!$B$4=3,'Index LA Main'!$A$346:$Y$508,IF('Index LA Main'!$B$4=4,'Index LA Main'!$A$515:$Y$677,"Error")))),'Index LA Main'!O$1,0),"Error")</f>
        <v>0.05</v>
      </c>
      <c r="P41" s="77">
        <f>IFERROR(VLOOKUP($A41,IF('Index LA Main'!$B$4=1,'Index LA Main'!$A$8:$Y$170,IF('Index LA Main'!$B$4=2,'Index LA Main'!$A$177:$Y$339,IF('Index LA Main'!$B$4=3,'Index LA Main'!$A$346:$Y$508,IF('Index LA Main'!$B$4=4,'Index LA Main'!$A$515:$Y$677,"Error")))),'Index LA Main'!P$1,0),"Error")</f>
        <v>0</v>
      </c>
      <c r="Q41" s="77" t="str">
        <f>IFERROR(VLOOKUP($A41,IF('Index LA Main'!$B$4=1,'Index LA Main'!$A$8:$Y$170,IF('Index LA Main'!$B$4=2,'Index LA Main'!$A$177:$Y$339,IF('Index LA Main'!$B$4=3,'Index LA Main'!$A$346:$Y$508,IF('Index LA Main'!$B$4=4,'Index LA Main'!$A$515:$Y$677,"Error")))),'Index LA Main'!Q$1,0),"Error")</f>
        <v>-</v>
      </c>
      <c r="R41" s="77">
        <f>IFERROR(VLOOKUP($A41,IF('Index LA Main'!$B$4=1,'Index LA Main'!$A$8:$Y$170,IF('Index LA Main'!$B$4=2,'Index LA Main'!$A$177:$Y$339,IF('Index LA Main'!$B$4=3,'Index LA Main'!$A$346:$Y$508,IF('Index LA Main'!$B$4=4,'Index LA Main'!$A$515:$Y$677,"Error")))),'Index LA Main'!R$1,0),"Error")</f>
        <v>0.01</v>
      </c>
      <c r="S41" s="77">
        <f>IFERROR(VLOOKUP($A41,IF('Index LA Main'!$B$4=1,'Index LA Main'!$A$8:$Y$170,IF('Index LA Main'!$B$4=2,'Index LA Main'!$A$177:$Y$339,IF('Index LA Main'!$B$4=3,'Index LA Main'!$A$346:$Y$508,IF('Index LA Main'!$B$4=4,'Index LA Main'!$A$515:$Y$677,"Error")))),'Index LA Main'!S$1,0),"Error")</f>
        <v>0.01</v>
      </c>
      <c r="T41" s="77" t="str">
        <f>IFERROR(VLOOKUP($A41,IF('Index LA Main'!$B$4=1,'Index LA Main'!$A$8:$Y$170,IF('Index LA Main'!$B$4=2,'Index LA Main'!$A$177:$Y$339,IF('Index LA Main'!$B$4=3,'Index LA Main'!$A$346:$Y$508,IF('Index LA Main'!$B$4=4,'Index LA Main'!$A$515:$Y$677,"Error")))),'Index LA Main'!T$1,0),"Error")</f>
        <v>-</v>
      </c>
      <c r="U41" s="77" t="str">
        <f>IFERROR(VLOOKUP($A41,IF('Index LA Main'!$B$4=1,'Index LA Main'!$A$8:$Y$170,IF('Index LA Main'!$B$4=2,'Index LA Main'!$A$177:$Y$339,IF('Index LA Main'!$B$4=3,'Index LA Main'!$A$346:$Y$508,IF('Index LA Main'!$B$4=4,'Index LA Main'!$A$515:$Y$677,"Error")))),'Index LA Main'!U$1,0),"Error")</f>
        <v>-</v>
      </c>
      <c r="V41" s="77">
        <f>IFERROR(VLOOKUP($A41,IF('Index LA Main'!$B$4=1,'Index LA Main'!$A$8:$Y$170,IF('Index LA Main'!$B$4=2,'Index LA Main'!$A$177:$Y$339,IF('Index LA Main'!$B$4=3,'Index LA Main'!$A$346:$Y$508,IF('Index LA Main'!$B$4=4,'Index LA Main'!$A$515:$Y$677,"Error")))),'Index LA Main'!V$1,0),"Error")</f>
        <v>0.01</v>
      </c>
      <c r="W41" s="77">
        <f>IFERROR(VLOOKUP($A41,IF('Index LA Main'!$B$4=1,'Index LA Main'!$A$8:$Y$170,IF('Index LA Main'!$B$4=2,'Index LA Main'!$A$177:$Y$339,IF('Index LA Main'!$B$4=3,'Index LA Main'!$A$346:$Y$508,IF('Index LA Main'!$B$4=4,'Index LA Main'!$A$515:$Y$677,"Error")))),'Index LA Main'!W$1,0),"Error")</f>
        <v>0.04</v>
      </c>
      <c r="X41" s="77">
        <f>IFERROR(VLOOKUP($A41,IF('Index LA Main'!$B$4=1,'Index LA Main'!$A$8:$Y$170,IF('Index LA Main'!$B$4=2,'Index LA Main'!$A$177:$Y$339,IF('Index LA Main'!$B$4=3,'Index LA Main'!$A$346:$Y$508,IF('Index LA Main'!$B$4=4,'Index LA Main'!$A$515:$Y$677,"Error")))),'Index LA Main'!X$1,0),"Error")</f>
        <v>0.01</v>
      </c>
      <c r="Y41" s="77">
        <f>IFERROR(VLOOKUP($A41,IF('Index LA Main'!$B$4=1,'Index LA Main'!$A$8:$Y$170,IF('Index LA Main'!$B$4=2,'Index LA Main'!$A$177:$Y$339,IF('Index LA Main'!$B$4=3,'Index LA Main'!$A$346:$Y$508,IF('Index LA Main'!$B$4=4,'Index LA Main'!$A$515:$Y$677,"Error")))),'Index LA Main'!Y$1,0),"Error")</f>
        <v>0.01</v>
      </c>
    </row>
    <row r="42" spans="1:25" s="129" customFormat="1" x14ac:dyDescent="0.2">
      <c r="A42" s="6">
        <v>896</v>
      </c>
      <c r="B42" s="6" t="s">
        <v>209</v>
      </c>
      <c r="C42" s="7" t="s">
        <v>168</v>
      </c>
      <c r="D42" s="122">
        <f>IFERROR(VLOOKUP($A42,IF('Index LA Main'!$B$4=1,'Index LA Main'!$A$8:$Y$170,IF('Index LA Main'!$B$4=2,'Index LA Main'!$A$177:$Y$339,IF('Index LA Main'!$B$4=3,'Index LA Main'!$A$346:$Y$508,IF('Index LA Main'!$B$4=4,'Index LA Main'!$A$515:$Y$677,"Error")))),'Index LA Main'!D$1,0),"Error")</f>
        <v>3750</v>
      </c>
      <c r="E42" s="77">
        <f>IFERROR(VLOOKUP($A42,IF('Index LA Main'!$B$4=1,'Index LA Main'!$A$8:$Y$170,IF('Index LA Main'!$B$4=2,'Index LA Main'!$A$177:$Y$339,IF('Index LA Main'!$B$4=3,'Index LA Main'!$A$346:$Y$508,IF('Index LA Main'!$B$4=4,'Index LA Main'!$A$515:$Y$677,"Error")))),'Index LA Main'!E$1,0),"Error")</f>
        <v>0.9</v>
      </c>
      <c r="F42" s="77">
        <f>IFERROR(VLOOKUP($A42,IF('Index LA Main'!$B$4=1,'Index LA Main'!$A$8:$Y$170,IF('Index LA Main'!$B$4=2,'Index LA Main'!$A$177:$Y$339,IF('Index LA Main'!$B$4=3,'Index LA Main'!$A$346:$Y$508,IF('Index LA Main'!$B$4=4,'Index LA Main'!$A$515:$Y$677,"Error")))),'Index LA Main'!F$1,0),"Error")</f>
        <v>0.88</v>
      </c>
      <c r="G42" s="77">
        <f>IFERROR(VLOOKUP($A42,IF('Index LA Main'!$B$4=1,'Index LA Main'!$A$8:$Y$170,IF('Index LA Main'!$B$4=2,'Index LA Main'!$A$177:$Y$339,IF('Index LA Main'!$B$4=3,'Index LA Main'!$A$346:$Y$508,IF('Index LA Main'!$B$4=4,'Index LA Main'!$A$515:$Y$677,"Error")))),'Index LA Main'!G$1,0),"Error")</f>
        <v>0.3</v>
      </c>
      <c r="H42" s="77" t="str">
        <f>IFERROR(VLOOKUP($A42,IF('Index LA Main'!$B$4=1,'Index LA Main'!$A$8:$Y$170,IF('Index LA Main'!$B$4=2,'Index LA Main'!$A$177:$Y$339,IF('Index LA Main'!$B$4=3,'Index LA Main'!$A$346:$Y$508,IF('Index LA Main'!$B$4=4,'Index LA Main'!$A$515:$Y$677,"Error")))),'Index LA Main'!H$1,0),"Error")</f>
        <v>-</v>
      </c>
      <c r="I42" s="77">
        <f>IFERROR(VLOOKUP($A42,IF('Index LA Main'!$B$4=1,'Index LA Main'!$A$8:$Y$170,IF('Index LA Main'!$B$4=2,'Index LA Main'!$A$177:$Y$339,IF('Index LA Main'!$B$4=3,'Index LA Main'!$A$346:$Y$508,IF('Index LA Main'!$B$4=4,'Index LA Main'!$A$515:$Y$677,"Error")))),'Index LA Main'!I$1,0),"Error")</f>
        <v>0.04</v>
      </c>
      <c r="J42" s="77">
        <f>IFERROR(VLOOKUP($A42,IF('Index LA Main'!$B$4=1,'Index LA Main'!$A$8:$Y$170,IF('Index LA Main'!$B$4=2,'Index LA Main'!$A$177:$Y$339,IF('Index LA Main'!$B$4=3,'Index LA Main'!$A$346:$Y$508,IF('Index LA Main'!$B$4=4,'Index LA Main'!$A$515:$Y$677,"Error")))),'Index LA Main'!J$1,0),"Error")</f>
        <v>0.4</v>
      </c>
      <c r="K42" s="77">
        <f>IFERROR(VLOOKUP($A42,IF('Index LA Main'!$B$4=1,'Index LA Main'!$A$8:$Y$170,IF('Index LA Main'!$B$4=2,'Index LA Main'!$A$177:$Y$339,IF('Index LA Main'!$B$4=3,'Index LA Main'!$A$346:$Y$508,IF('Index LA Main'!$B$4=4,'Index LA Main'!$A$515:$Y$677,"Error")))),'Index LA Main'!K$1,0),"Error")</f>
        <v>0.13</v>
      </c>
      <c r="L42" s="77">
        <f>IFERROR(VLOOKUP($A42,IF('Index LA Main'!$B$4=1,'Index LA Main'!$A$8:$Y$170,IF('Index LA Main'!$B$4=2,'Index LA Main'!$A$177:$Y$339,IF('Index LA Main'!$B$4=3,'Index LA Main'!$A$346:$Y$508,IF('Index LA Main'!$B$4=4,'Index LA Main'!$A$515:$Y$677,"Error")))),'Index LA Main'!L$1,0),"Error")</f>
        <v>0</v>
      </c>
      <c r="M42" s="77">
        <f>IFERROR(VLOOKUP($A42,IF('Index LA Main'!$B$4=1,'Index LA Main'!$A$8:$Y$170,IF('Index LA Main'!$B$4=2,'Index LA Main'!$A$177:$Y$339,IF('Index LA Main'!$B$4=3,'Index LA Main'!$A$346:$Y$508,IF('Index LA Main'!$B$4=4,'Index LA Main'!$A$515:$Y$677,"Error")))),'Index LA Main'!M$1,0),"Error")</f>
        <v>0</v>
      </c>
      <c r="N42" s="77" t="str">
        <f>IFERROR(VLOOKUP($A42,IF('Index LA Main'!$B$4=1,'Index LA Main'!$A$8:$Y$170,IF('Index LA Main'!$B$4=2,'Index LA Main'!$A$177:$Y$339,IF('Index LA Main'!$B$4=3,'Index LA Main'!$A$346:$Y$508,IF('Index LA Main'!$B$4=4,'Index LA Main'!$A$515:$Y$677,"Error")))),'Index LA Main'!N$1,0),"Error")</f>
        <v>x</v>
      </c>
      <c r="O42" s="77">
        <f>IFERROR(VLOOKUP($A42,IF('Index LA Main'!$B$4=1,'Index LA Main'!$A$8:$Y$170,IF('Index LA Main'!$B$4=2,'Index LA Main'!$A$177:$Y$339,IF('Index LA Main'!$B$4=3,'Index LA Main'!$A$346:$Y$508,IF('Index LA Main'!$B$4=4,'Index LA Main'!$A$515:$Y$677,"Error")))),'Index LA Main'!O$1,0),"Error")</f>
        <v>0.05</v>
      </c>
      <c r="P42" s="77">
        <f>IFERROR(VLOOKUP($A42,IF('Index LA Main'!$B$4=1,'Index LA Main'!$A$8:$Y$170,IF('Index LA Main'!$B$4=2,'Index LA Main'!$A$177:$Y$339,IF('Index LA Main'!$B$4=3,'Index LA Main'!$A$346:$Y$508,IF('Index LA Main'!$B$4=4,'Index LA Main'!$A$515:$Y$677,"Error")))),'Index LA Main'!P$1,0),"Error")</f>
        <v>0</v>
      </c>
      <c r="Q42" s="77" t="str">
        <f>IFERROR(VLOOKUP($A42,IF('Index LA Main'!$B$4=1,'Index LA Main'!$A$8:$Y$170,IF('Index LA Main'!$B$4=2,'Index LA Main'!$A$177:$Y$339,IF('Index LA Main'!$B$4=3,'Index LA Main'!$A$346:$Y$508,IF('Index LA Main'!$B$4=4,'Index LA Main'!$A$515:$Y$677,"Error")))),'Index LA Main'!Q$1,0),"Error")</f>
        <v>-</v>
      </c>
      <c r="R42" s="77">
        <f>IFERROR(VLOOKUP($A42,IF('Index LA Main'!$B$4=1,'Index LA Main'!$A$8:$Y$170,IF('Index LA Main'!$B$4=2,'Index LA Main'!$A$177:$Y$339,IF('Index LA Main'!$B$4=3,'Index LA Main'!$A$346:$Y$508,IF('Index LA Main'!$B$4=4,'Index LA Main'!$A$515:$Y$677,"Error")))),'Index LA Main'!R$1,0),"Error")</f>
        <v>0.01</v>
      </c>
      <c r="S42" s="77">
        <f>IFERROR(VLOOKUP($A42,IF('Index LA Main'!$B$4=1,'Index LA Main'!$A$8:$Y$170,IF('Index LA Main'!$B$4=2,'Index LA Main'!$A$177:$Y$339,IF('Index LA Main'!$B$4=3,'Index LA Main'!$A$346:$Y$508,IF('Index LA Main'!$B$4=4,'Index LA Main'!$A$515:$Y$677,"Error")))),'Index LA Main'!S$1,0),"Error")</f>
        <v>0.01</v>
      </c>
      <c r="T42" s="77" t="str">
        <f>IFERROR(VLOOKUP($A42,IF('Index LA Main'!$B$4=1,'Index LA Main'!$A$8:$Y$170,IF('Index LA Main'!$B$4=2,'Index LA Main'!$A$177:$Y$339,IF('Index LA Main'!$B$4=3,'Index LA Main'!$A$346:$Y$508,IF('Index LA Main'!$B$4=4,'Index LA Main'!$A$515:$Y$677,"Error")))),'Index LA Main'!T$1,0),"Error")</f>
        <v>-</v>
      </c>
      <c r="U42" s="77" t="str">
        <f>IFERROR(VLOOKUP($A42,IF('Index LA Main'!$B$4=1,'Index LA Main'!$A$8:$Y$170,IF('Index LA Main'!$B$4=2,'Index LA Main'!$A$177:$Y$339,IF('Index LA Main'!$B$4=3,'Index LA Main'!$A$346:$Y$508,IF('Index LA Main'!$B$4=4,'Index LA Main'!$A$515:$Y$677,"Error")))),'Index LA Main'!U$1,0),"Error")</f>
        <v>x</v>
      </c>
      <c r="V42" s="77">
        <f>IFERROR(VLOOKUP($A42,IF('Index LA Main'!$B$4=1,'Index LA Main'!$A$8:$Y$170,IF('Index LA Main'!$B$4=2,'Index LA Main'!$A$177:$Y$339,IF('Index LA Main'!$B$4=3,'Index LA Main'!$A$346:$Y$508,IF('Index LA Main'!$B$4=4,'Index LA Main'!$A$515:$Y$677,"Error")))),'Index LA Main'!V$1,0),"Error")</f>
        <v>0.01</v>
      </c>
      <c r="W42" s="77">
        <f>IFERROR(VLOOKUP($A42,IF('Index LA Main'!$B$4=1,'Index LA Main'!$A$8:$Y$170,IF('Index LA Main'!$B$4=2,'Index LA Main'!$A$177:$Y$339,IF('Index LA Main'!$B$4=3,'Index LA Main'!$A$346:$Y$508,IF('Index LA Main'!$B$4=4,'Index LA Main'!$A$515:$Y$677,"Error")))),'Index LA Main'!W$1,0),"Error")</f>
        <v>0.05</v>
      </c>
      <c r="X42" s="77">
        <f>IFERROR(VLOOKUP($A42,IF('Index LA Main'!$B$4=1,'Index LA Main'!$A$8:$Y$170,IF('Index LA Main'!$B$4=2,'Index LA Main'!$A$177:$Y$339,IF('Index LA Main'!$B$4=3,'Index LA Main'!$A$346:$Y$508,IF('Index LA Main'!$B$4=4,'Index LA Main'!$A$515:$Y$677,"Error")))),'Index LA Main'!X$1,0),"Error")</f>
        <v>0.02</v>
      </c>
      <c r="Y42" s="77">
        <f>IFERROR(VLOOKUP($A42,IF('Index LA Main'!$B$4=1,'Index LA Main'!$A$8:$Y$170,IF('Index LA Main'!$B$4=2,'Index LA Main'!$A$177:$Y$339,IF('Index LA Main'!$B$4=3,'Index LA Main'!$A$346:$Y$508,IF('Index LA Main'!$B$4=4,'Index LA Main'!$A$515:$Y$677,"Error")))),'Index LA Main'!Y$1,0),"Error")</f>
        <v>0.03</v>
      </c>
    </row>
    <row r="43" spans="1:25" s="129" customFormat="1" x14ac:dyDescent="0.2">
      <c r="A43" s="6">
        <v>201</v>
      </c>
      <c r="B43" s="6" t="s">
        <v>210</v>
      </c>
      <c r="C43" s="7" t="s">
        <v>178</v>
      </c>
      <c r="D43" s="122" t="str">
        <f>IFERROR(VLOOKUP($A43,IF('Index LA Main'!$B$4=1,'Index LA Main'!$A$8:$Y$170,IF('Index LA Main'!$B$4=2,'Index LA Main'!$A$177:$Y$339,IF('Index LA Main'!$B$4=3,'Index LA Main'!$A$346:$Y$508,IF('Index LA Main'!$B$4=4,'Index LA Main'!$A$515:$Y$677,"Error")))),'Index LA Main'!D$1,0),"Error")</f>
        <v>.</v>
      </c>
      <c r="E43" s="77" t="str">
        <f>IFERROR(VLOOKUP($A43,IF('Index LA Main'!$B$4=1,'Index LA Main'!$A$8:$Y$170,IF('Index LA Main'!$B$4=2,'Index LA Main'!$A$177:$Y$339,IF('Index LA Main'!$B$4=3,'Index LA Main'!$A$346:$Y$508,IF('Index LA Main'!$B$4=4,'Index LA Main'!$A$515:$Y$677,"Error")))),'Index LA Main'!E$1,0),"Error")</f>
        <v>.</v>
      </c>
      <c r="F43" s="77" t="str">
        <f>IFERROR(VLOOKUP($A43,IF('Index LA Main'!$B$4=1,'Index LA Main'!$A$8:$Y$170,IF('Index LA Main'!$B$4=2,'Index LA Main'!$A$177:$Y$339,IF('Index LA Main'!$B$4=3,'Index LA Main'!$A$346:$Y$508,IF('Index LA Main'!$B$4=4,'Index LA Main'!$A$515:$Y$677,"Error")))),'Index LA Main'!F$1,0),"Error")</f>
        <v>.</v>
      </c>
      <c r="G43" s="77" t="str">
        <f>IFERROR(VLOOKUP($A43,IF('Index LA Main'!$B$4=1,'Index LA Main'!$A$8:$Y$170,IF('Index LA Main'!$B$4=2,'Index LA Main'!$A$177:$Y$339,IF('Index LA Main'!$B$4=3,'Index LA Main'!$A$346:$Y$508,IF('Index LA Main'!$B$4=4,'Index LA Main'!$A$515:$Y$677,"Error")))),'Index LA Main'!G$1,0),"Error")</f>
        <v>.</v>
      </c>
      <c r="H43" s="77" t="str">
        <f>IFERROR(VLOOKUP($A43,IF('Index LA Main'!$B$4=1,'Index LA Main'!$A$8:$Y$170,IF('Index LA Main'!$B$4=2,'Index LA Main'!$A$177:$Y$339,IF('Index LA Main'!$B$4=3,'Index LA Main'!$A$346:$Y$508,IF('Index LA Main'!$B$4=4,'Index LA Main'!$A$515:$Y$677,"Error")))),'Index LA Main'!H$1,0),"Error")</f>
        <v>.</v>
      </c>
      <c r="I43" s="77" t="str">
        <f>IFERROR(VLOOKUP($A43,IF('Index LA Main'!$B$4=1,'Index LA Main'!$A$8:$Y$170,IF('Index LA Main'!$B$4=2,'Index LA Main'!$A$177:$Y$339,IF('Index LA Main'!$B$4=3,'Index LA Main'!$A$346:$Y$508,IF('Index LA Main'!$B$4=4,'Index LA Main'!$A$515:$Y$677,"Error")))),'Index LA Main'!I$1,0),"Error")</f>
        <v>.</v>
      </c>
      <c r="J43" s="77" t="str">
        <f>IFERROR(VLOOKUP($A43,IF('Index LA Main'!$B$4=1,'Index LA Main'!$A$8:$Y$170,IF('Index LA Main'!$B$4=2,'Index LA Main'!$A$177:$Y$339,IF('Index LA Main'!$B$4=3,'Index LA Main'!$A$346:$Y$508,IF('Index LA Main'!$B$4=4,'Index LA Main'!$A$515:$Y$677,"Error")))),'Index LA Main'!J$1,0),"Error")</f>
        <v>.</v>
      </c>
      <c r="K43" s="77" t="str">
        <f>IFERROR(VLOOKUP($A43,IF('Index LA Main'!$B$4=1,'Index LA Main'!$A$8:$Y$170,IF('Index LA Main'!$B$4=2,'Index LA Main'!$A$177:$Y$339,IF('Index LA Main'!$B$4=3,'Index LA Main'!$A$346:$Y$508,IF('Index LA Main'!$B$4=4,'Index LA Main'!$A$515:$Y$677,"Error")))),'Index LA Main'!K$1,0),"Error")</f>
        <v>.</v>
      </c>
      <c r="L43" s="77" t="str">
        <f>IFERROR(VLOOKUP($A43,IF('Index LA Main'!$B$4=1,'Index LA Main'!$A$8:$Y$170,IF('Index LA Main'!$B$4=2,'Index LA Main'!$A$177:$Y$339,IF('Index LA Main'!$B$4=3,'Index LA Main'!$A$346:$Y$508,IF('Index LA Main'!$B$4=4,'Index LA Main'!$A$515:$Y$677,"Error")))),'Index LA Main'!L$1,0),"Error")</f>
        <v>.</v>
      </c>
      <c r="M43" s="77" t="str">
        <f>IFERROR(VLOOKUP($A43,IF('Index LA Main'!$B$4=1,'Index LA Main'!$A$8:$Y$170,IF('Index LA Main'!$B$4=2,'Index LA Main'!$A$177:$Y$339,IF('Index LA Main'!$B$4=3,'Index LA Main'!$A$346:$Y$508,IF('Index LA Main'!$B$4=4,'Index LA Main'!$A$515:$Y$677,"Error")))),'Index LA Main'!M$1,0),"Error")</f>
        <v>.</v>
      </c>
      <c r="N43" s="77" t="str">
        <f>IFERROR(VLOOKUP($A43,IF('Index LA Main'!$B$4=1,'Index LA Main'!$A$8:$Y$170,IF('Index LA Main'!$B$4=2,'Index LA Main'!$A$177:$Y$339,IF('Index LA Main'!$B$4=3,'Index LA Main'!$A$346:$Y$508,IF('Index LA Main'!$B$4=4,'Index LA Main'!$A$515:$Y$677,"Error")))),'Index LA Main'!N$1,0),"Error")</f>
        <v>.</v>
      </c>
      <c r="O43" s="77" t="str">
        <f>IFERROR(VLOOKUP($A43,IF('Index LA Main'!$B$4=1,'Index LA Main'!$A$8:$Y$170,IF('Index LA Main'!$B$4=2,'Index LA Main'!$A$177:$Y$339,IF('Index LA Main'!$B$4=3,'Index LA Main'!$A$346:$Y$508,IF('Index LA Main'!$B$4=4,'Index LA Main'!$A$515:$Y$677,"Error")))),'Index LA Main'!O$1,0),"Error")</f>
        <v>.</v>
      </c>
      <c r="P43" s="77" t="str">
        <f>IFERROR(VLOOKUP($A43,IF('Index LA Main'!$B$4=1,'Index LA Main'!$A$8:$Y$170,IF('Index LA Main'!$B$4=2,'Index LA Main'!$A$177:$Y$339,IF('Index LA Main'!$B$4=3,'Index LA Main'!$A$346:$Y$508,IF('Index LA Main'!$B$4=4,'Index LA Main'!$A$515:$Y$677,"Error")))),'Index LA Main'!P$1,0),"Error")</f>
        <v>.</v>
      </c>
      <c r="Q43" s="77" t="str">
        <f>IFERROR(VLOOKUP($A43,IF('Index LA Main'!$B$4=1,'Index LA Main'!$A$8:$Y$170,IF('Index LA Main'!$B$4=2,'Index LA Main'!$A$177:$Y$339,IF('Index LA Main'!$B$4=3,'Index LA Main'!$A$346:$Y$508,IF('Index LA Main'!$B$4=4,'Index LA Main'!$A$515:$Y$677,"Error")))),'Index LA Main'!Q$1,0),"Error")</f>
        <v>.</v>
      </c>
      <c r="R43" s="77" t="str">
        <f>IFERROR(VLOOKUP($A43,IF('Index LA Main'!$B$4=1,'Index LA Main'!$A$8:$Y$170,IF('Index LA Main'!$B$4=2,'Index LA Main'!$A$177:$Y$339,IF('Index LA Main'!$B$4=3,'Index LA Main'!$A$346:$Y$508,IF('Index LA Main'!$B$4=4,'Index LA Main'!$A$515:$Y$677,"Error")))),'Index LA Main'!R$1,0),"Error")</f>
        <v>.</v>
      </c>
      <c r="S43" s="77" t="str">
        <f>IFERROR(VLOOKUP($A43,IF('Index LA Main'!$B$4=1,'Index LA Main'!$A$8:$Y$170,IF('Index LA Main'!$B$4=2,'Index LA Main'!$A$177:$Y$339,IF('Index LA Main'!$B$4=3,'Index LA Main'!$A$346:$Y$508,IF('Index LA Main'!$B$4=4,'Index LA Main'!$A$515:$Y$677,"Error")))),'Index LA Main'!S$1,0),"Error")</f>
        <v>.</v>
      </c>
      <c r="T43" s="77" t="str">
        <f>IFERROR(VLOOKUP($A43,IF('Index LA Main'!$B$4=1,'Index LA Main'!$A$8:$Y$170,IF('Index LA Main'!$B$4=2,'Index LA Main'!$A$177:$Y$339,IF('Index LA Main'!$B$4=3,'Index LA Main'!$A$346:$Y$508,IF('Index LA Main'!$B$4=4,'Index LA Main'!$A$515:$Y$677,"Error")))),'Index LA Main'!T$1,0),"Error")</f>
        <v>.</v>
      </c>
      <c r="U43" s="77" t="str">
        <f>IFERROR(VLOOKUP($A43,IF('Index LA Main'!$B$4=1,'Index LA Main'!$A$8:$Y$170,IF('Index LA Main'!$B$4=2,'Index LA Main'!$A$177:$Y$339,IF('Index LA Main'!$B$4=3,'Index LA Main'!$A$346:$Y$508,IF('Index LA Main'!$B$4=4,'Index LA Main'!$A$515:$Y$677,"Error")))),'Index LA Main'!U$1,0),"Error")</f>
        <v>.</v>
      </c>
      <c r="V43" s="77" t="str">
        <f>IFERROR(VLOOKUP($A43,IF('Index LA Main'!$B$4=1,'Index LA Main'!$A$8:$Y$170,IF('Index LA Main'!$B$4=2,'Index LA Main'!$A$177:$Y$339,IF('Index LA Main'!$B$4=3,'Index LA Main'!$A$346:$Y$508,IF('Index LA Main'!$B$4=4,'Index LA Main'!$A$515:$Y$677,"Error")))),'Index LA Main'!V$1,0),"Error")</f>
        <v>.</v>
      </c>
      <c r="W43" s="77" t="str">
        <f>IFERROR(VLOOKUP($A43,IF('Index LA Main'!$B$4=1,'Index LA Main'!$A$8:$Y$170,IF('Index LA Main'!$B$4=2,'Index LA Main'!$A$177:$Y$339,IF('Index LA Main'!$B$4=3,'Index LA Main'!$A$346:$Y$508,IF('Index LA Main'!$B$4=4,'Index LA Main'!$A$515:$Y$677,"Error")))),'Index LA Main'!W$1,0),"Error")</f>
        <v>.</v>
      </c>
      <c r="X43" s="77" t="str">
        <f>IFERROR(VLOOKUP($A43,IF('Index LA Main'!$B$4=1,'Index LA Main'!$A$8:$Y$170,IF('Index LA Main'!$B$4=2,'Index LA Main'!$A$177:$Y$339,IF('Index LA Main'!$B$4=3,'Index LA Main'!$A$346:$Y$508,IF('Index LA Main'!$B$4=4,'Index LA Main'!$A$515:$Y$677,"Error")))),'Index LA Main'!X$1,0),"Error")</f>
        <v>.</v>
      </c>
      <c r="Y43" s="77" t="str">
        <f>IFERROR(VLOOKUP($A43,IF('Index LA Main'!$B$4=1,'Index LA Main'!$A$8:$Y$170,IF('Index LA Main'!$B$4=2,'Index LA Main'!$A$177:$Y$339,IF('Index LA Main'!$B$4=3,'Index LA Main'!$A$346:$Y$508,IF('Index LA Main'!$B$4=4,'Index LA Main'!$A$515:$Y$677,"Error")))),'Index LA Main'!Y$1,0),"Error")</f>
        <v>.</v>
      </c>
    </row>
    <row r="44" spans="1:25" s="129" customFormat="1" x14ac:dyDescent="0.2">
      <c r="A44" s="6">
        <v>908</v>
      </c>
      <c r="B44" s="6" t="s">
        <v>211</v>
      </c>
      <c r="C44" s="7" t="s">
        <v>184</v>
      </c>
      <c r="D44" s="122">
        <f>IFERROR(VLOOKUP($A44,IF('Index LA Main'!$B$4=1,'Index LA Main'!$A$8:$Y$170,IF('Index LA Main'!$B$4=2,'Index LA Main'!$A$177:$Y$339,IF('Index LA Main'!$B$4=3,'Index LA Main'!$A$346:$Y$508,IF('Index LA Main'!$B$4=4,'Index LA Main'!$A$515:$Y$677,"Error")))),'Index LA Main'!D$1,0),"Error")</f>
        <v>5820</v>
      </c>
      <c r="E44" s="77">
        <f>IFERROR(VLOOKUP($A44,IF('Index LA Main'!$B$4=1,'Index LA Main'!$A$8:$Y$170,IF('Index LA Main'!$B$4=2,'Index LA Main'!$A$177:$Y$339,IF('Index LA Main'!$B$4=3,'Index LA Main'!$A$346:$Y$508,IF('Index LA Main'!$B$4=4,'Index LA Main'!$A$515:$Y$677,"Error")))),'Index LA Main'!E$1,0),"Error")</f>
        <v>0.91</v>
      </c>
      <c r="F44" s="77">
        <f>IFERROR(VLOOKUP($A44,IF('Index LA Main'!$B$4=1,'Index LA Main'!$A$8:$Y$170,IF('Index LA Main'!$B$4=2,'Index LA Main'!$A$177:$Y$339,IF('Index LA Main'!$B$4=3,'Index LA Main'!$A$346:$Y$508,IF('Index LA Main'!$B$4=4,'Index LA Main'!$A$515:$Y$677,"Error")))),'Index LA Main'!F$1,0),"Error")</f>
        <v>0.9</v>
      </c>
      <c r="G44" s="77">
        <f>IFERROR(VLOOKUP($A44,IF('Index LA Main'!$B$4=1,'Index LA Main'!$A$8:$Y$170,IF('Index LA Main'!$B$4=2,'Index LA Main'!$A$177:$Y$339,IF('Index LA Main'!$B$4=3,'Index LA Main'!$A$346:$Y$508,IF('Index LA Main'!$B$4=4,'Index LA Main'!$A$515:$Y$677,"Error")))),'Index LA Main'!G$1,0),"Error")</f>
        <v>0.61</v>
      </c>
      <c r="H44" s="77" t="str">
        <f>IFERROR(VLOOKUP($A44,IF('Index LA Main'!$B$4=1,'Index LA Main'!$A$8:$Y$170,IF('Index LA Main'!$B$4=2,'Index LA Main'!$A$177:$Y$339,IF('Index LA Main'!$B$4=3,'Index LA Main'!$A$346:$Y$508,IF('Index LA Main'!$B$4=4,'Index LA Main'!$A$515:$Y$677,"Error")))),'Index LA Main'!H$1,0),"Error")</f>
        <v>-</v>
      </c>
      <c r="I44" s="77">
        <f>IFERROR(VLOOKUP($A44,IF('Index LA Main'!$B$4=1,'Index LA Main'!$A$8:$Y$170,IF('Index LA Main'!$B$4=2,'Index LA Main'!$A$177:$Y$339,IF('Index LA Main'!$B$4=3,'Index LA Main'!$A$346:$Y$508,IF('Index LA Main'!$B$4=4,'Index LA Main'!$A$515:$Y$677,"Error")))),'Index LA Main'!I$1,0),"Error")</f>
        <v>0.03</v>
      </c>
      <c r="J44" s="77">
        <f>IFERROR(VLOOKUP($A44,IF('Index LA Main'!$B$4=1,'Index LA Main'!$A$8:$Y$170,IF('Index LA Main'!$B$4=2,'Index LA Main'!$A$177:$Y$339,IF('Index LA Main'!$B$4=3,'Index LA Main'!$A$346:$Y$508,IF('Index LA Main'!$B$4=4,'Index LA Main'!$A$515:$Y$677,"Error")))),'Index LA Main'!J$1,0),"Error")</f>
        <v>0.26</v>
      </c>
      <c r="K44" s="77" t="str">
        <f>IFERROR(VLOOKUP($A44,IF('Index LA Main'!$B$4=1,'Index LA Main'!$A$8:$Y$170,IF('Index LA Main'!$B$4=2,'Index LA Main'!$A$177:$Y$339,IF('Index LA Main'!$B$4=3,'Index LA Main'!$A$346:$Y$508,IF('Index LA Main'!$B$4=4,'Index LA Main'!$A$515:$Y$677,"Error")))),'Index LA Main'!K$1,0),"Error")</f>
        <v>-</v>
      </c>
      <c r="L44" s="77" t="str">
        <f>IFERROR(VLOOKUP($A44,IF('Index LA Main'!$B$4=1,'Index LA Main'!$A$8:$Y$170,IF('Index LA Main'!$B$4=2,'Index LA Main'!$A$177:$Y$339,IF('Index LA Main'!$B$4=3,'Index LA Main'!$A$346:$Y$508,IF('Index LA Main'!$B$4=4,'Index LA Main'!$A$515:$Y$677,"Error")))),'Index LA Main'!L$1,0),"Error")</f>
        <v>x</v>
      </c>
      <c r="M44" s="77">
        <f>IFERROR(VLOOKUP($A44,IF('Index LA Main'!$B$4=1,'Index LA Main'!$A$8:$Y$170,IF('Index LA Main'!$B$4=2,'Index LA Main'!$A$177:$Y$339,IF('Index LA Main'!$B$4=3,'Index LA Main'!$A$346:$Y$508,IF('Index LA Main'!$B$4=4,'Index LA Main'!$A$515:$Y$677,"Error")))),'Index LA Main'!M$1,0),"Error")</f>
        <v>0</v>
      </c>
      <c r="N44" s="77" t="str">
        <f>IFERROR(VLOOKUP($A44,IF('Index LA Main'!$B$4=1,'Index LA Main'!$A$8:$Y$170,IF('Index LA Main'!$B$4=2,'Index LA Main'!$A$177:$Y$339,IF('Index LA Main'!$B$4=3,'Index LA Main'!$A$346:$Y$508,IF('Index LA Main'!$B$4=4,'Index LA Main'!$A$515:$Y$677,"Error")))),'Index LA Main'!N$1,0),"Error")</f>
        <v>-</v>
      </c>
      <c r="O44" s="77">
        <f>IFERROR(VLOOKUP($A44,IF('Index LA Main'!$B$4=1,'Index LA Main'!$A$8:$Y$170,IF('Index LA Main'!$B$4=2,'Index LA Main'!$A$177:$Y$339,IF('Index LA Main'!$B$4=3,'Index LA Main'!$A$346:$Y$508,IF('Index LA Main'!$B$4=4,'Index LA Main'!$A$515:$Y$677,"Error")))),'Index LA Main'!O$1,0),"Error")</f>
        <v>0.05</v>
      </c>
      <c r="P44" s="77" t="str">
        <f>IFERROR(VLOOKUP($A44,IF('Index LA Main'!$B$4=1,'Index LA Main'!$A$8:$Y$170,IF('Index LA Main'!$B$4=2,'Index LA Main'!$A$177:$Y$339,IF('Index LA Main'!$B$4=3,'Index LA Main'!$A$346:$Y$508,IF('Index LA Main'!$B$4=4,'Index LA Main'!$A$515:$Y$677,"Error")))),'Index LA Main'!P$1,0),"Error")</f>
        <v>x</v>
      </c>
      <c r="Q44" s="77" t="str">
        <f>IFERROR(VLOOKUP($A44,IF('Index LA Main'!$B$4=1,'Index LA Main'!$A$8:$Y$170,IF('Index LA Main'!$B$4=2,'Index LA Main'!$A$177:$Y$339,IF('Index LA Main'!$B$4=3,'Index LA Main'!$A$346:$Y$508,IF('Index LA Main'!$B$4=4,'Index LA Main'!$A$515:$Y$677,"Error")))),'Index LA Main'!Q$1,0),"Error")</f>
        <v>-</v>
      </c>
      <c r="R44" s="77" t="str">
        <f>IFERROR(VLOOKUP($A44,IF('Index LA Main'!$B$4=1,'Index LA Main'!$A$8:$Y$170,IF('Index LA Main'!$B$4=2,'Index LA Main'!$A$177:$Y$339,IF('Index LA Main'!$B$4=3,'Index LA Main'!$A$346:$Y$508,IF('Index LA Main'!$B$4=4,'Index LA Main'!$A$515:$Y$677,"Error")))),'Index LA Main'!R$1,0),"Error")</f>
        <v>-</v>
      </c>
      <c r="S44" s="77" t="str">
        <f>IFERROR(VLOOKUP($A44,IF('Index LA Main'!$B$4=1,'Index LA Main'!$A$8:$Y$170,IF('Index LA Main'!$B$4=2,'Index LA Main'!$A$177:$Y$339,IF('Index LA Main'!$B$4=3,'Index LA Main'!$A$346:$Y$508,IF('Index LA Main'!$B$4=4,'Index LA Main'!$A$515:$Y$677,"Error")))),'Index LA Main'!S$1,0),"Error")</f>
        <v>-</v>
      </c>
      <c r="T44" s="77" t="str">
        <f>IFERROR(VLOOKUP($A44,IF('Index LA Main'!$B$4=1,'Index LA Main'!$A$8:$Y$170,IF('Index LA Main'!$B$4=2,'Index LA Main'!$A$177:$Y$339,IF('Index LA Main'!$B$4=3,'Index LA Main'!$A$346:$Y$508,IF('Index LA Main'!$B$4=4,'Index LA Main'!$A$515:$Y$677,"Error")))),'Index LA Main'!T$1,0),"Error")</f>
        <v>-</v>
      </c>
      <c r="U44" s="77" t="str">
        <f>IFERROR(VLOOKUP($A44,IF('Index LA Main'!$B$4=1,'Index LA Main'!$A$8:$Y$170,IF('Index LA Main'!$B$4=2,'Index LA Main'!$A$177:$Y$339,IF('Index LA Main'!$B$4=3,'Index LA Main'!$A$346:$Y$508,IF('Index LA Main'!$B$4=4,'Index LA Main'!$A$515:$Y$677,"Error")))),'Index LA Main'!U$1,0),"Error")</f>
        <v>x</v>
      </c>
      <c r="V44" s="77" t="str">
        <f>IFERROR(VLOOKUP($A44,IF('Index LA Main'!$B$4=1,'Index LA Main'!$A$8:$Y$170,IF('Index LA Main'!$B$4=2,'Index LA Main'!$A$177:$Y$339,IF('Index LA Main'!$B$4=3,'Index LA Main'!$A$346:$Y$508,IF('Index LA Main'!$B$4=4,'Index LA Main'!$A$515:$Y$677,"Error")))),'Index LA Main'!V$1,0),"Error")</f>
        <v>-</v>
      </c>
      <c r="W44" s="77">
        <f>IFERROR(VLOOKUP($A44,IF('Index LA Main'!$B$4=1,'Index LA Main'!$A$8:$Y$170,IF('Index LA Main'!$B$4=2,'Index LA Main'!$A$177:$Y$339,IF('Index LA Main'!$B$4=3,'Index LA Main'!$A$346:$Y$508,IF('Index LA Main'!$B$4=4,'Index LA Main'!$A$515:$Y$677,"Error")))),'Index LA Main'!W$1,0),"Error")</f>
        <v>7.0000000000000007E-2</v>
      </c>
      <c r="X44" s="77">
        <f>IFERROR(VLOOKUP($A44,IF('Index LA Main'!$B$4=1,'Index LA Main'!$A$8:$Y$170,IF('Index LA Main'!$B$4=2,'Index LA Main'!$A$177:$Y$339,IF('Index LA Main'!$B$4=3,'Index LA Main'!$A$346:$Y$508,IF('Index LA Main'!$B$4=4,'Index LA Main'!$A$515:$Y$677,"Error")))),'Index LA Main'!X$1,0),"Error")</f>
        <v>0.01</v>
      </c>
      <c r="Y44" s="77">
        <f>IFERROR(VLOOKUP($A44,IF('Index LA Main'!$B$4=1,'Index LA Main'!$A$8:$Y$170,IF('Index LA Main'!$B$4=2,'Index LA Main'!$A$177:$Y$339,IF('Index LA Main'!$B$4=3,'Index LA Main'!$A$346:$Y$508,IF('Index LA Main'!$B$4=4,'Index LA Main'!$A$515:$Y$677,"Error")))),'Index LA Main'!Y$1,0),"Error")</f>
        <v>0.01</v>
      </c>
    </row>
    <row r="45" spans="1:25" s="129" customFormat="1" x14ac:dyDescent="0.2">
      <c r="A45" s="6">
        <v>331</v>
      </c>
      <c r="B45" s="6" t="s">
        <v>212</v>
      </c>
      <c r="C45" s="7" t="s">
        <v>174</v>
      </c>
      <c r="D45" s="122">
        <f>IFERROR(VLOOKUP($A45,IF('Index LA Main'!$B$4=1,'Index LA Main'!$A$8:$Y$170,IF('Index LA Main'!$B$4=2,'Index LA Main'!$A$177:$Y$339,IF('Index LA Main'!$B$4=3,'Index LA Main'!$A$346:$Y$508,IF('Index LA Main'!$B$4=4,'Index LA Main'!$A$515:$Y$677,"Error")))),'Index LA Main'!D$1,0),"Error")</f>
        <v>3500</v>
      </c>
      <c r="E45" s="77">
        <f>IFERROR(VLOOKUP($A45,IF('Index LA Main'!$B$4=1,'Index LA Main'!$A$8:$Y$170,IF('Index LA Main'!$B$4=2,'Index LA Main'!$A$177:$Y$339,IF('Index LA Main'!$B$4=3,'Index LA Main'!$A$346:$Y$508,IF('Index LA Main'!$B$4=4,'Index LA Main'!$A$515:$Y$677,"Error")))),'Index LA Main'!E$1,0),"Error")</f>
        <v>0.91</v>
      </c>
      <c r="F45" s="77">
        <f>IFERROR(VLOOKUP($A45,IF('Index LA Main'!$B$4=1,'Index LA Main'!$A$8:$Y$170,IF('Index LA Main'!$B$4=2,'Index LA Main'!$A$177:$Y$339,IF('Index LA Main'!$B$4=3,'Index LA Main'!$A$346:$Y$508,IF('Index LA Main'!$B$4=4,'Index LA Main'!$A$515:$Y$677,"Error")))),'Index LA Main'!F$1,0),"Error")</f>
        <v>0.89</v>
      </c>
      <c r="G45" s="77">
        <f>IFERROR(VLOOKUP($A45,IF('Index LA Main'!$B$4=1,'Index LA Main'!$A$8:$Y$170,IF('Index LA Main'!$B$4=2,'Index LA Main'!$A$177:$Y$339,IF('Index LA Main'!$B$4=3,'Index LA Main'!$A$346:$Y$508,IF('Index LA Main'!$B$4=4,'Index LA Main'!$A$515:$Y$677,"Error")))),'Index LA Main'!G$1,0),"Error")</f>
        <v>0.32</v>
      </c>
      <c r="H45" s="77" t="str">
        <f>IFERROR(VLOOKUP($A45,IF('Index LA Main'!$B$4=1,'Index LA Main'!$A$8:$Y$170,IF('Index LA Main'!$B$4=2,'Index LA Main'!$A$177:$Y$339,IF('Index LA Main'!$B$4=3,'Index LA Main'!$A$346:$Y$508,IF('Index LA Main'!$B$4=4,'Index LA Main'!$A$515:$Y$677,"Error")))),'Index LA Main'!H$1,0),"Error")</f>
        <v>-</v>
      </c>
      <c r="I45" s="77">
        <f>IFERROR(VLOOKUP($A45,IF('Index LA Main'!$B$4=1,'Index LA Main'!$A$8:$Y$170,IF('Index LA Main'!$B$4=2,'Index LA Main'!$A$177:$Y$339,IF('Index LA Main'!$B$4=3,'Index LA Main'!$A$346:$Y$508,IF('Index LA Main'!$B$4=4,'Index LA Main'!$A$515:$Y$677,"Error")))),'Index LA Main'!I$1,0),"Error")</f>
        <v>0.04</v>
      </c>
      <c r="J45" s="77">
        <f>IFERROR(VLOOKUP($A45,IF('Index LA Main'!$B$4=1,'Index LA Main'!$A$8:$Y$170,IF('Index LA Main'!$B$4=2,'Index LA Main'!$A$177:$Y$339,IF('Index LA Main'!$B$4=3,'Index LA Main'!$A$346:$Y$508,IF('Index LA Main'!$B$4=4,'Index LA Main'!$A$515:$Y$677,"Error")))),'Index LA Main'!J$1,0),"Error")</f>
        <v>0.52</v>
      </c>
      <c r="K45" s="77">
        <f>IFERROR(VLOOKUP($A45,IF('Index LA Main'!$B$4=1,'Index LA Main'!$A$8:$Y$170,IF('Index LA Main'!$B$4=2,'Index LA Main'!$A$177:$Y$339,IF('Index LA Main'!$B$4=3,'Index LA Main'!$A$346:$Y$508,IF('Index LA Main'!$B$4=4,'Index LA Main'!$A$515:$Y$677,"Error")))),'Index LA Main'!K$1,0),"Error")</f>
        <v>0.01</v>
      </c>
      <c r="L45" s="77" t="str">
        <f>IFERROR(VLOOKUP($A45,IF('Index LA Main'!$B$4=1,'Index LA Main'!$A$8:$Y$170,IF('Index LA Main'!$B$4=2,'Index LA Main'!$A$177:$Y$339,IF('Index LA Main'!$B$4=3,'Index LA Main'!$A$346:$Y$508,IF('Index LA Main'!$B$4=4,'Index LA Main'!$A$515:$Y$677,"Error")))),'Index LA Main'!L$1,0),"Error")</f>
        <v>-</v>
      </c>
      <c r="M45" s="77">
        <f>IFERROR(VLOOKUP($A45,IF('Index LA Main'!$B$4=1,'Index LA Main'!$A$8:$Y$170,IF('Index LA Main'!$B$4=2,'Index LA Main'!$A$177:$Y$339,IF('Index LA Main'!$B$4=3,'Index LA Main'!$A$346:$Y$508,IF('Index LA Main'!$B$4=4,'Index LA Main'!$A$515:$Y$677,"Error")))),'Index LA Main'!M$1,0),"Error")</f>
        <v>0</v>
      </c>
      <c r="N45" s="77" t="str">
        <f>IFERROR(VLOOKUP($A45,IF('Index LA Main'!$B$4=1,'Index LA Main'!$A$8:$Y$170,IF('Index LA Main'!$B$4=2,'Index LA Main'!$A$177:$Y$339,IF('Index LA Main'!$B$4=3,'Index LA Main'!$A$346:$Y$508,IF('Index LA Main'!$B$4=4,'Index LA Main'!$A$515:$Y$677,"Error")))),'Index LA Main'!N$1,0),"Error")</f>
        <v>x</v>
      </c>
      <c r="O45" s="77">
        <f>IFERROR(VLOOKUP($A45,IF('Index LA Main'!$B$4=1,'Index LA Main'!$A$8:$Y$170,IF('Index LA Main'!$B$4=2,'Index LA Main'!$A$177:$Y$339,IF('Index LA Main'!$B$4=3,'Index LA Main'!$A$346:$Y$508,IF('Index LA Main'!$B$4=4,'Index LA Main'!$A$515:$Y$677,"Error")))),'Index LA Main'!O$1,0),"Error")</f>
        <v>0.05</v>
      </c>
      <c r="P45" s="77">
        <f>IFERROR(VLOOKUP($A45,IF('Index LA Main'!$B$4=1,'Index LA Main'!$A$8:$Y$170,IF('Index LA Main'!$B$4=2,'Index LA Main'!$A$177:$Y$339,IF('Index LA Main'!$B$4=3,'Index LA Main'!$A$346:$Y$508,IF('Index LA Main'!$B$4=4,'Index LA Main'!$A$515:$Y$677,"Error")))),'Index LA Main'!P$1,0),"Error")</f>
        <v>0</v>
      </c>
      <c r="Q45" s="77" t="str">
        <f>IFERROR(VLOOKUP($A45,IF('Index LA Main'!$B$4=1,'Index LA Main'!$A$8:$Y$170,IF('Index LA Main'!$B$4=2,'Index LA Main'!$A$177:$Y$339,IF('Index LA Main'!$B$4=3,'Index LA Main'!$A$346:$Y$508,IF('Index LA Main'!$B$4=4,'Index LA Main'!$A$515:$Y$677,"Error")))),'Index LA Main'!Q$1,0),"Error")</f>
        <v>-</v>
      </c>
      <c r="R45" s="77">
        <f>IFERROR(VLOOKUP($A45,IF('Index LA Main'!$B$4=1,'Index LA Main'!$A$8:$Y$170,IF('Index LA Main'!$B$4=2,'Index LA Main'!$A$177:$Y$339,IF('Index LA Main'!$B$4=3,'Index LA Main'!$A$346:$Y$508,IF('Index LA Main'!$B$4=4,'Index LA Main'!$A$515:$Y$677,"Error")))),'Index LA Main'!R$1,0),"Error")</f>
        <v>0.01</v>
      </c>
      <c r="S45" s="77" t="str">
        <f>IFERROR(VLOOKUP($A45,IF('Index LA Main'!$B$4=1,'Index LA Main'!$A$8:$Y$170,IF('Index LA Main'!$B$4=2,'Index LA Main'!$A$177:$Y$339,IF('Index LA Main'!$B$4=3,'Index LA Main'!$A$346:$Y$508,IF('Index LA Main'!$B$4=4,'Index LA Main'!$A$515:$Y$677,"Error")))),'Index LA Main'!S$1,0),"Error")</f>
        <v>-</v>
      </c>
      <c r="T45" s="77" t="str">
        <f>IFERROR(VLOOKUP($A45,IF('Index LA Main'!$B$4=1,'Index LA Main'!$A$8:$Y$170,IF('Index LA Main'!$B$4=2,'Index LA Main'!$A$177:$Y$339,IF('Index LA Main'!$B$4=3,'Index LA Main'!$A$346:$Y$508,IF('Index LA Main'!$B$4=4,'Index LA Main'!$A$515:$Y$677,"Error")))),'Index LA Main'!T$1,0),"Error")</f>
        <v>-</v>
      </c>
      <c r="U45" s="77" t="str">
        <f>IFERROR(VLOOKUP($A45,IF('Index LA Main'!$B$4=1,'Index LA Main'!$A$8:$Y$170,IF('Index LA Main'!$B$4=2,'Index LA Main'!$A$177:$Y$339,IF('Index LA Main'!$B$4=3,'Index LA Main'!$A$346:$Y$508,IF('Index LA Main'!$B$4=4,'Index LA Main'!$A$515:$Y$677,"Error")))),'Index LA Main'!U$1,0),"Error")</f>
        <v>-</v>
      </c>
      <c r="V45" s="77">
        <f>IFERROR(VLOOKUP($A45,IF('Index LA Main'!$B$4=1,'Index LA Main'!$A$8:$Y$170,IF('Index LA Main'!$B$4=2,'Index LA Main'!$A$177:$Y$339,IF('Index LA Main'!$B$4=3,'Index LA Main'!$A$346:$Y$508,IF('Index LA Main'!$B$4=4,'Index LA Main'!$A$515:$Y$677,"Error")))),'Index LA Main'!V$1,0),"Error")</f>
        <v>0.01</v>
      </c>
      <c r="W45" s="77">
        <f>IFERROR(VLOOKUP($A45,IF('Index LA Main'!$B$4=1,'Index LA Main'!$A$8:$Y$170,IF('Index LA Main'!$B$4=2,'Index LA Main'!$A$177:$Y$339,IF('Index LA Main'!$B$4=3,'Index LA Main'!$A$346:$Y$508,IF('Index LA Main'!$B$4=4,'Index LA Main'!$A$515:$Y$677,"Error")))),'Index LA Main'!W$1,0),"Error")</f>
        <v>0.05</v>
      </c>
      <c r="X45" s="77">
        <f>IFERROR(VLOOKUP($A45,IF('Index LA Main'!$B$4=1,'Index LA Main'!$A$8:$Y$170,IF('Index LA Main'!$B$4=2,'Index LA Main'!$A$177:$Y$339,IF('Index LA Main'!$B$4=3,'Index LA Main'!$A$346:$Y$508,IF('Index LA Main'!$B$4=4,'Index LA Main'!$A$515:$Y$677,"Error")))),'Index LA Main'!X$1,0),"Error")</f>
        <v>0.02</v>
      </c>
      <c r="Y45" s="77">
        <f>IFERROR(VLOOKUP($A45,IF('Index LA Main'!$B$4=1,'Index LA Main'!$A$8:$Y$170,IF('Index LA Main'!$B$4=2,'Index LA Main'!$A$177:$Y$339,IF('Index LA Main'!$B$4=3,'Index LA Main'!$A$346:$Y$508,IF('Index LA Main'!$B$4=4,'Index LA Main'!$A$515:$Y$677,"Error")))),'Index LA Main'!Y$1,0),"Error")</f>
        <v>0.02</v>
      </c>
    </row>
    <row r="46" spans="1:25" s="129" customFormat="1" x14ac:dyDescent="0.2">
      <c r="A46" s="6">
        <v>306</v>
      </c>
      <c r="B46" s="6" t="s">
        <v>213</v>
      </c>
      <c r="C46" s="7" t="s">
        <v>180</v>
      </c>
      <c r="D46" s="122">
        <f>IFERROR(VLOOKUP($A46,IF('Index LA Main'!$B$4=1,'Index LA Main'!$A$8:$Y$170,IF('Index LA Main'!$B$4=2,'Index LA Main'!$A$177:$Y$339,IF('Index LA Main'!$B$4=3,'Index LA Main'!$A$346:$Y$508,IF('Index LA Main'!$B$4=4,'Index LA Main'!$A$515:$Y$677,"Error")))),'Index LA Main'!D$1,0),"Error")</f>
        <v>3680</v>
      </c>
      <c r="E46" s="77">
        <f>IFERROR(VLOOKUP($A46,IF('Index LA Main'!$B$4=1,'Index LA Main'!$A$8:$Y$170,IF('Index LA Main'!$B$4=2,'Index LA Main'!$A$177:$Y$339,IF('Index LA Main'!$B$4=3,'Index LA Main'!$A$346:$Y$508,IF('Index LA Main'!$B$4=4,'Index LA Main'!$A$515:$Y$677,"Error")))),'Index LA Main'!E$1,0),"Error")</f>
        <v>0.92</v>
      </c>
      <c r="F46" s="77">
        <f>IFERROR(VLOOKUP($A46,IF('Index LA Main'!$B$4=1,'Index LA Main'!$A$8:$Y$170,IF('Index LA Main'!$B$4=2,'Index LA Main'!$A$177:$Y$339,IF('Index LA Main'!$B$4=3,'Index LA Main'!$A$346:$Y$508,IF('Index LA Main'!$B$4=4,'Index LA Main'!$A$515:$Y$677,"Error")))),'Index LA Main'!F$1,0),"Error")</f>
        <v>0.92</v>
      </c>
      <c r="G46" s="77">
        <f>IFERROR(VLOOKUP($A46,IF('Index LA Main'!$B$4=1,'Index LA Main'!$A$8:$Y$170,IF('Index LA Main'!$B$4=2,'Index LA Main'!$A$177:$Y$339,IF('Index LA Main'!$B$4=3,'Index LA Main'!$A$346:$Y$508,IF('Index LA Main'!$B$4=4,'Index LA Main'!$A$515:$Y$677,"Error")))),'Index LA Main'!G$1,0),"Error")</f>
        <v>0.23</v>
      </c>
      <c r="H46" s="77" t="str">
        <f>IFERROR(VLOOKUP($A46,IF('Index LA Main'!$B$4=1,'Index LA Main'!$A$8:$Y$170,IF('Index LA Main'!$B$4=2,'Index LA Main'!$A$177:$Y$339,IF('Index LA Main'!$B$4=3,'Index LA Main'!$A$346:$Y$508,IF('Index LA Main'!$B$4=4,'Index LA Main'!$A$515:$Y$677,"Error")))),'Index LA Main'!H$1,0),"Error")</f>
        <v>-</v>
      </c>
      <c r="I46" s="77">
        <f>IFERROR(VLOOKUP($A46,IF('Index LA Main'!$B$4=1,'Index LA Main'!$A$8:$Y$170,IF('Index LA Main'!$B$4=2,'Index LA Main'!$A$177:$Y$339,IF('Index LA Main'!$B$4=3,'Index LA Main'!$A$346:$Y$508,IF('Index LA Main'!$B$4=4,'Index LA Main'!$A$515:$Y$677,"Error")))),'Index LA Main'!I$1,0),"Error")</f>
        <v>0.02</v>
      </c>
      <c r="J46" s="77">
        <f>IFERROR(VLOOKUP($A46,IF('Index LA Main'!$B$4=1,'Index LA Main'!$A$8:$Y$170,IF('Index LA Main'!$B$4=2,'Index LA Main'!$A$177:$Y$339,IF('Index LA Main'!$B$4=3,'Index LA Main'!$A$346:$Y$508,IF('Index LA Main'!$B$4=4,'Index LA Main'!$A$515:$Y$677,"Error")))),'Index LA Main'!J$1,0),"Error")</f>
        <v>0.51</v>
      </c>
      <c r="K46" s="77">
        <f>IFERROR(VLOOKUP($A46,IF('Index LA Main'!$B$4=1,'Index LA Main'!$A$8:$Y$170,IF('Index LA Main'!$B$4=2,'Index LA Main'!$A$177:$Y$339,IF('Index LA Main'!$B$4=3,'Index LA Main'!$A$346:$Y$508,IF('Index LA Main'!$B$4=4,'Index LA Main'!$A$515:$Y$677,"Error")))),'Index LA Main'!K$1,0),"Error")</f>
        <v>0.15</v>
      </c>
      <c r="L46" s="77">
        <f>IFERROR(VLOOKUP($A46,IF('Index LA Main'!$B$4=1,'Index LA Main'!$A$8:$Y$170,IF('Index LA Main'!$B$4=2,'Index LA Main'!$A$177:$Y$339,IF('Index LA Main'!$B$4=3,'Index LA Main'!$A$346:$Y$508,IF('Index LA Main'!$B$4=4,'Index LA Main'!$A$515:$Y$677,"Error")))),'Index LA Main'!L$1,0),"Error")</f>
        <v>0</v>
      </c>
      <c r="M46" s="77" t="str">
        <f>IFERROR(VLOOKUP($A46,IF('Index LA Main'!$B$4=1,'Index LA Main'!$A$8:$Y$170,IF('Index LA Main'!$B$4=2,'Index LA Main'!$A$177:$Y$339,IF('Index LA Main'!$B$4=3,'Index LA Main'!$A$346:$Y$508,IF('Index LA Main'!$B$4=4,'Index LA Main'!$A$515:$Y$677,"Error")))),'Index LA Main'!M$1,0),"Error")</f>
        <v>-</v>
      </c>
      <c r="N46" s="77" t="str">
        <f>IFERROR(VLOOKUP($A46,IF('Index LA Main'!$B$4=1,'Index LA Main'!$A$8:$Y$170,IF('Index LA Main'!$B$4=2,'Index LA Main'!$A$177:$Y$339,IF('Index LA Main'!$B$4=3,'Index LA Main'!$A$346:$Y$508,IF('Index LA Main'!$B$4=4,'Index LA Main'!$A$515:$Y$677,"Error")))),'Index LA Main'!N$1,0),"Error")</f>
        <v>-</v>
      </c>
      <c r="O46" s="77">
        <f>IFERROR(VLOOKUP($A46,IF('Index LA Main'!$B$4=1,'Index LA Main'!$A$8:$Y$170,IF('Index LA Main'!$B$4=2,'Index LA Main'!$A$177:$Y$339,IF('Index LA Main'!$B$4=3,'Index LA Main'!$A$346:$Y$508,IF('Index LA Main'!$B$4=4,'Index LA Main'!$A$515:$Y$677,"Error")))),'Index LA Main'!O$1,0),"Error")</f>
        <v>0.02</v>
      </c>
      <c r="P46" s="77" t="str">
        <f>IFERROR(VLOOKUP($A46,IF('Index LA Main'!$B$4=1,'Index LA Main'!$A$8:$Y$170,IF('Index LA Main'!$B$4=2,'Index LA Main'!$A$177:$Y$339,IF('Index LA Main'!$B$4=3,'Index LA Main'!$A$346:$Y$508,IF('Index LA Main'!$B$4=4,'Index LA Main'!$A$515:$Y$677,"Error")))),'Index LA Main'!P$1,0),"Error")</f>
        <v>x</v>
      </c>
      <c r="Q46" s="77" t="str">
        <f>IFERROR(VLOOKUP($A46,IF('Index LA Main'!$B$4=1,'Index LA Main'!$A$8:$Y$170,IF('Index LA Main'!$B$4=2,'Index LA Main'!$A$177:$Y$339,IF('Index LA Main'!$B$4=3,'Index LA Main'!$A$346:$Y$508,IF('Index LA Main'!$B$4=4,'Index LA Main'!$A$515:$Y$677,"Error")))),'Index LA Main'!Q$1,0),"Error")</f>
        <v>-</v>
      </c>
      <c r="R46" s="77" t="str">
        <f>IFERROR(VLOOKUP($A46,IF('Index LA Main'!$B$4=1,'Index LA Main'!$A$8:$Y$170,IF('Index LA Main'!$B$4=2,'Index LA Main'!$A$177:$Y$339,IF('Index LA Main'!$B$4=3,'Index LA Main'!$A$346:$Y$508,IF('Index LA Main'!$B$4=4,'Index LA Main'!$A$515:$Y$677,"Error")))),'Index LA Main'!R$1,0),"Error")</f>
        <v>-</v>
      </c>
      <c r="S46" s="77" t="str">
        <f>IFERROR(VLOOKUP($A46,IF('Index LA Main'!$B$4=1,'Index LA Main'!$A$8:$Y$170,IF('Index LA Main'!$B$4=2,'Index LA Main'!$A$177:$Y$339,IF('Index LA Main'!$B$4=3,'Index LA Main'!$A$346:$Y$508,IF('Index LA Main'!$B$4=4,'Index LA Main'!$A$515:$Y$677,"Error")))),'Index LA Main'!S$1,0),"Error")</f>
        <v>-</v>
      </c>
      <c r="T46" s="77" t="str">
        <f>IFERROR(VLOOKUP($A46,IF('Index LA Main'!$B$4=1,'Index LA Main'!$A$8:$Y$170,IF('Index LA Main'!$B$4=2,'Index LA Main'!$A$177:$Y$339,IF('Index LA Main'!$B$4=3,'Index LA Main'!$A$346:$Y$508,IF('Index LA Main'!$B$4=4,'Index LA Main'!$A$515:$Y$677,"Error")))),'Index LA Main'!T$1,0),"Error")</f>
        <v>-</v>
      </c>
      <c r="U46" s="77" t="str">
        <f>IFERROR(VLOOKUP($A46,IF('Index LA Main'!$B$4=1,'Index LA Main'!$A$8:$Y$170,IF('Index LA Main'!$B$4=2,'Index LA Main'!$A$177:$Y$339,IF('Index LA Main'!$B$4=3,'Index LA Main'!$A$346:$Y$508,IF('Index LA Main'!$B$4=4,'Index LA Main'!$A$515:$Y$677,"Error")))),'Index LA Main'!U$1,0),"Error")</f>
        <v>x</v>
      </c>
      <c r="V46" s="77" t="str">
        <f>IFERROR(VLOOKUP($A46,IF('Index LA Main'!$B$4=1,'Index LA Main'!$A$8:$Y$170,IF('Index LA Main'!$B$4=2,'Index LA Main'!$A$177:$Y$339,IF('Index LA Main'!$B$4=3,'Index LA Main'!$A$346:$Y$508,IF('Index LA Main'!$B$4=4,'Index LA Main'!$A$515:$Y$677,"Error")))),'Index LA Main'!V$1,0),"Error")</f>
        <v>-</v>
      </c>
      <c r="W46" s="77">
        <f>IFERROR(VLOOKUP($A46,IF('Index LA Main'!$B$4=1,'Index LA Main'!$A$8:$Y$170,IF('Index LA Main'!$B$4=2,'Index LA Main'!$A$177:$Y$339,IF('Index LA Main'!$B$4=3,'Index LA Main'!$A$346:$Y$508,IF('Index LA Main'!$B$4=4,'Index LA Main'!$A$515:$Y$677,"Error")))),'Index LA Main'!W$1,0),"Error")</f>
        <v>0.05</v>
      </c>
      <c r="X46" s="77">
        <f>IFERROR(VLOOKUP($A46,IF('Index LA Main'!$B$4=1,'Index LA Main'!$A$8:$Y$170,IF('Index LA Main'!$B$4=2,'Index LA Main'!$A$177:$Y$339,IF('Index LA Main'!$B$4=3,'Index LA Main'!$A$346:$Y$508,IF('Index LA Main'!$B$4=4,'Index LA Main'!$A$515:$Y$677,"Error")))),'Index LA Main'!X$1,0),"Error")</f>
        <v>0.01</v>
      </c>
      <c r="Y46" s="77">
        <f>IFERROR(VLOOKUP($A46,IF('Index LA Main'!$B$4=1,'Index LA Main'!$A$8:$Y$170,IF('Index LA Main'!$B$4=2,'Index LA Main'!$A$177:$Y$339,IF('Index LA Main'!$B$4=3,'Index LA Main'!$A$346:$Y$508,IF('Index LA Main'!$B$4=4,'Index LA Main'!$A$515:$Y$677,"Error")))),'Index LA Main'!Y$1,0),"Error")</f>
        <v>0.02</v>
      </c>
    </row>
    <row r="47" spans="1:25" s="129" customFormat="1" x14ac:dyDescent="0.2">
      <c r="A47" s="6">
        <v>909</v>
      </c>
      <c r="B47" s="6" t="s">
        <v>214</v>
      </c>
      <c r="C47" s="7" t="s">
        <v>168</v>
      </c>
      <c r="D47" s="122">
        <f>IFERROR(VLOOKUP($A47,IF('Index LA Main'!$B$4=1,'Index LA Main'!$A$8:$Y$170,IF('Index LA Main'!$B$4=2,'Index LA Main'!$A$177:$Y$339,IF('Index LA Main'!$B$4=3,'Index LA Main'!$A$346:$Y$508,IF('Index LA Main'!$B$4=4,'Index LA Main'!$A$515:$Y$677,"Error")))),'Index LA Main'!D$1,0),"Error")</f>
        <v>5680</v>
      </c>
      <c r="E47" s="77">
        <f>IFERROR(VLOOKUP($A47,IF('Index LA Main'!$B$4=1,'Index LA Main'!$A$8:$Y$170,IF('Index LA Main'!$B$4=2,'Index LA Main'!$A$177:$Y$339,IF('Index LA Main'!$B$4=3,'Index LA Main'!$A$346:$Y$508,IF('Index LA Main'!$B$4=4,'Index LA Main'!$A$515:$Y$677,"Error")))),'Index LA Main'!E$1,0),"Error")</f>
        <v>0.92</v>
      </c>
      <c r="F47" s="77">
        <f>IFERROR(VLOOKUP($A47,IF('Index LA Main'!$B$4=1,'Index LA Main'!$A$8:$Y$170,IF('Index LA Main'!$B$4=2,'Index LA Main'!$A$177:$Y$339,IF('Index LA Main'!$B$4=3,'Index LA Main'!$A$346:$Y$508,IF('Index LA Main'!$B$4=4,'Index LA Main'!$A$515:$Y$677,"Error")))),'Index LA Main'!F$1,0),"Error")</f>
        <v>0.9</v>
      </c>
      <c r="G47" s="77">
        <f>IFERROR(VLOOKUP($A47,IF('Index LA Main'!$B$4=1,'Index LA Main'!$A$8:$Y$170,IF('Index LA Main'!$B$4=2,'Index LA Main'!$A$177:$Y$339,IF('Index LA Main'!$B$4=3,'Index LA Main'!$A$346:$Y$508,IF('Index LA Main'!$B$4=4,'Index LA Main'!$A$515:$Y$677,"Error")))),'Index LA Main'!G$1,0),"Error")</f>
        <v>0.35</v>
      </c>
      <c r="H47" s="77" t="str">
        <f>IFERROR(VLOOKUP($A47,IF('Index LA Main'!$B$4=1,'Index LA Main'!$A$8:$Y$170,IF('Index LA Main'!$B$4=2,'Index LA Main'!$A$177:$Y$339,IF('Index LA Main'!$B$4=3,'Index LA Main'!$A$346:$Y$508,IF('Index LA Main'!$B$4=4,'Index LA Main'!$A$515:$Y$677,"Error")))),'Index LA Main'!H$1,0),"Error")</f>
        <v>-</v>
      </c>
      <c r="I47" s="77">
        <f>IFERROR(VLOOKUP($A47,IF('Index LA Main'!$B$4=1,'Index LA Main'!$A$8:$Y$170,IF('Index LA Main'!$B$4=2,'Index LA Main'!$A$177:$Y$339,IF('Index LA Main'!$B$4=3,'Index LA Main'!$A$346:$Y$508,IF('Index LA Main'!$B$4=4,'Index LA Main'!$A$515:$Y$677,"Error")))),'Index LA Main'!I$1,0),"Error")</f>
        <v>7.0000000000000007E-2</v>
      </c>
      <c r="J47" s="77">
        <f>IFERROR(VLOOKUP($A47,IF('Index LA Main'!$B$4=1,'Index LA Main'!$A$8:$Y$170,IF('Index LA Main'!$B$4=2,'Index LA Main'!$A$177:$Y$339,IF('Index LA Main'!$B$4=3,'Index LA Main'!$A$346:$Y$508,IF('Index LA Main'!$B$4=4,'Index LA Main'!$A$515:$Y$677,"Error")))),'Index LA Main'!J$1,0),"Error")</f>
        <v>0.42</v>
      </c>
      <c r="K47" s="77">
        <f>IFERROR(VLOOKUP($A47,IF('Index LA Main'!$B$4=1,'Index LA Main'!$A$8:$Y$170,IF('Index LA Main'!$B$4=2,'Index LA Main'!$A$177:$Y$339,IF('Index LA Main'!$B$4=3,'Index LA Main'!$A$346:$Y$508,IF('Index LA Main'!$B$4=4,'Index LA Main'!$A$515:$Y$677,"Error")))),'Index LA Main'!K$1,0),"Error")</f>
        <v>0.05</v>
      </c>
      <c r="L47" s="77">
        <f>IFERROR(VLOOKUP($A47,IF('Index LA Main'!$B$4=1,'Index LA Main'!$A$8:$Y$170,IF('Index LA Main'!$B$4=2,'Index LA Main'!$A$177:$Y$339,IF('Index LA Main'!$B$4=3,'Index LA Main'!$A$346:$Y$508,IF('Index LA Main'!$B$4=4,'Index LA Main'!$A$515:$Y$677,"Error")))),'Index LA Main'!L$1,0),"Error")</f>
        <v>0</v>
      </c>
      <c r="M47" s="77" t="str">
        <f>IFERROR(VLOOKUP($A47,IF('Index LA Main'!$B$4=1,'Index LA Main'!$A$8:$Y$170,IF('Index LA Main'!$B$4=2,'Index LA Main'!$A$177:$Y$339,IF('Index LA Main'!$B$4=3,'Index LA Main'!$A$346:$Y$508,IF('Index LA Main'!$B$4=4,'Index LA Main'!$A$515:$Y$677,"Error")))),'Index LA Main'!M$1,0),"Error")</f>
        <v>x</v>
      </c>
      <c r="N47" s="77" t="str">
        <f>IFERROR(VLOOKUP($A47,IF('Index LA Main'!$B$4=1,'Index LA Main'!$A$8:$Y$170,IF('Index LA Main'!$B$4=2,'Index LA Main'!$A$177:$Y$339,IF('Index LA Main'!$B$4=3,'Index LA Main'!$A$346:$Y$508,IF('Index LA Main'!$B$4=4,'Index LA Main'!$A$515:$Y$677,"Error")))),'Index LA Main'!N$1,0),"Error")</f>
        <v>-</v>
      </c>
      <c r="O47" s="77">
        <f>IFERROR(VLOOKUP($A47,IF('Index LA Main'!$B$4=1,'Index LA Main'!$A$8:$Y$170,IF('Index LA Main'!$B$4=2,'Index LA Main'!$A$177:$Y$339,IF('Index LA Main'!$B$4=3,'Index LA Main'!$A$346:$Y$508,IF('Index LA Main'!$B$4=4,'Index LA Main'!$A$515:$Y$677,"Error")))),'Index LA Main'!O$1,0),"Error")</f>
        <v>0.11</v>
      </c>
      <c r="P47" s="77">
        <f>IFERROR(VLOOKUP($A47,IF('Index LA Main'!$B$4=1,'Index LA Main'!$A$8:$Y$170,IF('Index LA Main'!$B$4=2,'Index LA Main'!$A$177:$Y$339,IF('Index LA Main'!$B$4=3,'Index LA Main'!$A$346:$Y$508,IF('Index LA Main'!$B$4=4,'Index LA Main'!$A$515:$Y$677,"Error")))),'Index LA Main'!P$1,0),"Error")</f>
        <v>0</v>
      </c>
      <c r="Q47" s="77" t="str">
        <f>IFERROR(VLOOKUP($A47,IF('Index LA Main'!$B$4=1,'Index LA Main'!$A$8:$Y$170,IF('Index LA Main'!$B$4=2,'Index LA Main'!$A$177:$Y$339,IF('Index LA Main'!$B$4=3,'Index LA Main'!$A$346:$Y$508,IF('Index LA Main'!$B$4=4,'Index LA Main'!$A$515:$Y$677,"Error")))),'Index LA Main'!Q$1,0),"Error")</f>
        <v>-</v>
      </c>
      <c r="R47" s="77">
        <f>IFERROR(VLOOKUP($A47,IF('Index LA Main'!$B$4=1,'Index LA Main'!$A$8:$Y$170,IF('Index LA Main'!$B$4=2,'Index LA Main'!$A$177:$Y$339,IF('Index LA Main'!$B$4=3,'Index LA Main'!$A$346:$Y$508,IF('Index LA Main'!$B$4=4,'Index LA Main'!$A$515:$Y$677,"Error")))),'Index LA Main'!R$1,0),"Error")</f>
        <v>0.01</v>
      </c>
      <c r="S47" s="77">
        <f>IFERROR(VLOOKUP($A47,IF('Index LA Main'!$B$4=1,'Index LA Main'!$A$8:$Y$170,IF('Index LA Main'!$B$4=2,'Index LA Main'!$A$177:$Y$339,IF('Index LA Main'!$B$4=3,'Index LA Main'!$A$346:$Y$508,IF('Index LA Main'!$B$4=4,'Index LA Main'!$A$515:$Y$677,"Error")))),'Index LA Main'!S$1,0),"Error")</f>
        <v>0.01</v>
      </c>
      <c r="T47" s="77" t="str">
        <f>IFERROR(VLOOKUP($A47,IF('Index LA Main'!$B$4=1,'Index LA Main'!$A$8:$Y$170,IF('Index LA Main'!$B$4=2,'Index LA Main'!$A$177:$Y$339,IF('Index LA Main'!$B$4=3,'Index LA Main'!$A$346:$Y$508,IF('Index LA Main'!$B$4=4,'Index LA Main'!$A$515:$Y$677,"Error")))),'Index LA Main'!T$1,0),"Error")</f>
        <v>-</v>
      </c>
      <c r="U47" s="77" t="str">
        <f>IFERROR(VLOOKUP($A47,IF('Index LA Main'!$B$4=1,'Index LA Main'!$A$8:$Y$170,IF('Index LA Main'!$B$4=2,'Index LA Main'!$A$177:$Y$339,IF('Index LA Main'!$B$4=3,'Index LA Main'!$A$346:$Y$508,IF('Index LA Main'!$B$4=4,'Index LA Main'!$A$515:$Y$677,"Error")))),'Index LA Main'!U$1,0),"Error")</f>
        <v>-</v>
      </c>
      <c r="V47" s="77">
        <f>IFERROR(VLOOKUP($A47,IF('Index LA Main'!$B$4=1,'Index LA Main'!$A$8:$Y$170,IF('Index LA Main'!$B$4=2,'Index LA Main'!$A$177:$Y$339,IF('Index LA Main'!$B$4=3,'Index LA Main'!$A$346:$Y$508,IF('Index LA Main'!$B$4=4,'Index LA Main'!$A$515:$Y$677,"Error")))),'Index LA Main'!V$1,0),"Error")</f>
        <v>0.01</v>
      </c>
      <c r="W47" s="77">
        <f>IFERROR(VLOOKUP($A47,IF('Index LA Main'!$B$4=1,'Index LA Main'!$A$8:$Y$170,IF('Index LA Main'!$B$4=2,'Index LA Main'!$A$177:$Y$339,IF('Index LA Main'!$B$4=3,'Index LA Main'!$A$346:$Y$508,IF('Index LA Main'!$B$4=4,'Index LA Main'!$A$515:$Y$677,"Error")))),'Index LA Main'!W$1,0),"Error")</f>
        <v>0.05</v>
      </c>
      <c r="X47" s="77">
        <f>IFERROR(VLOOKUP($A47,IF('Index LA Main'!$B$4=1,'Index LA Main'!$A$8:$Y$170,IF('Index LA Main'!$B$4=2,'Index LA Main'!$A$177:$Y$339,IF('Index LA Main'!$B$4=3,'Index LA Main'!$A$346:$Y$508,IF('Index LA Main'!$B$4=4,'Index LA Main'!$A$515:$Y$677,"Error")))),'Index LA Main'!X$1,0),"Error")</f>
        <v>0.02</v>
      </c>
      <c r="Y47" s="77">
        <f>IFERROR(VLOOKUP($A47,IF('Index LA Main'!$B$4=1,'Index LA Main'!$A$8:$Y$170,IF('Index LA Main'!$B$4=2,'Index LA Main'!$A$177:$Y$339,IF('Index LA Main'!$B$4=3,'Index LA Main'!$A$346:$Y$508,IF('Index LA Main'!$B$4=4,'Index LA Main'!$A$515:$Y$677,"Error")))),'Index LA Main'!Y$1,0),"Error")</f>
        <v>0.01</v>
      </c>
    </row>
    <row r="48" spans="1:25" s="129" customFormat="1" x14ac:dyDescent="0.2">
      <c r="A48" s="6">
        <v>841</v>
      </c>
      <c r="B48" s="6" t="s">
        <v>215</v>
      </c>
      <c r="C48" s="7" t="s">
        <v>166</v>
      </c>
      <c r="D48" s="122">
        <f>IFERROR(VLOOKUP($A48,IF('Index LA Main'!$B$4=1,'Index LA Main'!$A$8:$Y$170,IF('Index LA Main'!$B$4=2,'Index LA Main'!$A$177:$Y$339,IF('Index LA Main'!$B$4=3,'Index LA Main'!$A$346:$Y$508,IF('Index LA Main'!$B$4=4,'Index LA Main'!$A$515:$Y$677,"Error")))),'Index LA Main'!D$1,0),"Error")</f>
        <v>1130</v>
      </c>
      <c r="E48" s="77">
        <f>IFERROR(VLOOKUP($A48,IF('Index LA Main'!$B$4=1,'Index LA Main'!$A$8:$Y$170,IF('Index LA Main'!$B$4=2,'Index LA Main'!$A$177:$Y$339,IF('Index LA Main'!$B$4=3,'Index LA Main'!$A$346:$Y$508,IF('Index LA Main'!$B$4=4,'Index LA Main'!$A$515:$Y$677,"Error")))),'Index LA Main'!E$1,0),"Error")</f>
        <v>0.9</v>
      </c>
      <c r="F48" s="77">
        <f>IFERROR(VLOOKUP($A48,IF('Index LA Main'!$B$4=1,'Index LA Main'!$A$8:$Y$170,IF('Index LA Main'!$B$4=2,'Index LA Main'!$A$177:$Y$339,IF('Index LA Main'!$B$4=3,'Index LA Main'!$A$346:$Y$508,IF('Index LA Main'!$B$4=4,'Index LA Main'!$A$515:$Y$677,"Error")))),'Index LA Main'!F$1,0),"Error")</f>
        <v>0.88</v>
      </c>
      <c r="G48" s="77">
        <f>IFERROR(VLOOKUP($A48,IF('Index LA Main'!$B$4=1,'Index LA Main'!$A$8:$Y$170,IF('Index LA Main'!$B$4=2,'Index LA Main'!$A$177:$Y$339,IF('Index LA Main'!$B$4=3,'Index LA Main'!$A$346:$Y$508,IF('Index LA Main'!$B$4=4,'Index LA Main'!$A$515:$Y$677,"Error")))),'Index LA Main'!G$1,0),"Error")</f>
        <v>0.4</v>
      </c>
      <c r="H48" s="77" t="str">
        <f>IFERROR(VLOOKUP($A48,IF('Index LA Main'!$B$4=1,'Index LA Main'!$A$8:$Y$170,IF('Index LA Main'!$B$4=2,'Index LA Main'!$A$177:$Y$339,IF('Index LA Main'!$B$4=3,'Index LA Main'!$A$346:$Y$508,IF('Index LA Main'!$B$4=4,'Index LA Main'!$A$515:$Y$677,"Error")))),'Index LA Main'!H$1,0),"Error")</f>
        <v>x</v>
      </c>
      <c r="I48" s="77">
        <f>IFERROR(VLOOKUP($A48,IF('Index LA Main'!$B$4=1,'Index LA Main'!$A$8:$Y$170,IF('Index LA Main'!$B$4=2,'Index LA Main'!$A$177:$Y$339,IF('Index LA Main'!$B$4=3,'Index LA Main'!$A$346:$Y$508,IF('Index LA Main'!$B$4=4,'Index LA Main'!$A$515:$Y$677,"Error")))),'Index LA Main'!I$1,0),"Error")</f>
        <v>0.06</v>
      </c>
      <c r="J48" s="77">
        <f>IFERROR(VLOOKUP($A48,IF('Index LA Main'!$B$4=1,'Index LA Main'!$A$8:$Y$170,IF('Index LA Main'!$B$4=2,'Index LA Main'!$A$177:$Y$339,IF('Index LA Main'!$B$4=3,'Index LA Main'!$A$346:$Y$508,IF('Index LA Main'!$B$4=4,'Index LA Main'!$A$515:$Y$677,"Error")))),'Index LA Main'!J$1,0),"Error")</f>
        <v>0.1</v>
      </c>
      <c r="K48" s="77">
        <f>IFERROR(VLOOKUP($A48,IF('Index LA Main'!$B$4=1,'Index LA Main'!$A$8:$Y$170,IF('Index LA Main'!$B$4=2,'Index LA Main'!$A$177:$Y$339,IF('Index LA Main'!$B$4=3,'Index LA Main'!$A$346:$Y$508,IF('Index LA Main'!$B$4=4,'Index LA Main'!$A$515:$Y$677,"Error")))),'Index LA Main'!K$1,0),"Error")</f>
        <v>0.32</v>
      </c>
      <c r="L48" s="77">
        <f>IFERROR(VLOOKUP($A48,IF('Index LA Main'!$B$4=1,'Index LA Main'!$A$8:$Y$170,IF('Index LA Main'!$B$4=2,'Index LA Main'!$A$177:$Y$339,IF('Index LA Main'!$B$4=3,'Index LA Main'!$A$346:$Y$508,IF('Index LA Main'!$B$4=4,'Index LA Main'!$A$515:$Y$677,"Error")))),'Index LA Main'!L$1,0),"Error")</f>
        <v>0</v>
      </c>
      <c r="M48" s="77">
        <f>IFERROR(VLOOKUP($A48,IF('Index LA Main'!$B$4=1,'Index LA Main'!$A$8:$Y$170,IF('Index LA Main'!$B$4=2,'Index LA Main'!$A$177:$Y$339,IF('Index LA Main'!$B$4=3,'Index LA Main'!$A$346:$Y$508,IF('Index LA Main'!$B$4=4,'Index LA Main'!$A$515:$Y$677,"Error")))),'Index LA Main'!M$1,0),"Error")</f>
        <v>0</v>
      </c>
      <c r="N48" s="77">
        <f>IFERROR(VLOOKUP($A48,IF('Index LA Main'!$B$4=1,'Index LA Main'!$A$8:$Y$170,IF('Index LA Main'!$B$4=2,'Index LA Main'!$A$177:$Y$339,IF('Index LA Main'!$B$4=3,'Index LA Main'!$A$346:$Y$508,IF('Index LA Main'!$B$4=4,'Index LA Main'!$A$515:$Y$677,"Error")))),'Index LA Main'!N$1,0),"Error")</f>
        <v>0</v>
      </c>
      <c r="O48" s="77">
        <f>IFERROR(VLOOKUP($A48,IF('Index LA Main'!$B$4=1,'Index LA Main'!$A$8:$Y$170,IF('Index LA Main'!$B$4=2,'Index LA Main'!$A$177:$Y$339,IF('Index LA Main'!$B$4=3,'Index LA Main'!$A$346:$Y$508,IF('Index LA Main'!$B$4=4,'Index LA Main'!$A$515:$Y$677,"Error")))),'Index LA Main'!O$1,0),"Error")</f>
        <v>7.0000000000000007E-2</v>
      </c>
      <c r="P48" s="77">
        <f>IFERROR(VLOOKUP($A48,IF('Index LA Main'!$B$4=1,'Index LA Main'!$A$8:$Y$170,IF('Index LA Main'!$B$4=2,'Index LA Main'!$A$177:$Y$339,IF('Index LA Main'!$B$4=3,'Index LA Main'!$A$346:$Y$508,IF('Index LA Main'!$B$4=4,'Index LA Main'!$A$515:$Y$677,"Error")))),'Index LA Main'!P$1,0),"Error")</f>
        <v>0</v>
      </c>
      <c r="Q48" s="77" t="str">
        <f>IFERROR(VLOOKUP($A48,IF('Index LA Main'!$B$4=1,'Index LA Main'!$A$8:$Y$170,IF('Index LA Main'!$B$4=2,'Index LA Main'!$A$177:$Y$339,IF('Index LA Main'!$B$4=3,'Index LA Main'!$A$346:$Y$508,IF('Index LA Main'!$B$4=4,'Index LA Main'!$A$515:$Y$677,"Error")))),'Index LA Main'!Q$1,0),"Error")</f>
        <v>x</v>
      </c>
      <c r="R48" s="77">
        <f>IFERROR(VLOOKUP($A48,IF('Index LA Main'!$B$4=1,'Index LA Main'!$A$8:$Y$170,IF('Index LA Main'!$B$4=2,'Index LA Main'!$A$177:$Y$339,IF('Index LA Main'!$B$4=3,'Index LA Main'!$A$346:$Y$508,IF('Index LA Main'!$B$4=4,'Index LA Main'!$A$515:$Y$677,"Error")))),'Index LA Main'!R$1,0),"Error")</f>
        <v>0.01</v>
      </c>
      <c r="S48" s="77">
        <f>IFERROR(VLOOKUP($A48,IF('Index LA Main'!$B$4=1,'Index LA Main'!$A$8:$Y$170,IF('Index LA Main'!$B$4=2,'Index LA Main'!$A$177:$Y$339,IF('Index LA Main'!$B$4=3,'Index LA Main'!$A$346:$Y$508,IF('Index LA Main'!$B$4=4,'Index LA Main'!$A$515:$Y$677,"Error")))),'Index LA Main'!S$1,0),"Error")</f>
        <v>0.01</v>
      </c>
      <c r="T48" s="77">
        <f>IFERROR(VLOOKUP($A48,IF('Index LA Main'!$B$4=1,'Index LA Main'!$A$8:$Y$170,IF('Index LA Main'!$B$4=2,'Index LA Main'!$A$177:$Y$339,IF('Index LA Main'!$B$4=3,'Index LA Main'!$A$346:$Y$508,IF('Index LA Main'!$B$4=4,'Index LA Main'!$A$515:$Y$677,"Error")))),'Index LA Main'!T$1,0),"Error")</f>
        <v>0</v>
      </c>
      <c r="U48" s="77" t="str">
        <f>IFERROR(VLOOKUP($A48,IF('Index LA Main'!$B$4=1,'Index LA Main'!$A$8:$Y$170,IF('Index LA Main'!$B$4=2,'Index LA Main'!$A$177:$Y$339,IF('Index LA Main'!$B$4=3,'Index LA Main'!$A$346:$Y$508,IF('Index LA Main'!$B$4=4,'Index LA Main'!$A$515:$Y$677,"Error")))),'Index LA Main'!U$1,0),"Error")</f>
        <v>-</v>
      </c>
      <c r="V48" s="77">
        <f>IFERROR(VLOOKUP($A48,IF('Index LA Main'!$B$4=1,'Index LA Main'!$A$8:$Y$170,IF('Index LA Main'!$B$4=2,'Index LA Main'!$A$177:$Y$339,IF('Index LA Main'!$B$4=3,'Index LA Main'!$A$346:$Y$508,IF('Index LA Main'!$B$4=4,'Index LA Main'!$A$515:$Y$677,"Error")))),'Index LA Main'!V$1,0),"Error")</f>
        <v>0.01</v>
      </c>
      <c r="W48" s="77">
        <f>IFERROR(VLOOKUP($A48,IF('Index LA Main'!$B$4=1,'Index LA Main'!$A$8:$Y$170,IF('Index LA Main'!$B$4=2,'Index LA Main'!$A$177:$Y$339,IF('Index LA Main'!$B$4=3,'Index LA Main'!$A$346:$Y$508,IF('Index LA Main'!$B$4=4,'Index LA Main'!$A$515:$Y$677,"Error")))),'Index LA Main'!W$1,0),"Error")</f>
        <v>0.06</v>
      </c>
      <c r="X48" s="77">
        <f>IFERROR(VLOOKUP($A48,IF('Index LA Main'!$B$4=1,'Index LA Main'!$A$8:$Y$170,IF('Index LA Main'!$B$4=2,'Index LA Main'!$A$177:$Y$339,IF('Index LA Main'!$B$4=3,'Index LA Main'!$A$346:$Y$508,IF('Index LA Main'!$B$4=4,'Index LA Main'!$A$515:$Y$677,"Error")))),'Index LA Main'!X$1,0),"Error")</f>
        <v>0.04</v>
      </c>
      <c r="Y48" s="77">
        <f>IFERROR(VLOOKUP($A48,IF('Index LA Main'!$B$4=1,'Index LA Main'!$A$8:$Y$170,IF('Index LA Main'!$B$4=2,'Index LA Main'!$A$177:$Y$339,IF('Index LA Main'!$B$4=3,'Index LA Main'!$A$346:$Y$508,IF('Index LA Main'!$B$4=4,'Index LA Main'!$A$515:$Y$677,"Error")))),'Index LA Main'!Y$1,0),"Error")</f>
        <v>0.01</v>
      </c>
    </row>
    <row r="49" spans="1:25" s="129" customFormat="1" x14ac:dyDescent="0.2">
      <c r="A49" s="6">
        <v>831</v>
      </c>
      <c r="B49" s="6" t="s">
        <v>216</v>
      </c>
      <c r="C49" s="7" t="s">
        <v>172</v>
      </c>
      <c r="D49" s="122">
        <f>IFERROR(VLOOKUP($A49,IF('Index LA Main'!$B$4=1,'Index LA Main'!$A$8:$Y$170,IF('Index LA Main'!$B$4=2,'Index LA Main'!$A$177:$Y$339,IF('Index LA Main'!$B$4=3,'Index LA Main'!$A$346:$Y$508,IF('Index LA Main'!$B$4=4,'Index LA Main'!$A$515:$Y$677,"Error")))),'Index LA Main'!D$1,0),"Error")</f>
        <v>2870</v>
      </c>
      <c r="E49" s="77">
        <f>IFERROR(VLOOKUP($A49,IF('Index LA Main'!$B$4=1,'Index LA Main'!$A$8:$Y$170,IF('Index LA Main'!$B$4=2,'Index LA Main'!$A$177:$Y$339,IF('Index LA Main'!$B$4=3,'Index LA Main'!$A$346:$Y$508,IF('Index LA Main'!$B$4=4,'Index LA Main'!$A$515:$Y$677,"Error")))),'Index LA Main'!E$1,0),"Error")</f>
        <v>0.9</v>
      </c>
      <c r="F49" s="77">
        <f>IFERROR(VLOOKUP($A49,IF('Index LA Main'!$B$4=1,'Index LA Main'!$A$8:$Y$170,IF('Index LA Main'!$B$4=2,'Index LA Main'!$A$177:$Y$339,IF('Index LA Main'!$B$4=3,'Index LA Main'!$A$346:$Y$508,IF('Index LA Main'!$B$4=4,'Index LA Main'!$A$515:$Y$677,"Error")))),'Index LA Main'!F$1,0),"Error")</f>
        <v>0.88</v>
      </c>
      <c r="G49" s="77">
        <f>IFERROR(VLOOKUP($A49,IF('Index LA Main'!$B$4=1,'Index LA Main'!$A$8:$Y$170,IF('Index LA Main'!$B$4=2,'Index LA Main'!$A$177:$Y$339,IF('Index LA Main'!$B$4=3,'Index LA Main'!$A$346:$Y$508,IF('Index LA Main'!$B$4=4,'Index LA Main'!$A$515:$Y$677,"Error")))),'Index LA Main'!G$1,0),"Error")</f>
        <v>0.41</v>
      </c>
      <c r="H49" s="77" t="str">
        <f>IFERROR(VLOOKUP($A49,IF('Index LA Main'!$B$4=1,'Index LA Main'!$A$8:$Y$170,IF('Index LA Main'!$B$4=2,'Index LA Main'!$A$177:$Y$339,IF('Index LA Main'!$B$4=3,'Index LA Main'!$A$346:$Y$508,IF('Index LA Main'!$B$4=4,'Index LA Main'!$A$515:$Y$677,"Error")))),'Index LA Main'!H$1,0),"Error")</f>
        <v>-</v>
      </c>
      <c r="I49" s="77">
        <f>IFERROR(VLOOKUP($A49,IF('Index LA Main'!$B$4=1,'Index LA Main'!$A$8:$Y$170,IF('Index LA Main'!$B$4=2,'Index LA Main'!$A$177:$Y$339,IF('Index LA Main'!$B$4=3,'Index LA Main'!$A$346:$Y$508,IF('Index LA Main'!$B$4=4,'Index LA Main'!$A$515:$Y$677,"Error")))),'Index LA Main'!I$1,0),"Error")</f>
        <v>0.06</v>
      </c>
      <c r="J49" s="77">
        <f>IFERROR(VLOOKUP($A49,IF('Index LA Main'!$B$4=1,'Index LA Main'!$A$8:$Y$170,IF('Index LA Main'!$B$4=2,'Index LA Main'!$A$177:$Y$339,IF('Index LA Main'!$B$4=3,'Index LA Main'!$A$346:$Y$508,IF('Index LA Main'!$B$4=4,'Index LA Main'!$A$515:$Y$677,"Error")))),'Index LA Main'!J$1,0),"Error")</f>
        <v>0.37</v>
      </c>
      <c r="K49" s="77">
        <f>IFERROR(VLOOKUP($A49,IF('Index LA Main'!$B$4=1,'Index LA Main'!$A$8:$Y$170,IF('Index LA Main'!$B$4=2,'Index LA Main'!$A$177:$Y$339,IF('Index LA Main'!$B$4=3,'Index LA Main'!$A$346:$Y$508,IF('Index LA Main'!$B$4=4,'Index LA Main'!$A$515:$Y$677,"Error")))),'Index LA Main'!K$1,0),"Error")</f>
        <v>0.03</v>
      </c>
      <c r="L49" s="77">
        <f>IFERROR(VLOOKUP($A49,IF('Index LA Main'!$B$4=1,'Index LA Main'!$A$8:$Y$170,IF('Index LA Main'!$B$4=2,'Index LA Main'!$A$177:$Y$339,IF('Index LA Main'!$B$4=3,'Index LA Main'!$A$346:$Y$508,IF('Index LA Main'!$B$4=4,'Index LA Main'!$A$515:$Y$677,"Error")))),'Index LA Main'!L$1,0),"Error")</f>
        <v>0</v>
      </c>
      <c r="M49" s="77">
        <f>IFERROR(VLOOKUP($A49,IF('Index LA Main'!$B$4=1,'Index LA Main'!$A$8:$Y$170,IF('Index LA Main'!$B$4=2,'Index LA Main'!$A$177:$Y$339,IF('Index LA Main'!$B$4=3,'Index LA Main'!$A$346:$Y$508,IF('Index LA Main'!$B$4=4,'Index LA Main'!$A$515:$Y$677,"Error")))),'Index LA Main'!M$1,0),"Error")</f>
        <v>0</v>
      </c>
      <c r="N49" s="77">
        <f>IFERROR(VLOOKUP($A49,IF('Index LA Main'!$B$4=1,'Index LA Main'!$A$8:$Y$170,IF('Index LA Main'!$B$4=2,'Index LA Main'!$A$177:$Y$339,IF('Index LA Main'!$B$4=3,'Index LA Main'!$A$346:$Y$508,IF('Index LA Main'!$B$4=4,'Index LA Main'!$A$515:$Y$677,"Error")))),'Index LA Main'!N$1,0),"Error")</f>
        <v>0</v>
      </c>
      <c r="O49" s="77">
        <f>IFERROR(VLOOKUP($A49,IF('Index LA Main'!$B$4=1,'Index LA Main'!$A$8:$Y$170,IF('Index LA Main'!$B$4=2,'Index LA Main'!$A$177:$Y$339,IF('Index LA Main'!$B$4=3,'Index LA Main'!$A$346:$Y$508,IF('Index LA Main'!$B$4=4,'Index LA Main'!$A$515:$Y$677,"Error")))),'Index LA Main'!O$1,0),"Error")</f>
        <v>0.08</v>
      </c>
      <c r="P49" s="77">
        <f>IFERROR(VLOOKUP($A49,IF('Index LA Main'!$B$4=1,'Index LA Main'!$A$8:$Y$170,IF('Index LA Main'!$B$4=2,'Index LA Main'!$A$177:$Y$339,IF('Index LA Main'!$B$4=3,'Index LA Main'!$A$346:$Y$508,IF('Index LA Main'!$B$4=4,'Index LA Main'!$A$515:$Y$677,"Error")))),'Index LA Main'!P$1,0),"Error")</f>
        <v>0</v>
      </c>
      <c r="Q49" s="77" t="str">
        <f>IFERROR(VLOOKUP($A49,IF('Index LA Main'!$B$4=1,'Index LA Main'!$A$8:$Y$170,IF('Index LA Main'!$B$4=2,'Index LA Main'!$A$177:$Y$339,IF('Index LA Main'!$B$4=3,'Index LA Main'!$A$346:$Y$508,IF('Index LA Main'!$B$4=4,'Index LA Main'!$A$515:$Y$677,"Error")))),'Index LA Main'!Q$1,0),"Error")</f>
        <v>-</v>
      </c>
      <c r="R49" s="77">
        <f>IFERROR(VLOOKUP($A49,IF('Index LA Main'!$B$4=1,'Index LA Main'!$A$8:$Y$170,IF('Index LA Main'!$B$4=2,'Index LA Main'!$A$177:$Y$339,IF('Index LA Main'!$B$4=3,'Index LA Main'!$A$346:$Y$508,IF('Index LA Main'!$B$4=4,'Index LA Main'!$A$515:$Y$677,"Error")))),'Index LA Main'!R$1,0),"Error")</f>
        <v>0.01</v>
      </c>
      <c r="S49" s="77">
        <f>IFERROR(VLOOKUP($A49,IF('Index LA Main'!$B$4=1,'Index LA Main'!$A$8:$Y$170,IF('Index LA Main'!$B$4=2,'Index LA Main'!$A$177:$Y$339,IF('Index LA Main'!$B$4=3,'Index LA Main'!$A$346:$Y$508,IF('Index LA Main'!$B$4=4,'Index LA Main'!$A$515:$Y$677,"Error")))),'Index LA Main'!S$1,0),"Error")</f>
        <v>0.01</v>
      </c>
      <c r="T49" s="77" t="str">
        <f>IFERROR(VLOOKUP($A49,IF('Index LA Main'!$B$4=1,'Index LA Main'!$A$8:$Y$170,IF('Index LA Main'!$B$4=2,'Index LA Main'!$A$177:$Y$339,IF('Index LA Main'!$B$4=3,'Index LA Main'!$A$346:$Y$508,IF('Index LA Main'!$B$4=4,'Index LA Main'!$A$515:$Y$677,"Error")))),'Index LA Main'!T$1,0),"Error")</f>
        <v>-</v>
      </c>
      <c r="U49" s="77" t="str">
        <f>IFERROR(VLOOKUP($A49,IF('Index LA Main'!$B$4=1,'Index LA Main'!$A$8:$Y$170,IF('Index LA Main'!$B$4=2,'Index LA Main'!$A$177:$Y$339,IF('Index LA Main'!$B$4=3,'Index LA Main'!$A$346:$Y$508,IF('Index LA Main'!$B$4=4,'Index LA Main'!$A$515:$Y$677,"Error")))),'Index LA Main'!U$1,0),"Error")</f>
        <v>-</v>
      </c>
      <c r="V49" s="77">
        <f>IFERROR(VLOOKUP($A49,IF('Index LA Main'!$B$4=1,'Index LA Main'!$A$8:$Y$170,IF('Index LA Main'!$B$4=2,'Index LA Main'!$A$177:$Y$339,IF('Index LA Main'!$B$4=3,'Index LA Main'!$A$346:$Y$508,IF('Index LA Main'!$B$4=4,'Index LA Main'!$A$515:$Y$677,"Error")))),'Index LA Main'!V$1,0),"Error")</f>
        <v>0.02</v>
      </c>
      <c r="W49" s="77">
        <f>IFERROR(VLOOKUP($A49,IF('Index LA Main'!$B$4=1,'Index LA Main'!$A$8:$Y$170,IF('Index LA Main'!$B$4=2,'Index LA Main'!$A$177:$Y$339,IF('Index LA Main'!$B$4=3,'Index LA Main'!$A$346:$Y$508,IF('Index LA Main'!$B$4=4,'Index LA Main'!$A$515:$Y$677,"Error")))),'Index LA Main'!W$1,0),"Error")</f>
        <v>7.0000000000000007E-2</v>
      </c>
      <c r="X49" s="77">
        <f>IFERROR(VLOOKUP($A49,IF('Index LA Main'!$B$4=1,'Index LA Main'!$A$8:$Y$170,IF('Index LA Main'!$B$4=2,'Index LA Main'!$A$177:$Y$339,IF('Index LA Main'!$B$4=3,'Index LA Main'!$A$346:$Y$508,IF('Index LA Main'!$B$4=4,'Index LA Main'!$A$515:$Y$677,"Error")))),'Index LA Main'!X$1,0),"Error")</f>
        <v>0.02</v>
      </c>
      <c r="Y49" s="77">
        <f>IFERROR(VLOOKUP($A49,IF('Index LA Main'!$B$4=1,'Index LA Main'!$A$8:$Y$170,IF('Index LA Main'!$B$4=2,'Index LA Main'!$A$177:$Y$339,IF('Index LA Main'!$B$4=3,'Index LA Main'!$A$346:$Y$508,IF('Index LA Main'!$B$4=4,'Index LA Main'!$A$515:$Y$677,"Error")))),'Index LA Main'!Y$1,0),"Error")</f>
        <v>0.01</v>
      </c>
    </row>
    <row r="50" spans="1:25" s="129" customFormat="1" x14ac:dyDescent="0.2">
      <c r="A50" s="6">
        <v>830</v>
      </c>
      <c r="B50" s="6" t="s">
        <v>217</v>
      </c>
      <c r="C50" s="7" t="s">
        <v>172</v>
      </c>
      <c r="D50" s="122">
        <f>IFERROR(VLOOKUP($A50,IF('Index LA Main'!$B$4=1,'Index LA Main'!$A$8:$Y$170,IF('Index LA Main'!$B$4=2,'Index LA Main'!$A$177:$Y$339,IF('Index LA Main'!$B$4=3,'Index LA Main'!$A$346:$Y$508,IF('Index LA Main'!$B$4=4,'Index LA Main'!$A$515:$Y$677,"Error")))),'Index LA Main'!D$1,0),"Error")</f>
        <v>8310</v>
      </c>
      <c r="E50" s="77">
        <f>IFERROR(VLOOKUP($A50,IF('Index LA Main'!$B$4=1,'Index LA Main'!$A$8:$Y$170,IF('Index LA Main'!$B$4=2,'Index LA Main'!$A$177:$Y$339,IF('Index LA Main'!$B$4=3,'Index LA Main'!$A$346:$Y$508,IF('Index LA Main'!$B$4=4,'Index LA Main'!$A$515:$Y$677,"Error")))),'Index LA Main'!E$1,0),"Error")</f>
        <v>0.92</v>
      </c>
      <c r="F50" s="77">
        <f>IFERROR(VLOOKUP($A50,IF('Index LA Main'!$B$4=1,'Index LA Main'!$A$8:$Y$170,IF('Index LA Main'!$B$4=2,'Index LA Main'!$A$177:$Y$339,IF('Index LA Main'!$B$4=3,'Index LA Main'!$A$346:$Y$508,IF('Index LA Main'!$B$4=4,'Index LA Main'!$A$515:$Y$677,"Error")))),'Index LA Main'!F$1,0),"Error")</f>
        <v>0.89</v>
      </c>
      <c r="G50" s="77">
        <f>IFERROR(VLOOKUP($A50,IF('Index LA Main'!$B$4=1,'Index LA Main'!$A$8:$Y$170,IF('Index LA Main'!$B$4=2,'Index LA Main'!$A$177:$Y$339,IF('Index LA Main'!$B$4=3,'Index LA Main'!$A$346:$Y$508,IF('Index LA Main'!$B$4=4,'Index LA Main'!$A$515:$Y$677,"Error")))),'Index LA Main'!G$1,0),"Error")</f>
        <v>0.36</v>
      </c>
      <c r="H50" s="77" t="str">
        <f>IFERROR(VLOOKUP($A50,IF('Index LA Main'!$B$4=1,'Index LA Main'!$A$8:$Y$170,IF('Index LA Main'!$B$4=2,'Index LA Main'!$A$177:$Y$339,IF('Index LA Main'!$B$4=3,'Index LA Main'!$A$346:$Y$508,IF('Index LA Main'!$B$4=4,'Index LA Main'!$A$515:$Y$677,"Error")))),'Index LA Main'!H$1,0),"Error")</f>
        <v>-</v>
      </c>
      <c r="I50" s="77">
        <f>IFERROR(VLOOKUP($A50,IF('Index LA Main'!$B$4=1,'Index LA Main'!$A$8:$Y$170,IF('Index LA Main'!$B$4=2,'Index LA Main'!$A$177:$Y$339,IF('Index LA Main'!$B$4=3,'Index LA Main'!$A$346:$Y$508,IF('Index LA Main'!$B$4=4,'Index LA Main'!$A$515:$Y$677,"Error")))),'Index LA Main'!I$1,0),"Error")</f>
        <v>0.08</v>
      </c>
      <c r="J50" s="77">
        <f>IFERROR(VLOOKUP($A50,IF('Index LA Main'!$B$4=1,'Index LA Main'!$A$8:$Y$170,IF('Index LA Main'!$B$4=2,'Index LA Main'!$A$177:$Y$339,IF('Index LA Main'!$B$4=3,'Index LA Main'!$A$346:$Y$508,IF('Index LA Main'!$B$4=4,'Index LA Main'!$A$515:$Y$677,"Error")))),'Index LA Main'!J$1,0),"Error")</f>
        <v>0.39</v>
      </c>
      <c r="K50" s="77">
        <f>IFERROR(VLOOKUP($A50,IF('Index LA Main'!$B$4=1,'Index LA Main'!$A$8:$Y$170,IF('Index LA Main'!$B$4=2,'Index LA Main'!$A$177:$Y$339,IF('Index LA Main'!$B$4=3,'Index LA Main'!$A$346:$Y$508,IF('Index LA Main'!$B$4=4,'Index LA Main'!$A$515:$Y$677,"Error")))),'Index LA Main'!K$1,0),"Error")</f>
        <v>0.05</v>
      </c>
      <c r="L50" s="77" t="str">
        <f>IFERROR(VLOOKUP($A50,IF('Index LA Main'!$B$4=1,'Index LA Main'!$A$8:$Y$170,IF('Index LA Main'!$B$4=2,'Index LA Main'!$A$177:$Y$339,IF('Index LA Main'!$B$4=3,'Index LA Main'!$A$346:$Y$508,IF('Index LA Main'!$B$4=4,'Index LA Main'!$A$515:$Y$677,"Error")))),'Index LA Main'!L$1,0),"Error")</f>
        <v>x</v>
      </c>
      <c r="M50" s="77">
        <f>IFERROR(VLOOKUP($A50,IF('Index LA Main'!$B$4=1,'Index LA Main'!$A$8:$Y$170,IF('Index LA Main'!$B$4=2,'Index LA Main'!$A$177:$Y$339,IF('Index LA Main'!$B$4=3,'Index LA Main'!$A$346:$Y$508,IF('Index LA Main'!$B$4=4,'Index LA Main'!$A$515:$Y$677,"Error")))),'Index LA Main'!M$1,0),"Error")</f>
        <v>0</v>
      </c>
      <c r="N50" s="77" t="str">
        <f>IFERROR(VLOOKUP($A50,IF('Index LA Main'!$B$4=1,'Index LA Main'!$A$8:$Y$170,IF('Index LA Main'!$B$4=2,'Index LA Main'!$A$177:$Y$339,IF('Index LA Main'!$B$4=3,'Index LA Main'!$A$346:$Y$508,IF('Index LA Main'!$B$4=4,'Index LA Main'!$A$515:$Y$677,"Error")))),'Index LA Main'!N$1,0),"Error")</f>
        <v>-</v>
      </c>
      <c r="O50" s="77">
        <f>IFERROR(VLOOKUP($A50,IF('Index LA Main'!$B$4=1,'Index LA Main'!$A$8:$Y$170,IF('Index LA Main'!$B$4=2,'Index LA Main'!$A$177:$Y$339,IF('Index LA Main'!$B$4=3,'Index LA Main'!$A$346:$Y$508,IF('Index LA Main'!$B$4=4,'Index LA Main'!$A$515:$Y$677,"Error")))),'Index LA Main'!O$1,0),"Error")</f>
        <v>0.08</v>
      </c>
      <c r="P50" s="77" t="str">
        <f>IFERROR(VLOOKUP($A50,IF('Index LA Main'!$B$4=1,'Index LA Main'!$A$8:$Y$170,IF('Index LA Main'!$B$4=2,'Index LA Main'!$A$177:$Y$339,IF('Index LA Main'!$B$4=3,'Index LA Main'!$A$346:$Y$508,IF('Index LA Main'!$B$4=4,'Index LA Main'!$A$515:$Y$677,"Error")))),'Index LA Main'!P$1,0),"Error")</f>
        <v>x</v>
      </c>
      <c r="Q50" s="77" t="str">
        <f>IFERROR(VLOOKUP($A50,IF('Index LA Main'!$B$4=1,'Index LA Main'!$A$8:$Y$170,IF('Index LA Main'!$B$4=2,'Index LA Main'!$A$177:$Y$339,IF('Index LA Main'!$B$4=3,'Index LA Main'!$A$346:$Y$508,IF('Index LA Main'!$B$4=4,'Index LA Main'!$A$515:$Y$677,"Error")))),'Index LA Main'!Q$1,0),"Error")</f>
        <v>-</v>
      </c>
      <c r="R50" s="77">
        <f>IFERROR(VLOOKUP($A50,IF('Index LA Main'!$B$4=1,'Index LA Main'!$A$8:$Y$170,IF('Index LA Main'!$B$4=2,'Index LA Main'!$A$177:$Y$339,IF('Index LA Main'!$B$4=3,'Index LA Main'!$A$346:$Y$508,IF('Index LA Main'!$B$4=4,'Index LA Main'!$A$515:$Y$677,"Error")))),'Index LA Main'!R$1,0),"Error")</f>
        <v>0.02</v>
      </c>
      <c r="S50" s="77">
        <f>IFERROR(VLOOKUP($A50,IF('Index LA Main'!$B$4=1,'Index LA Main'!$A$8:$Y$170,IF('Index LA Main'!$B$4=2,'Index LA Main'!$A$177:$Y$339,IF('Index LA Main'!$B$4=3,'Index LA Main'!$A$346:$Y$508,IF('Index LA Main'!$B$4=4,'Index LA Main'!$A$515:$Y$677,"Error")))),'Index LA Main'!S$1,0),"Error")</f>
        <v>0.01</v>
      </c>
      <c r="T50" s="77" t="str">
        <f>IFERROR(VLOOKUP($A50,IF('Index LA Main'!$B$4=1,'Index LA Main'!$A$8:$Y$170,IF('Index LA Main'!$B$4=2,'Index LA Main'!$A$177:$Y$339,IF('Index LA Main'!$B$4=3,'Index LA Main'!$A$346:$Y$508,IF('Index LA Main'!$B$4=4,'Index LA Main'!$A$515:$Y$677,"Error")))),'Index LA Main'!T$1,0),"Error")</f>
        <v>-</v>
      </c>
      <c r="U50" s="77" t="str">
        <f>IFERROR(VLOOKUP($A50,IF('Index LA Main'!$B$4=1,'Index LA Main'!$A$8:$Y$170,IF('Index LA Main'!$B$4=2,'Index LA Main'!$A$177:$Y$339,IF('Index LA Main'!$B$4=3,'Index LA Main'!$A$346:$Y$508,IF('Index LA Main'!$B$4=4,'Index LA Main'!$A$515:$Y$677,"Error")))),'Index LA Main'!U$1,0),"Error")</f>
        <v>-</v>
      </c>
      <c r="V50" s="77">
        <f>IFERROR(VLOOKUP($A50,IF('Index LA Main'!$B$4=1,'Index LA Main'!$A$8:$Y$170,IF('Index LA Main'!$B$4=2,'Index LA Main'!$A$177:$Y$339,IF('Index LA Main'!$B$4=3,'Index LA Main'!$A$346:$Y$508,IF('Index LA Main'!$B$4=4,'Index LA Main'!$A$515:$Y$677,"Error")))),'Index LA Main'!V$1,0),"Error")</f>
        <v>0.01</v>
      </c>
      <c r="W50" s="77">
        <f>IFERROR(VLOOKUP($A50,IF('Index LA Main'!$B$4=1,'Index LA Main'!$A$8:$Y$170,IF('Index LA Main'!$B$4=2,'Index LA Main'!$A$177:$Y$339,IF('Index LA Main'!$B$4=3,'Index LA Main'!$A$346:$Y$508,IF('Index LA Main'!$B$4=4,'Index LA Main'!$A$515:$Y$677,"Error")))),'Index LA Main'!W$1,0),"Error")</f>
        <v>0.06</v>
      </c>
      <c r="X50" s="77">
        <f>IFERROR(VLOOKUP($A50,IF('Index LA Main'!$B$4=1,'Index LA Main'!$A$8:$Y$170,IF('Index LA Main'!$B$4=2,'Index LA Main'!$A$177:$Y$339,IF('Index LA Main'!$B$4=3,'Index LA Main'!$A$346:$Y$508,IF('Index LA Main'!$B$4=4,'Index LA Main'!$A$515:$Y$677,"Error")))),'Index LA Main'!X$1,0),"Error")</f>
        <v>0.02</v>
      </c>
      <c r="Y50" s="77">
        <f>IFERROR(VLOOKUP($A50,IF('Index LA Main'!$B$4=1,'Index LA Main'!$A$8:$Y$170,IF('Index LA Main'!$B$4=2,'Index LA Main'!$A$177:$Y$339,IF('Index LA Main'!$B$4=3,'Index LA Main'!$A$346:$Y$508,IF('Index LA Main'!$B$4=4,'Index LA Main'!$A$515:$Y$677,"Error")))),'Index LA Main'!Y$1,0),"Error")</f>
        <v>0.01</v>
      </c>
    </row>
    <row r="51" spans="1:25" s="129" customFormat="1" x14ac:dyDescent="0.2">
      <c r="A51" s="6">
        <v>878</v>
      </c>
      <c r="B51" s="6" t="s">
        <v>218</v>
      </c>
      <c r="C51" s="7" t="s">
        <v>184</v>
      </c>
      <c r="D51" s="122">
        <f>IFERROR(VLOOKUP($A51,IF('Index LA Main'!$B$4=1,'Index LA Main'!$A$8:$Y$170,IF('Index LA Main'!$B$4=2,'Index LA Main'!$A$177:$Y$339,IF('Index LA Main'!$B$4=3,'Index LA Main'!$A$346:$Y$508,IF('Index LA Main'!$B$4=4,'Index LA Main'!$A$515:$Y$677,"Error")))),'Index LA Main'!D$1,0),"Error")</f>
        <v>7600</v>
      </c>
      <c r="E51" s="77">
        <f>IFERROR(VLOOKUP($A51,IF('Index LA Main'!$B$4=1,'Index LA Main'!$A$8:$Y$170,IF('Index LA Main'!$B$4=2,'Index LA Main'!$A$177:$Y$339,IF('Index LA Main'!$B$4=3,'Index LA Main'!$A$346:$Y$508,IF('Index LA Main'!$B$4=4,'Index LA Main'!$A$515:$Y$677,"Error")))),'Index LA Main'!E$1,0),"Error")</f>
        <v>0.93</v>
      </c>
      <c r="F51" s="77">
        <f>IFERROR(VLOOKUP($A51,IF('Index LA Main'!$B$4=1,'Index LA Main'!$A$8:$Y$170,IF('Index LA Main'!$B$4=2,'Index LA Main'!$A$177:$Y$339,IF('Index LA Main'!$B$4=3,'Index LA Main'!$A$346:$Y$508,IF('Index LA Main'!$B$4=4,'Index LA Main'!$A$515:$Y$677,"Error")))),'Index LA Main'!F$1,0),"Error")</f>
        <v>0.91</v>
      </c>
      <c r="G51" s="77">
        <f>IFERROR(VLOOKUP($A51,IF('Index LA Main'!$B$4=1,'Index LA Main'!$A$8:$Y$170,IF('Index LA Main'!$B$4=2,'Index LA Main'!$A$177:$Y$339,IF('Index LA Main'!$B$4=3,'Index LA Main'!$A$346:$Y$508,IF('Index LA Main'!$B$4=4,'Index LA Main'!$A$515:$Y$677,"Error")))),'Index LA Main'!G$1,0),"Error")</f>
        <v>0.54</v>
      </c>
      <c r="H51" s="77" t="str">
        <f>IFERROR(VLOOKUP($A51,IF('Index LA Main'!$B$4=1,'Index LA Main'!$A$8:$Y$170,IF('Index LA Main'!$B$4=2,'Index LA Main'!$A$177:$Y$339,IF('Index LA Main'!$B$4=3,'Index LA Main'!$A$346:$Y$508,IF('Index LA Main'!$B$4=4,'Index LA Main'!$A$515:$Y$677,"Error")))),'Index LA Main'!H$1,0),"Error")</f>
        <v>-</v>
      </c>
      <c r="I51" s="77">
        <f>IFERROR(VLOOKUP($A51,IF('Index LA Main'!$B$4=1,'Index LA Main'!$A$8:$Y$170,IF('Index LA Main'!$B$4=2,'Index LA Main'!$A$177:$Y$339,IF('Index LA Main'!$B$4=3,'Index LA Main'!$A$346:$Y$508,IF('Index LA Main'!$B$4=4,'Index LA Main'!$A$515:$Y$677,"Error")))),'Index LA Main'!I$1,0),"Error")</f>
        <v>0.03</v>
      </c>
      <c r="J51" s="77">
        <f>IFERROR(VLOOKUP($A51,IF('Index LA Main'!$B$4=1,'Index LA Main'!$A$8:$Y$170,IF('Index LA Main'!$B$4=2,'Index LA Main'!$A$177:$Y$339,IF('Index LA Main'!$B$4=3,'Index LA Main'!$A$346:$Y$508,IF('Index LA Main'!$B$4=4,'Index LA Main'!$A$515:$Y$677,"Error")))),'Index LA Main'!J$1,0),"Error")</f>
        <v>0.33</v>
      </c>
      <c r="K51" s="77">
        <f>IFERROR(VLOOKUP($A51,IF('Index LA Main'!$B$4=1,'Index LA Main'!$A$8:$Y$170,IF('Index LA Main'!$B$4=2,'Index LA Main'!$A$177:$Y$339,IF('Index LA Main'!$B$4=3,'Index LA Main'!$A$346:$Y$508,IF('Index LA Main'!$B$4=4,'Index LA Main'!$A$515:$Y$677,"Error")))),'Index LA Main'!K$1,0),"Error")</f>
        <v>0.01</v>
      </c>
      <c r="L51" s="77">
        <f>IFERROR(VLOOKUP($A51,IF('Index LA Main'!$B$4=1,'Index LA Main'!$A$8:$Y$170,IF('Index LA Main'!$B$4=2,'Index LA Main'!$A$177:$Y$339,IF('Index LA Main'!$B$4=3,'Index LA Main'!$A$346:$Y$508,IF('Index LA Main'!$B$4=4,'Index LA Main'!$A$515:$Y$677,"Error")))),'Index LA Main'!L$1,0),"Error")</f>
        <v>0</v>
      </c>
      <c r="M51" s="77" t="str">
        <f>IFERROR(VLOOKUP($A51,IF('Index LA Main'!$B$4=1,'Index LA Main'!$A$8:$Y$170,IF('Index LA Main'!$B$4=2,'Index LA Main'!$A$177:$Y$339,IF('Index LA Main'!$B$4=3,'Index LA Main'!$A$346:$Y$508,IF('Index LA Main'!$B$4=4,'Index LA Main'!$A$515:$Y$677,"Error")))),'Index LA Main'!M$1,0),"Error")</f>
        <v>x</v>
      </c>
      <c r="N51" s="77" t="str">
        <f>IFERROR(VLOOKUP($A51,IF('Index LA Main'!$B$4=1,'Index LA Main'!$A$8:$Y$170,IF('Index LA Main'!$B$4=2,'Index LA Main'!$A$177:$Y$339,IF('Index LA Main'!$B$4=3,'Index LA Main'!$A$346:$Y$508,IF('Index LA Main'!$B$4=4,'Index LA Main'!$A$515:$Y$677,"Error")))),'Index LA Main'!N$1,0),"Error")</f>
        <v>-</v>
      </c>
      <c r="O51" s="77">
        <f>IFERROR(VLOOKUP($A51,IF('Index LA Main'!$B$4=1,'Index LA Main'!$A$8:$Y$170,IF('Index LA Main'!$B$4=2,'Index LA Main'!$A$177:$Y$339,IF('Index LA Main'!$B$4=3,'Index LA Main'!$A$346:$Y$508,IF('Index LA Main'!$B$4=4,'Index LA Main'!$A$515:$Y$677,"Error")))),'Index LA Main'!O$1,0),"Error")</f>
        <v>0.06</v>
      </c>
      <c r="P51" s="77" t="str">
        <f>IFERROR(VLOOKUP($A51,IF('Index LA Main'!$B$4=1,'Index LA Main'!$A$8:$Y$170,IF('Index LA Main'!$B$4=2,'Index LA Main'!$A$177:$Y$339,IF('Index LA Main'!$B$4=3,'Index LA Main'!$A$346:$Y$508,IF('Index LA Main'!$B$4=4,'Index LA Main'!$A$515:$Y$677,"Error")))),'Index LA Main'!P$1,0),"Error")</f>
        <v>x</v>
      </c>
      <c r="Q51" s="77" t="str">
        <f>IFERROR(VLOOKUP($A51,IF('Index LA Main'!$B$4=1,'Index LA Main'!$A$8:$Y$170,IF('Index LA Main'!$B$4=2,'Index LA Main'!$A$177:$Y$339,IF('Index LA Main'!$B$4=3,'Index LA Main'!$A$346:$Y$508,IF('Index LA Main'!$B$4=4,'Index LA Main'!$A$515:$Y$677,"Error")))),'Index LA Main'!Q$1,0),"Error")</f>
        <v>-</v>
      </c>
      <c r="R51" s="77">
        <f>IFERROR(VLOOKUP($A51,IF('Index LA Main'!$B$4=1,'Index LA Main'!$A$8:$Y$170,IF('Index LA Main'!$B$4=2,'Index LA Main'!$A$177:$Y$339,IF('Index LA Main'!$B$4=3,'Index LA Main'!$A$346:$Y$508,IF('Index LA Main'!$B$4=4,'Index LA Main'!$A$515:$Y$677,"Error")))),'Index LA Main'!R$1,0),"Error")</f>
        <v>0.01</v>
      </c>
      <c r="S51" s="77">
        <f>IFERROR(VLOOKUP($A51,IF('Index LA Main'!$B$4=1,'Index LA Main'!$A$8:$Y$170,IF('Index LA Main'!$B$4=2,'Index LA Main'!$A$177:$Y$339,IF('Index LA Main'!$B$4=3,'Index LA Main'!$A$346:$Y$508,IF('Index LA Main'!$B$4=4,'Index LA Main'!$A$515:$Y$677,"Error")))),'Index LA Main'!S$1,0),"Error")</f>
        <v>0.01</v>
      </c>
      <c r="T51" s="77" t="str">
        <f>IFERROR(VLOOKUP($A51,IF('Index LA Main'!$B$4=1,'Index LA Main'!$A$8:$Y$170,IF('Index LA Main'!$B$4=2,'Index LA Main'!$A$177:$Y$339,IF('Index LA Main'!$B$4=3,'Index LA Main'!$A$346:$Y$508,IF('Index LA Main'!$B$4=4,'Index LA Main'!$A$515:$Y$677,"Error")))),'Index LA Main'!T$1,0),"Error")</f>
        <v>-</v>
      </c>
      <c r="U51" s="77">
        <f>IFERROR(VLOOKUP($A51,IF('Index LA Main'!$B$4=1,'Index LA Main'!$A$8:$Y$170,IF('Index LA Main'!$B$4=2,'Index LA Main'!$A$177:$Y$339,IF('Index LA Main'!$B$4=3,'Index LA Main'!$A$346:$Y$508,IF('Index LA Main'!$B$4=4,'Index LA Main'!$A$515:$Y$677,"Error")))),'Index LA Main'!U$1,0),"Error")</f>
        <v>0</v>
      </c>
      <c r="V51" s="77" t="str">
        <f>IFERROR(VLOOKUP($A51,IF('Index LA Main'!$B$4=1,'Index LA Main'!$A$8:$Y$170,IF('Index LA Main'!$B$4=2,'Index LA Main'!$A$177:$Y$339,IF('Index LA Main'!$B$4=3,'Index LA Main'!$A$346:$Y$508,IF('Index LA Main'!$B$4=4,'Index LA Main'!$A$515:$Y$677,"Error")))),'Index LA Main'!V$1,0),"Error")</f>
        <v>-</v>
      </c>
      <c r="W51" s="77">
        <f>IFERROR(VLOOKUP($A51,IF('Index LA Main'!$B$4=1,'Index LA Main'!$A$8:$Y$170,IF('Index LA Main'!$B$4=2,'Index LA Main'!$A$177:$Y$339,IF('Index LA Main'!$B$4=3,'Index LA Main'!$A$346:$Y$508,IF('Index LA Main'!$B$4=4,'Index LA Main'!$A$515:$Y$677,"Error")))),'Index LA Main'!W$1,0),"Error")</f>
        <v>0.05</v>
      </c>
      <c r="X51" s="77">
        <f>IFERROR(VLOOKUP($A51,IF('Index LA Main'!$B$4=1,'Index LA Main'!$A$8:$Y$170,IF('Index LA Main'!$B$4=2,'Index LA Main'!$A$177:$Y$339,IF('Index LA Main'!$B$4=3,'Index LA Main'!$A$346:$Y$508,IF('Index LA Main'!$B$4=4,'Index LA Main'!$A$515:$Y$677,"Error")))),'Index LA Main'!X$1,0),"Error")</f>
        <v>0.02</v>
      </c>
      <c r="Y51" s="77">
        <f>IFERROR(VLOOKUP($A51,IF('Index LA Main'!$B$4=1,'Index LA Main'!$A$8:$Y$170,IF('Index LA Main'!$B$4=2,'Index LA Main'!$A$177:$Y$339,IF('Index LA Main'!$B$4=3,'Index LA Main'!$A$346:$Y$508,IF('Index LA Main'!$B$4=4,'Index LA Main'!$A$515:$Y$677,"Error")))),'Index LA Main'!Y$1,0),"Error")</f>
        <v>0.01</v>
      </c>
    </row>
    <row r="52" spans="1:25" s="129" customFormat="1" x14ac:dyDescent="0.2">
      <c r="A52" s="6">
        <v>371</v>
      </c>
      <c r="B52" s="6" t="s">
        <v>219</v>
      </c>
      <c r="C52" s="7" t="s">
        <v>170</v>
      </c>
      <c r="D52" s="122">
        <f>IFERROR(VLOOKUP($A52,IF('Index LA Main'!$B$4=1,'Index LA Main'!$A$8:$Y$170,IF('Index LA Main'!$B$4=2,'Index LA Main'!$A$177:$Y$339,IF('Index LA Main'!$B$4=3,'Index LA Main'!$A$346:$Y$508,IF('Index LA Main'!$B$4=4,'Index LA Main'!$A$515:$Y$677,"Error")))),'Index LA Main'!D$1,0),"Error")</f>
        <v>3380</v>
      </c>
      <c r="E52" s="77">
        <f>IFERROR(VLOOKUP($A52,IF('Index LA Main'!$B$4=1,'Index LA Main'!$A$8:$Y$170,IF('Index LA Main'!$B$4=2,'Index LA Main'!$A$177:$Y$339,IF('Index LA Main'!$B$4=3,'Index LA Main'!$A$346:$Y$508,IF('Index LA Main'!$B$4=4,'Index LA Main'!$A$515:$Y$677,"Error")))),'Index LA Main'!E$1,0),"Error")</f>
        <v>0.89</v>
      </c>
      <c r="F52" s="77">
        <f>IFERROR(VLOOKUP($A52,IF('Index LA Main'!$B$4=1,'Index LA Main'!$A$8:$Y$170,IF('Index LA Main'!$B$4=2,'Index LA Main'!$A$177:$Y$339,IF('Index LA Main'!$B$4=3,'Index LA Main'!$A$346:$Y$508,IF('Index LA Main'!$B$4=4,'Index LA Main'!$A$515:$Y$677,"Error")))),'Index LA Main'!F$1,0),"Error")</f>
        <v>0.86</v>
      </c>
      <c r="G52" s="77">
        <f>IFERROR(VLOOKUP($A52,IF('Index LA Main'!$B$4=1,'Index LA Main'!$A$8:$Y$170,IF('Index LA Main'!$B$4=2,'Index LA Main'!$A$177:$Y$339,IF('Index LA Main'!$B$4=3,'Index LA Main'!$A$346:$Y$508,IF('Index LA Main'!$B$4=4,'Index LA Main'!$A$515:$Y$677,"Error")))),'Index LA Main'!G$1,0),"Error")</f>
        <v>0.28999999999999998</v>
      </c>
      <c r="H52" s="77" t="str">
        <f>IFERROR(VLOOKUP($A52,IF('Index LA Main'!$B$4=1,'Index LA Main'!$A$8:$Y$170,IF('Index LA Main'!$B$4=2,'Index LA Main'!$A$177:$Y$339,IF('Index LA Main'!$B$4=3,'Index LA Main'!$A$346:$Y$508,IF('Index LA Main'!$B$4=4,'Index LA Main'!$A$515:$Y$677,"Error")))),'Index LA Main'!H$1,0),"Error")</f>
        <v>x</v>
      </c>
      <c r="I52" s="77">
        <f>IFERROR(VLOOKUP($A52,IF('Index LA Main'!$B$4=1,'Index LA Main'!$A$8:$Y$170,IF('Index LA Main'!$B$4=2,'Index LA Main'!$A$177:$Y$339,IF('Index LA Main'!$B$4=3,'Index LA Main'!$A$346:$Y$508,IF('Index LA Main'!$B$4=4,'Index LA Main'!$A$515:$Y$677,"Error")))),'Index LA Main'!I$1,0),"Error")</f>
        <v>0.04</v>
      </c>
      <c r="J52" s="77">
        <f>IFERROR(VLOOKUP($A52,IF('Index LA Main'!$B$4=1,'Index LA Main'!$A$8:$Y$170,IF('Index LA Main'!$B$4=2,'Index LA Main'!$A$177:$Y$339,IF('Index LA Main'!$B$4=3,'Index LA Main'!$A$346:$Y$508,IF('Index LA Main'!$B$4=4,'Index LA Main'!$A$515:$Y$677,"Error")))),'Index LA Main'!J$1,0),"Error")</f>
        <v>0.49</v>
      </c>
      <c r="K52" s="77">
        <f>IFERROR(VLOOKUP($A52,IF('Index LA Main'!$B$4=1,'Index LA Main'!$A$8:$Y$170,IF('Index LA Main'!$B$4=2,'Index LA Main'!$A$177:$Y$339,IF('Index LA Main'!$B$4=3,'Index LA Main'!$A$346:$Y$508,IF('Index LA Main'!$B$4=4,'Index LA Main'!$A$515:$Y$677,"Error")))),'Index LA Main'!K$1,0),"Error")</f>
        <v>0.03</v>
      </c>
      <c r="L52" s="77" t="str">
        <f>IFERROR(VLOOKUP($A52,IF('Index LA Main'!$B$4=1,'Index LA Main'!$A$8:$Y$170,IF('Index LA Main'!$B$4=2,'Index LA Main'!$A$177:$Y$339,IF('Index LA Main'!$B$4=3,'Index LA Main'!$A$346:$Y$508,IF('Index LA Main'!$B$4=4,'Index LA Main'!$A$515:$Y$677,"Error")))),'Index LA Main'!L$1,0),"Error")</f>
        <v>x</v>
      </c>
      <c r="M52" s="77" t="str">
        <f>IFERROR(VLOOKUP($A52,IF('Index LA Main'!$B$4=1,'Index LA Main'!$A$8:$Y$170,IF('Index LA Main'!$B$4=2,'Index LA Main'!$A$177:$Y$339,IF('Index LA Main'!$B$4=3,'Index LA Main'!$A$346:$Y$508,IF('Index LA Main'!$B$4=4,'Index LA Main'!$A$515:$Y$677,"Error")))),'Index LA Main'!M$1,0),"Error")</f>
        <v>x</v>
      </c>
      <c r="N52" s="77">
        <f>IFERROR(VLOOKUP($A52,IF('Index LA Main'!$B$4=1,'Index LA Main'!$A$8:$Y$170,IF('Index LA Main'!$B$4=2,'Index LA Main'!$A$177:$Y$339,IF('Index LA Main'!$B$4=3,'Index LA Main'!$A$346:$Y$508,IF('Index LA Main'!$B$4=4,'Index LA Main'!$A$515:$Y$677,"Error")))),'Index LA Main'!N$1,0),"Error")</f>
        <v>0</v>
      </c>
      <c r="O52" s="77">
        <f>IFERROR(VLOOKUP($A52,IF('Index LA Main'!$B$4=1,'Index LA Main'!$A$8:$Y$170,IF('Index LA Main'!$B$4=2,'Index LA Main'!$A$177:$Y$339,IF('Index LA Main'!$B$4=3,'Index LA Main'!$A$346:$Y$508,IF('Index LA Main'!$B$4=4,'Index LA Main'!$A$515:$Y$677,"Error")))),'Index LA Main'!O$1,0),"Error")</f>
        <v>0.06</v>
      </c>
      <c r="P52" s="77">
        <f>IFERROR(VLOOKUP($A52,IF('Index LA Main'!$B$4=1,'Index LA Main'!$A$8:$Y$170,IF('Index LA Main'!$B$4=2,'Index LA Main'!$A$177:$Y$339,IF('Index LA Main'!$B$4=3,'Index LA Main'!$A$346:$Y$508,IF('Index LA Main'!$B$4=4,'Index LA Main'!$A$515:$Y$677,"Error")))),'Index LA Main'!P$1,0),"Error")</f>
        <v>0</v>
      </c>
      <c r="Q52" s="77">
        <f>IFERROR(VLOOKUP($A52,IF('Index LA Main'!$B$4=1,'Index LA Main'!$A$8:$Y$170,IF('Index LA Main'!$B$4=2,'Index LA Main'!$A$177:$Y$339,IF('Index LA Main'!$B$4=3,'Index LA Main'!$A$346:$Y$508,IF('Index LA Main'!$B$4=4,'Index LA Main'!$A$515:$Y$677,"Error")))),'Index LA Main'!Q$1,0),"Error")</f>
        <v>0.01</v>
      </c>
      <c r="R52" s="77">
        <f>IFERROR(VLOOKUP($A52,IF('Index LA Main'!$B$4=1,'Index LA Main'!$A$8:$Y$170,IF('Index LA Main'!$B$4=2,'Index LA Main'!$A$177:$Y$339,IF('Index LA Main'!$B$4=3,'Index LA Main'!$A$346:$Y$508,IF('Index LA Main'!$B$4=4,'Index LA Main'!$A$515:$Y$677,"Error")))),'Index LA Main'!R$1,0),"Error")</f>
        <v>0.02</v>
      </c>
      <c r="S52" s="77">
        <f>IFERROR(VLOOKUP($A52,IF('Index LA Main'!$B$4=1,'Index LA Main'!$A$8:$Y$170,IF('Index LA Main'!$B$4=2,'Index LA Main'!$A$177:$Y$339,IF('Index LA Main'!$B$4=3,'Index LA Main'!$A$346:$Y$508,IF('Index LA Main'!$B$4=4,'Index LA Main'!$A$515:$Y$677,"Error")))),'Index LA Main'!S$1,0),"Error")</f>
        <v>0.01</v>
      </c>
      <c r="T52" s="77" t="str">
        <f>IFERROR(VLOOKUP($A52,IF('Index LA Main'!$B$4=1,'Index LA Main'!$A$8:$Y$170,IF('Index LA Main'!$B$4=2,'Index LA Main'!$A$177:$Y$339,IF('Index LA Main'!$B$4=3,'Index LA Main'!$A$346:$Y$508,IF('Index LA Main'!$B$4=4,'Index LA Main'!$A$515:$Y$677,"Error")))),'Index LA Main'!T$1,0),"Error")</f>
        <v>-</v>
      </c>
      <c r="U52" s="77" t="str">
        <f>IFERROR(VLOOKUP($A52,IF('Index LA Main'!$B$4=1,'Index LA Main'!$A$8:$Y$170,IF('Index LA Main'!$B$4=2,'Index LA Main'!$A$177:$Y$339,IF('Index LA Main'!$B$4=3,'Index LA Main'!$A$346:$Y$508,IF('Index LA Main'!$B$4=4,'Index LA Main'!$A$515:$Y$677,"Error")))),'Index LA Main'!U$1,0),"Error")</f>
        <v>-</v>
      </c>
      <c r="V52" s="77">
        <f>IFERROR(VLOOKUP($A52,IF('Index LA Main'!$B$4=1,'Index LA Main'!$A$8:$Y$170,IF('Index LA Main'!$B$4=2,'Index LA Main'!$A$177:$Y$339,IF('Index LA Main'!$B$4=3,'Index LA Main'!$A$346:$Y$508,IF('Index LA Main'!$B$4=4,'Index LA Main'!$A$515:$Y$677,"Error")))),'Index LA Main'!V$1,0),"Error")</f>
        <v>0.01</v>
      </c>
      <c r="W52" s="77">
        <f>IFERROR(VLOOKUP($A52,IF('Index LA Main'!$B$4=1,'Index LA Main'!$A$8:$Y$170,IF('Index LA Main'!$B$4=2,'Index LA Main'!$A$177:$Y$339,IF('Index LA Main'!$B$4=3,'Index LA Main'!$A$346:$Y$508,IF('Index LA Main'!$B$4=4,'Index LA Main'!$A$515:$Y$677,"Error")))),'Index LA Main'!W$1,0),"Error")</f>
        <v>7.0000000000000007E-2</v>
      </c>
      <c r="X52" s="77">
        <f>IFERROR(VLOOKUP($A52,IF('Index LA Main'!$B$4=1,'Index LA Main'!$A$8:$Y$170,IF('Index LA Main'!$B$4=2,'Index LA Main'!$A$177:$Y$339,IF('Index LA Main'!$B$4=3,'Index LA Main'!$A$346:$Y$508,IF('Index LA Main'!$B$4=4,'Index LA Main'!$A$515:$Y$677,"Error")))),'Index LA Main'!X$1,0),"Error")</f>
        <v>0.02</v>
      </c>
      <c r="Y52" s="77">
        <f>IFERROR(VLOOKUP($A52,IF('Index LA Main'!$B$4=1,'Index LA Main'!$A$8:$Y$170,IF('Index LA Main'!$B$4=2,'Index LA Main'!$A$177:$Y$339,IF('Index LA Main'!$B$4=3,'Index LA Main'!$A$346:$Y$508,IF('Index LA Main'!$B$4=4,'Index LA Main'!$A$515:$Y$677,"Error")))),'Index LA Main'!Y$1,0),"Error")</f>
        <v>0.01</v>
      </c>
    </row>
    <row r="53" spans="1:25" s="129" customFormat="1" x14ac:dyDescent="0.2">
      <c r="A53" s="6">
        <v>835</v>
      </c>
      <c r="B53" s="6" t="s">
        <v>220</v>
      </c>
      <c r="C53" s="7" t="s">
        <v>184</v>
      </c>
      <c r="D53" s="122">
        <f>IFERROR(VLOOKUP($A53,IF('Index LA Main'!$B$4=1,'Index LA Main'!$A$8:$Y$170,IF('Index LA Main'!$B$4=2,'Index LA Main'!$A$177:$Y$339,IF('Index LA Main'!$B$4=3,'Index LA Main'!$A$346:$Y$508,IF('Index LA Main'!$B$4=4,'Index LA Main'!$A$515:$Y$677,"Error")))),'Index LA Main'!D$1,0),"Error")</f>
        <v>4300</v>
      </c>
      <c r="E53" s="77">
        <f>IFERROR(VLOOKUP($A53,IF('Index LA Main'!$B$4=1,'Index LA Main'!$A$8:$Y$170,IF('Index LA Main'!$B$4=2,'Index LA Main'!$A$177:$Y$339,IF('Index LA Main'!$B$4=3,'Index LA Main'!$A$346:$Y$508,IF('Index LA Main'!$B$4=4,'Index LA Main'!$A$515:$Y$677,"Error")))),'Index LA Main'!E$1,0),"Error")</f>
        <v>0.93</v>
      </c>
      <c r="F53" s="77">
        <f>IFERROR(VLOOKUP($A53,IF('Index LA Main'!$B$4=1,'Index LA Main'!$A$8:$Y$170,IF('Index LA Main'!$B$4=2,'Index LA Main'!$A$177:$Y$339,IF('Index LA Main'!$B$4=3,'Index LA Main'!$A$346:$Y$508,IF('Index LA Main'!$B$4=4,'Index LA Main'!$A$515:$Y$677,"Error")))),'Index LA Main'!F$1,0),"Error")</f>
        <v>0.92</v>
      </c>
      <c r="G53" s="77">
        <f>IFERROR(VLOOKUP($A53,IF('Index LA Main'!$B$4=1,'Index LA Main'!$A$8:$Y$170,IF('Index LA Main'!$B$4=2,'Index LA Main'!$A$177:$Y$339,IF('Index LA Main'!$B$4=3,'Index LA Main'!$A$346:$Y$508,IF('Index LA Main'!$B$4=4,'Index LA Main'!$A$515:$Y$677,"Error")))),'Index LA Main'!G$1,0),"Error")</f>
        <v>0.34</v>
      </c>
      <c r="H53" s="77" t="str">
        <f>IFERROR(VLOOKUP($A53,IF('Index LA Main'!$B$4=1,'Index LA Main'!$A$8:$Y$170,IF('Index LA Main'!$B$4=2,'Index LA Main'!$A$177:$Y$339,IF('Index LA Main'!$B$4=3,'Index LA Main'!$A$346:$Y$508,IF('Index LA Main'!$B$4=4,'Index LA Main'!$A$515:$Y$677,"Error")))),'Index LA Main'!H$1,0),"Error")</f>
        <v>-</v>
      </c>
      <c r="I53" s="77">
        <f>IFERROR(VLOOKUP($A53,IF('Index LA Main'!$B$4=1,'Index LA Main'!$A$8:$Y$170,IF('Index LA Main'!$B$4=2,'Index LA Main'!$A$177:$Y$339,IF('Index LA Main'!$B$4=3,'Index LA Main'!$A$346:$Y$508,IF('Index LA Main'!$B$4=4,'Index LA Main'!$A$515:$Y$677,"Error")))),'Index LA Main'!I$1,0),"Error")</f>
        <v>0.02</v>
      </c>
      <c r="J53" s="77">
        <f>IFERROR(VLOOKUP($A53,IF('Index LA Main'!$B$4=1,'Index LA Main'!$A$8:$Y$170,IF('Index LA Main'!$B$4=2,'Index LA Main'!$A$177:$Y$339,IF('Index LA Main'!$B$4=3,'Index LA Main'!$A$346:$Y$508,IF('Index LA Main'!$B$4=4,'Index LA Main'!$A$515:$Y$677,"Error")))),'Index LA Main'!J$1,0),"Error")</f>
        <v>0.54</v>
      </c>
      <c r="K53" s="77" t="str">
        <f>IFERROR(VLOOKUP($A53,IF('Index LA Main'!$B$4=1,'Index LA Main'!$A$8:$Y$170,IF('Index LA Main'!$B$4=2,'Index LA Main'!$A$177:$Y$339,IF('Index LA Main'!$B$4=3,'Index LA Main'!$A$346:$Y$508,IF('Index LA Main'!$B$4=4,'Index LA Main'!$A$515:$Y$677,"Error")))),'Index LA Main'!K$1,0),"Error")</f>
        <v>-</v>
      </c>
      <c r="L53" s="77">
        <f>IFERROR(VLOOKUP($A53,IF('Index LA Main'!$B$4=1,'Index LA Main'!$A$8:$Y$170,IF('Index LA Main'!$B$4=2,'Index LA Main'!$A$177:$Y$339,IF('Index LA Main'!$B$4=3,'Index LA Main'!$A$346:$Y$508,IF('Index LA Main'!$B$4=4,'Index LA Main'!$A$515:$Y$677,"Error")))),'Index LA Main'!L$1,0),"Error")</f>
        <v>0</v>
      </c>
      <c r="M53" s="77" t="str">
        <f>IFERROR(VLOOKUP($A53,IF('Index LA Main'!$B$4=1,'Index LA Main'!$A$8:$Y$170,IF('Index LA Main'!$B$4=2,'Index LA Main'!$A$177:$Y$339,IF('Index LA Main'!$B$4=3,'Index LA Main'!$A$346:$Y$508,IF('Index LA Main'!$B$4=4,'Index LA Main'!$A$515:$Y$677,"Error")))),'Index LA Main'!M$1,0),"Error")</f>
        <v>-</v>
      </c>
      <c r="N53" s="77" t="str">
        <f>IFERROR(VLOOKUP($A53,IF('Index LA Main'!$B$4=1,'Index LA Main'!$A$8:$Y$170,IF('Index LA Main'!$B$4=2,'Index LA Main'!$A$177:$Y$339,IF('Index LA Main'!$B$4=3,'Index LA Main'!$A$346:$Y$508,IF('Index LA Main'!$B$4=4,'Index LA Main'!$A$515:$Y$677,"Error")))),'Index LA Main'!N$1,0),"Error")</f>
        <v>x</v>
      </c>
      <c r="O53" s="77">
        <f>IFERROR(VLOOKUP($A53,IF('Index LA Main'!$B$4=1,'Index LA Main'!$A$8:$Y$170,IF('Index LA Main'!$B$4=2,'Index LA Main'!$A$177:$Y$339,IF('Index LA Main'!$B$4=3,'Index LA Main'!$A$346:$Y$508,IF('Index LA Main'!$B$4=4,'Index LA Main'!$A$515:$Y$677,"Error")))),'Index LA Main'!O$1,0),"Error")</f>
        <v>0.06</v>
      </c>
      <c r="P53" s="77" t="str">
        <f>IFERROR(VLOOKUP($A53,IF('Index LA Main'!$B$4=1,'Index LA Main'!$A$8:$Y$170,IF('Index LA Main'!$B$4=2,'Index LA Main'!$A$177:$Y$339,IF('Index LA Main'!$B$4=3,'Index LA Main'!$A$346:$Y$508,IF('Index LA Main'!$B$4=4,'Index LA Main'!$A$515:$Y$677,"Error")))),'Index LA Main'!P$1,0),"Error")</f>
        <v>x</v>
      </c>
      <c r="Q53" s="77" t="str">
        <f>IFERROR(VLOOKUP($A53,IF('Index LA Main'!$B$4=1,'Index LA Main'!$A$8:$Y$170,IF('Index LA Main'!$B$4=2,'Index LA Main'!$A$177:$Y$339,IF('Index LA Main'!$B$4=3,'Index LA Main'!$A$346:$Y$508,IF('Index LA Main'!$B$4=4,'Index LA Main'!$A$515:$Y$677,"Error")))),'Index LA Main'!Q$1,0),"Error")</f>
        <v>-</v>
      </c>
      <c r="R53" s="77">
        <f>IFERROR(VLOOKUP($A53,IF('Index LA Main'!$B$4=1,'Index LA Main'!$A$8:$Y$170,IF('Index LA Main'!$B$4=2,'Index LA Main'!$A$177:$Y$339,IF('Index LA Main'!$B$4=3,'Index LA Main'!$A$346:$Y$508,IF('Index LA Main'!$B$4=4,'Index LA Main'!$A$515:$Y$677,"Error")))),'Index LA Main'!R$1,0),"Error")</f>
        <v>0.01</v>
      </c>
      <c r="S53" s="77">
        <f>IFERROR(VLOOKUP($A53,IF('Index LA Main'!$B$4=1,'Index LA Main'!$A$8:$Y$170,IF('Index LA Main'!$B$4=2,'Index LA Main'!$A$177:$Y$339,IF('Index LA Main'!$B$4=3,'Index LA Main'!$A$346:$Y$508,IF('Index LA Main'!$B$4=4,'Index LA Main'!$A$515:$Y$677,"Error")))),'Index LA Main'!S$1,0),"Error")</f>
        <v>0.01</v>
      </c>
      <c r="T53" s="77" t="str">
        <f>IFERROR(VLOOKUP($A53,IF('Index LA Main'!$B$4=1,'Index LA Main'!$A$8:$Y$170,IF('Index LA Main'!$B$4=2,'Index LA Main'!$A$177:$Y$339,IF('Index LA Main'!$B$4=3,'Index LA Main'!$A$346:$Y$508,IF('Index LA Main'!$B$4=4,'Index LA Main'!$A$515:$Y$677,"Error")))),'Index LA Main'!T$1,0),"Error")</f>
        <v>-</v>
      </c>
      <c r="U53" s="77">
        <f>IFERROR(VLOOKUP($A53,IF('Index LA Main'!$B$4=1,'Index LA Main'!$A$8:$Y$170,IF('Index LA Main'!$B$4=2,'Index LA Main'!$A$177:$Y$339,IF('Index LA Main'!$B$4=3,'Index LA Main'!$A$346:$Y$508,IF('Index LA Main'!$B$4=4,'Index LA Main'!$A$515:$Y$677,"Error")))),'Index LA Main'!U$1,0),"Error")</f>
        <v>0</v>
      </c>
      <c r="V53" s="77">
        <f>IFERROR(VLOOKUP($A53,IF('Index LA Main'!$B$4=1,'Index LA Main'!$A$8:$Y$170,IF('Index LA Main'!$B$4=2,'Index LA Main'!$A$177:$Y$339,IF('Index LA Main'!$B$4=3,'Index LA Main'!$A$346:$Y$508,IF('Index LA Main'!$B$4=4,'Index LA Main'!$A$515:$Y$677,"Error")))),'Index LA Main'!V$1,0),"Error")</f>
        <v>0.01</v>
      </c>
      <c r="W53" s="77">
        <f>IFERROR(VLOOKUP($A53,IF('Index LA Main'!$B$4=1,'Index LA Main'!$A$8:$Y$170,IF('Index LA Main'!$B$4=2,'Index LA Main'!$A$177:$Y$339,IF('Index LA Main'!$B$4=3,'Index LA Main'!$A$346:$Y$508,IF('Index LA Main'!$B$4=4,'Index LA Main'!$A$515:$Y$677,"Error")))),'Index LA Main'!W$1,0),"Error")</f>
        <v>0.05</v>
      </c>
      <c r="X53" s="77">
        <f>IFERROR(VLOOKUP($A53,IF('Index LA Main'!$B$4=1,'Index LA Main'!$A$8:$Y$170,IF('Index LA Main'!$B$4=2,'Index LA Main'!$A$177:$Y$339,IF('Index LA Main'!$B$4=3,'Index LA Main'!$A$346:$Y$508,IF('Index LA Main'!$B$4=4,'Index LA Main'!$A$515:$Y$677,"Error")))),'Index LA Main'!X$1,0),"Error")</f>
        <v>0.01</v>
      </c>
      <c r="Y53" s="77">
        <f>IFERROR(VLOOKUP($A53,IF('Index LA Main'!$B$4=1,'Index LA Main'!$A$8:$Y$170,IF('Index LA Main'!$B$4=2,'Index LA Main'!$A$177:$Y$339,IF('Index LA Main'!$B$4=3,'Index LA Main'!$A$346:$Y$508,IF('Index LA Main'!$B$4=4,'Index LA Main'!$A$515:$Y$677,"Error")))),'Index LA Main'!Y$1,0),"Error")</f>
        <v>0.01</v>
      </c>
    </row>
    <row r="54" spans="1:25" s="129" customFormat="1" x14ac:dyDescent="0.2">
      <c r="A54" s="6">
        <v>332</v>
      </c>
      <c r="B54" s="6" t="s">
        <v>221</v>
      </c>
      <c r="C54" s="7" t="s">
        <v>174</v>
      </c>
      <c r="D54" s="122">
        <f>IFERROR(VLOOKUP($A54,IF('Index LA Main'!$B$4=1,'Index LA Main'!$A$8:$Y$170,IF('Index LA Main'!$B$4=2,'Index LA Main'!$A$177:$Y$339,IF('Index LA Main'!$B$4=3,'Index LA Main'!$A$346:$Y$508,IF('Index LA Main'!$B$4=4,'Index LA Main'!$A$515:$Y$677,"Error")))),'Index LA Main'!D$1,0),"Error")</f>
        <v>3830</v>
      </c>
      <c r="E54" s="77">
        <f>IFERROR(VLOOKUP($A54,IF('Index LA Main'!$B$4=1,'Index LA Main'!$A$8:$Y$170,IF('Index LA Main'!$B$4=2,'Index LA Main'!$A$177:$Y$339,IF('Index LA Main'!$B$4=3,'Index LA Main'!$A$346:$Y$508,IF('Index LA Main'!$B$4=4,'Index LA Main'!$A$515:$Y$677,"Error")))),'Index LA Main'!E$1,0),"Error")</f>
        <v>0.92</v>
      </c>
      <c r="F54" s="77">
        <f>IFERROR(VLOOKUP($A54,IF('Index LA Main'!$B$4=1,'Index LA Main'!$A$8:$Y$170,IF('Index LA Main'!$B$4=2,'Index LA Main'!$A$177:$Y$339,IF('Index LA Main'!$B$4=3,'Index LA Main'!$A$346:$Y$508,IF('Index LA Main'!$B$4=4,'Index LA Main'!$A$515:$Y$677,"Error")))),'Index LA Main'!F$1,0),"Error")</f>
        <v>0.9</v>
      </c>
      <c r="G54" s="77">
        <f>IFERROR(VLOOKUP($A54,IF('Index LA Main'!$B$4=1,'Index LA Main'!$A$8:$Y$170,IF('Index LA Main'!$B$4=2,'Index LA Main'!$A$177:$Y$339,IF('Index LA Main'!$B$4=3,'Index LA Main'!$A$346:$Y$508,IF('Index LA Main'!$B$4=4,'Index LA Main'!$A$515:$Y$677,"Error")))),'Index LA Main'!G$1,0),"Error")</f>
        <v>0.62</v>
      </c>
      <c r="H54" s="77" t="str">
        <f>IFERROR(VLOOKUP($A54,IF('Index LA Main'!$B$4=1,'Index LA Main'!$A$8:$Y$170,IF('Index LA Main'!$B$4=2,'Index LA Main'!$A$177:$Y$339,IF('Index LA Main'!$B$4=3,'Index LA Main'!$A$346:$Y$508,IF('Index LA Main'!$B$4=4,'Index LA Main'!$A$515:$Y$677,"Error")))),'Index LA Main'!H$1,0),"Error")</f>
        <v>-</v>
      </c>
      <c r="I54" s="77">
        <f>IFERROR(VLOOKUP($A54,IF('Index LA Main'!$B$4=1,'Index LA Main'!$A$8:$Y$170,IF('Index LA Main'!$B$4=2,'Index LA Main'!$A$177:$Y$339,IF('Index LA Main'!$B$4=3,'Index LA Main'!$A$346:$Y$508,IF('Index LA Main'!$B$4=4,'Index LA Main'!$A$515:$Y$677,"Error")))),'Index LA Main'!I$1,0),"Error")</f>
        <v>0.04</v>
      </c>
      <c r="J54" s="77">
        <f>IFERROR(VLOOKUP($A54,IF('Index LA Main'!$B$4=1,'Index LA Main'!$A$8:$Y$170,IF('Index LA Main'!$B$4=2,'Index LA Main'!$A$177:$Y$339,IF('Index LA Main'!$B$4=3,'Index LA Main'!$A$346:$Y$508,IF('Index LA Main'!$B$4=4,'Index LA Main'!$A$515:$Y$677,"Error")))),'Index LA Main'!J$1,0),"Error")</f>
        <v>0.1</v>
      </c>
      <c r="K54" s="77">
        <f>IFERROR(VLOOKUP($A54,IF('Index LA Main'!$B$4=1,'Index LA Main'!$A$8:$Y$170,IF('Index LA Main'!$B$4=2,'Index LA Main'!$A$177:$Y$339,IF('Index LA Main'!$B$4=3,'Index LA Main'!$A$346:$Y$508,IF('Index LA Main'!$B$4=4,'Index LA Main'!$A$515:$Y$677,"Error")))),'Index LA Main'!K$1,0),"Error")</f>
        <v>0.14000000000000001</v>
      </c>
      <c r="L54" s="77" t="str">
        <f>IFERROR(VLOOKUP($A54,IF('Index LA Main'!$B$4=1,'Index LA Main'!$A$8:$Y$170,IF('Index LA Main'!$B$4=2,'Index LA Main'!$A$177:$Y$339,IF('Index LA Main'!$B$4=3,'Index LA Main'!$A$346:$Y$508,IF('Index LA Main'!$B$4=4,'Index LA Main'!$A$515:$Y$677,"Error")))),'Index LA Main'!L$1,0),"Error")</f>
        <v>x</v>
      </c>
      <c r="M54" s="77">
        <f>IFERROR(VLOOKUP($A54,IF('Index LA Main'!$B$4=1,'Index LA Main'!$A$8:$Y$170,IF('Index LA Main'!$B$4=2,'Index LA Main'!$A$177:$Y$339,IF('Index LA Main'!$B$4=3,'Index LA Main'!$A$346:$Y$508,IF('Index LA Main'!$B$4=4,'Index LA Main'!$A$515:$Y$677,"Error")))),'Index LA Main'!M$1,0),"Error")</f>
        <v>0</v>
      </c>
      <c r="N54" s="77">
        <f>IFERROR(VLOOKUP($A54,IF('Index LA Main'!$B$4=1,'Index LA Main'!$A$8:$Y$170,IF('Index LA Main'!$B$4=2,'Index LA Main'!$A$177:$Y$339,IF('Index LA Main'!$B$4=3,'Index LA Main'!$A$346:$Y$508,IF('Index LA Main'!$B$4=4,'Index LA Main'!$A$515:$Y$677,"Error")))),'Index LA Main'!N$1,0),"Error")</f>
        <v>0</v>
      </c>
      <c r="O54" s="77">
        <f>IFERROR(VLOOKUP($A54,IF('Index LA Main'!$B$4=1,'Index LA Main'!$A$8:$Y$170,IF('Index LA Main'!$B$4=2,'Index LA Main'!$A$177:$Y$339,IF('Index LA Main'!$B$4=3,'Index LA Main'!$A$346:$Y$508,IF('Index LA Main'!$B$4=4,'Index LA Main'!$A$515:$Y$677,"Error")))),'Index LA Main'!O$1,0),"Error")</f>
        <v>7.0000000000000007E-2</v>
      </c>
      <c r="P54" s="77">
        <f>IFERROR(VLOOKUP($A54,IF('Index LA Main'!$B$4=1,'Index LA Main'!$A$8:$Y$170,IF('Index LA Main'!$B$4=2,'Index LA Main'!$A$177:$Y$339,IF('Index LA Main'!$B$4=3,'Index LA Main'!$A$346:$Y$508,IF('Index LA Main'!$B$4=4,'Index LA Main'!$A$515:$Y$677,"Error")))),'Index LA Main'!P$1,0),"Error")</f>
        <v>0</v>
      </c>
      <c r="Q54" s="77" t="str">
        <f>IFERROR(VLOOKUP($A54,IF('Index LA Main'!$B$4=1,'Index LA Main'!$A$8:$Y$170,IF('Index LA Main'!$B$4=2,'Index LA Main'!$A$177:$Y$339,IF('Index LA Main'!$B$4=3,'Index LA Main'!$A$346:$Y$508,IF('Index LA Main'!$B$4=4,'Index LA Main'!$A$515:$Y$677,"Error")))),'Index LA Main'!Q$1,0),"Error")</f>
        <v>-</v>
      </c>
      <c r="R54" s="77">
        <f>IFERROR(VLOOKUP($A54,IF('Index LA Main'!$B$4=1,'Index LA Main'!$A$8:$Y$170,IF('Index LA Main'!$B$4=2,'Index LA Main'!$A$177:$Y$339,IF('Index LA Main'!$B$4=3,'Index LA Main'!$A$346:$Y$508,IF('Index LA Main'!$B$4=4,'Index LA Main'!$A$515:$Y$677,"Error")))),'Index LA Main'!R$1,0),"Error")</f>
        <v>0.01</v>
      </c>
      <c r="S54" s="77">
        <f>IFERROR(VLOOKUP($A54,IF('Index LA Main'!$B$4=1,'Index LA Main'!$A$8:$Y$170,IF('Index LA Main'!$B$4=2,'Index LA Main'!$A$177:$Y$339,IF('Index LA Main'!$B$4=3,'Index LA Main'!$A$346:$Y$508,IF('Index LA Main'!$B$4=4,'Index LA Main'!$A$515:$Y$677,"Error")))),'Index LA Main'!S$1,0),"Error")</f>
        <v>0.01</v>
      </c>
      <c r="T54" s="77" t="str">
        <f>IFERROR(VLOOKUP($A54,IF('Index LA Main'!$B$4=1,'Index LA Main'!$A$8:$Y$170,IF('Index LA Main'!$B$4=2,'Index LA Main'!$A$177:$Y$339,IF('Index LA Main'!$B$4=3,'Index LA Main'!$A$346:$Y$508,IF('Index LA Main'!$B$4=4,'Index LA Main'!$A$515:$Y$677,"Error")))),'Index LA Main'!T$1,0),"Error")</f>
        <v>-</v>
      </c>
      <c r="U54" s="77" t="str">
        <f>IFERROR(VLOOKUP($A54,IF('Index LA Main'!$B$4=1,'Index LA Main'!$A$8:$Y$170,IF('Index LA Main'!$B$4=2,'Index LA Main'!$A$177:$Y$339,IF('Index LA Main'!$B$4=3,'Index LA Main'!$A$346:$Y$508,IF('Index LA Main'!$B$4=4,'Index LA Main'!$A$515:$Y$677,"Error")))),'Index LA Main'!U$1,0),"Error")</f>
        <v>-</v>
      </c>
      <c r="V54" s="77">
        <f>IFERROR(VLOOKUP($A54,IF('Index LA Main'!$B$4=1,'Index LA Main'!$A$8:$Y$170,IF('Index LA Main'!$B$4=2,'Index LA Main'!$A$177:$Y$339,IF('Index LA Main'!$B$4=3,'Index LA Main'!$A$346:$Y$508,IF('Index LA Main'!$B$4=4,'Index LA Main'!$A$515:$Y$677,"Error")))),'Index LA Main'!V$1,0),"Error")</f>
        <v>0.01</v>
      </c>
      <c r="W54" s="77">
        <f>IFERROR(VLOOKUP($A54,IF('Index LA Main'!$B$4=1,'Index LA Main'!$A$8:$Y$170,IF('Index LA Main'!$B$4=2,'Index LA Main'!$A$177:$Y$339,IF('Index LA Main'!$B$4=3,'Index LA Main'!$A$346:$Y$508,IF('Index LA Main'!$B$4=4,'Index LA Main'!$A$515:$Y$677,"Error")))),'Index LA Main'!W$1,0),"Error")</f>
        <v>0.06</v>
      </c>
      <c r="X54" s="77">
        <f>IFERROR(VLOOKUP($A54,IF('Index LA Main'!$B$4=1,'Index LA Main'!$A$8:$Y$170,IF('Index LA Main'!$B$4=2,'Index LA Main'!$A$177:$Y$339,IF('Index LA Main'!$B$4=3,'Index LA Main'!$A$346:$Y$508,IF('Index LA Main'!$B$4=4,'Index LA Main'!$A$515:$Y$677,"Error")))),'Index LA Main'!X$1,0),"Error")</f>
        <v>0.02</v>
      </c>
      <c r="Y54" s="77">
        <f>IFERROR(VLOOKUP($A54,IF('Index LA Main'!$B$4=1,'Index LA Main'!$A$8:$Y$170,IF('Index LA Main'!$B$4=2,'Index LA Main'!$A$177:$Y$339,IF('Index LA Main'!$B$4=3,'Index LA Main'!$A$346:$Y$508,IF('Index LA Main'!$B$4=4,'Index LA Main'!$A$515:$Y$677,"Error")))),'Index LA Main'!Y$1,0),"Error")</f>
        <v>0.01</v>
      </c>
    </row>
    <row r="55" spans="1:25" s="129" customFormat="1" x14ac:dyDescent="0.2">
      <c r="A55" s="6">
        <v>840</v>
      </c>
      <c r="B55" s="6" t="s">
        <v>222</v>
      </c>
      <c r="C55" s="7" t="s">
        <v>166</v>
      </c>
      <c r="D55" s="122">
        <f>IFERROR(VLOOKUP($A55,IF('Index LA Main'!$B$4=1,'Index LA Main'!$A$8:$Y$170,IF('Index LA Main'!$B$4=2,'Index LA Main'!$A$177:$Y$339,IF('Index LA Main'!$B$4=3,'Index LA Main'!$A$346:$Y$508,IF('Index LA Main'!$B$4=4,'Index LA Main'!$A$515:$Y$677,"Error")))),'Index LA Main'!D$1,0),"Error")</f>
        <v>5310</v>
      </c>
      <c r="E55" s="77">
        <f>IFERROR(VLOOKUP($A55,IF('Index LA Main'!$B$4=1,'Index LA Main'!$A$8:$Y$170,IF('Index LA Main'!$B$4=2,'Index LA Main'!$A$177:$Y$339,IF('Index LA Main'!$B$4=3,'Index LA Main'!$A$346:$Y$508,IF('Index LA Main'!$B$4=4,'Index LA Main'!$A$515:$Y$677,"Error")))),'Index LA Main'!E$1,0),"Error")</f>
        <v>0.92</v>
      </c>
      <c r="F55" s="77">
        <f>IFERROR(VLOOKUP($A55,IF('Index LA Main'!$B$4=1,'Index LA Main'!$A$8:$Y$170,IF('Index LA Main'!$B$4=2,'Index LA Main'!$A$177:$Y$339,IF('Index LA Main'!$B$4=3,'Index LA Main'!$A$346:$Y$508,IF('Index LA Main'!$B$4=4,'Index LA Main'!$A$515:$Y$677,"Error")))),'Index LA Main'!F$1,0),"Error")</f>
        <v>0.9</v>
      </c>
      <c r="G55" s="77">
        <f>IFERROR(VLOOKUP($A55,IF('Index LA Main'!$B$4=1,'Index LA Main'!$A$8:$Y$170,IF('Index LA Main'!$B$4=2,'Index LA Main'!$A$177:$Y$339,IF('Index LA Main'!$B$4=3,'Index LA Main'!$A$346:$Y$508,IF('Index LA Main'!$B$4=4,'Index LA Main'!$A$515:$Y$677,"Error")))),'Index LA Main'!G$1,0),"Error")</f>
        <v>0.44</v>
      </c>
      <c r="H55" s="77" t="str">
        <f>IFERROR(VLOOKUP($A55,IF('Index LA Main'!$B$4=1,'Index LA Main'!$A$8:$Y$170,IF('Index LA Main'!$B$4=2,'Index LA Main'!$A$177:$Y$339,IF('Index LA Main'!$B$4=3,'Index LA Main'!$A$346:$Y$508,IF('Index LA Main'!$B$4=4,'Index LA Main'!$A$515:$Y$677,"Error")))),'Index LA Main'!H$1,0),"Error")</f>
        <v>-</v>
      </c>
      <c r="I55" s="77">
        <f>IFERROR(VLOOKUP($A55,IF('Index LA Main'!$B$4=1,'Index LA Main'!$A$8:$Y$170,IF('Index LA Main'!$B$4=2,'Index LA Main'!$A$177:$Y$339,IF('Index LA Main'!$B$4=3,'Index LA Main'!$A$346:$Y$508,IF('Index LA Main'!$B$4=4,'Index LA Main'!$A$515:$Y$677,"Error")))),'Index LA Main'!I$1,0),"Error")</f>
        <v>0.04</v>
      </c>
      <c r="J55" s="77">
        <f>IFERROR(VLOOKUP($A55,IF('Index LA Main'!$B$4=1,'Index LA Main'!$A$8:$Y$170,IF('Index LA Main'!$B$4=2,'Index LA Main'!$A$177:$Y$339,IF('Index LA Main'!$B$4=3,'Index LA Main'!$A$346:$Y$508,IF('Index LA Main'!$B$4=4,'Index LA Main'!$A$515:$Y$677,"Error")))),'Index LA Main'!J$1,0),"Error")</f>
        <v>0.35</v>
      </c>
      <c r="K55" s="77">
        <f>IFERROR(VLOOKUP($A55,IF('Index LA Main'!$B$4=1,'Index LA Main'!$A$8:$Y$170,IF('Index LA Main'!$B$4=2,'Index LA Main'!$A$177:$Y$339,IF('Index LA Main'!$B$4=3,'Index LA Main'!$A$346:$Y$508,IF('Index LA Main'!$B$4=4,'Index LA Main'!$A$515:$Y$677,"Error")))),'Index LA Main'!K$1,0),"Error")</f>
        <v>0.06</v>
      </c>
      <c r="L55" s="77">
        <f>IFERROR(VLOOKUP($A55,IF('Index LA Main'!$B$4=1,'Index LA Main'!$A$8:$Y$170,IF('Index LA Main'!$B$4=2,'Index LA Main'!$A$177:$Y$339,IF('Index LA Main'!$B$4=3,'Index LA Main'!$A$346:$Y$508,IF('Index LA Main'!$B$4=4,'Index LA Main'!$A$515:$Y$677,"Error")))),'Index LA Main'!L$1,0),"Error")</f>
        <v>0</v>
      </c>
      <c r="M55" s="77" t="str">
        <f>IFERROR(VLOOKUP($A55,IF('Index LA Main'!$B$4=1,'Index LA Main'!$A$8:$Y$170,IF('Index LA Main'!$B$4=2,'Index LA Main'!$A$177:$Y$339,IF('Index LA Main'!$B$4=3,'Index LA Main'!$A$346:$Y$508,IF('Index LA Main'!$B$4=4,'Index LA Main'!$A$515:$Y$677,"Error")))),'Index LA Main'!M$1,0),"Error")</f>
        <v>x</v>
      </c>
      <c r="N55" s="77">
        <f>IFERROR(VLOOKUP($A55,IF('Index LA Main'!$B$4=1,'Index LA Main'!$A$8:$Y$170,IF('Index LA Main'!$B$4=2,'Index LA Main'!$A$177:$Y$339,IF('Index LA Main'!$B$4=3,'Index LA Main'!$A$346:$Y$508,IF('Index LA Main'!$B$4=4,'Index LA Main'!$A$515:$Y$677,"Error")))),'Index LA Main'!N$1,0),"Error")</f>
        <v>0</v>
      </c>
      <c r="O55" s="77">
        <f>IFERROR(VLOOKUP($A55,IF('Index LA Main'!$B$4=1,'Index LA Main'!$A$8:$Y$170,IF('Index LA Main'!$B$4=2,'Index LA Main'!$A$177:$Y$339,IF('Index LA Main'!$B$4=3,'Index LA Main'!$A$346:$Y$508,IF('Index LA Main'!$B$4=4,'Index LA Main'!$A$515:$Y$677,"Error")))),'Index LA Main'!O$1,0),"Error")</f>
        <v>7.0000000000000007E-2</v>
      </c>
      <c r="P55" s="77">
        <f>IFERROR(VLOOKUP($A55,IF('Index LA Main'!$B$4=1,'Index LA Main'!$A$8:$Y$170,IF('Index LA Main'!$B$4=2,'Index LA Main'!$A$177:$Y$339,IF('Index LA Main'!$B$4=3,'Index LA Main'!$A$346:$Y$508,IF('Index LA Main'!$B$4=4,'Index LA Main'!$A$515:$Y$677,"Error")))),'Index LA Main'!P$1,0),"Error")</f>
        <v>0</v>
      </c>
      <c r="Q55" s="77" t="str">
        <f>IFERROR(VLOOKUP($A55,IF('Index LA Main'!$B$4=1,'Index LA Main'!$A$8:$Y$170,IF('Index LA Main'!$B$4=2,'Index LA Main'!$A$177:$Y$339,IF('Index LA Main'!$B$4=3,'Index LA Main'!$A$346:$Y$508,IF('Index LA Main'!$B$4=4,'Index LA Main'!$A$515:$Y$677,"Error")))),'Index LA Main'!Q$1,0),"Error")</f>
        <v>-</v>
      </c>
      <c r="R55" s="77">
        <f>IFERROR(VLOOKUP($A55,IF('Index LA Main'!$B$4=1,'Index LA Main'!$A$8:$Y$170,IF('Index LA Main'!$B$4=2,'Index LA Main'!$A$177:$Y$339,IF('Index LA Main'!$B$4=3,'Index LA Main'!$A$346:$Y$508,IF('Index LA Main'!$B$4=4,'Index LA Main'!$A$515:$Y$677,"Error")))),'Index LA Main'!R$1,0),"Error")</f>
        <v>0.01</v>
      </c>
      <c r="S55" s="77">
        <f>IFERROR(VLOOKUP($A55,IF('Index LA Main'!$B$4=1,'Index LA Main'!$A$8:$Y$170,IF('Index LA Main'!$B$4=2,'Index LA Main'!$A$177:$Y$339,IF('Index LA Main'!$B$4=3,'Index LA Main'!$A$346:$Y$508,IF('Index LA Main'!$B$4=4,'Index LA Main'!$A$515:$Y$677,"Error")))),'Index LA Main'!S$1,0),"Error")</f>
        <v>0.01</v>
      </c>
      <c r="T55" s="77" t="str">
        <f>IFERROR(VLOOKUP($A55,IF('Index LA Main'!$B$4=1,'Index LA Main'!$A$8:$Y$170,IF('Index LA Main'!$B$4=2,'Index LA Main'!$A$177:$Y$339,IF('Index LA Main'!$B$4=3,'Index LA Main'!$A$346:$Y$508,IF('Index LA Main'!$B$4=4,'Index LA Main'!$A$515:$Y$677,"Error")))),'Index LA Main'!T$1,0),"Error")</f>
        <v>-</v>
      </c>
      <c r="U55" s="77" t="str">
        <f>IFERROR(VLOOKUP($A55,IF('Index LA Main'!$B$4=1,'Index LA Main'!$A$8:$Y$170,IF('Index LA Main'!$B$4=2,'Index LA Main'!$A$177:$Y$339,IF('Index LA Main'!$B$4=3,'Index LA Main'!$A$346:$Y$508,IF('Index LA Main'!$B$4=4,'Index LA Main'!$A$515:$Y$677,"Error")))),'Index LA Main'!U$1,0),"Error")</f>
        <v>-</v>
      </c>
      <c r="V55" s="77">
        <f>IFERROR(VLOOKUP($A55,IF('Index LA Main'!$B$4=1,'Index LA Main'!$A$8:$Y$170,IF('Index LA Main'!$B$4=2,'Index LA Main'!$A$177:$Y$339,IF('Index LA Main'!$B$4=3,'Index LA Main'!$A$346:$Y$508,IF('Index LA Main'!$B$4=4,'Index LA Main'!$A$515:$Y$677,"Error")))),'Index LA Main'!V$1,0),"Error")</f>
        <v>0.01</v>
      </c>
      <c r="W55" s="77">
        <f>IFERROR(VLOOKUP($A55,IF('Index LA Main'!$B$4=1,'Index LA Main'!$A$8:$Y$170,IF('Index LA Main'!$B$4=2,'Index LA Main'!$A$177:$Y$339,IF('Index LA Main'!$B$4=3,'Index LA Main'!$A$346:$Y$508,IF('Index LA Main'!$B$4=4,'Index LA Main'!$A$515:$Y$677,"Error")))),'Index LA Main'!W$1,0),"Error")</f>
        <v>0.05</v>
      </c>
      <c r="X55" s="77">
        <f>IFERROR(VLOOKUP($A55,IF('Index LA Main'!$B$4=1,'Index LA Main'!$A$8:$Y$170,IF('Index LA Main'!$B$4=2,'Index LA Main'!$A$177:$Y$339,IF('Index LA Main'!$B$4=3,'Index LA Main'!$A$346:$Y$508,IF('Index LA Main'!$B$4=4,'Index LA Main'!$A$515:$Y$677,"Error")))),'Index LA Main'!X$1,0),"Error")</f>
        <v>0.02</v>
      </c>
      <c r="Y55" s="77">
        <f>IFERROR(VLOOKUP($A55,IF('Index LA Main'!$B$4=1,'Index LA Main'!$A$8:$Y$170,IF('Index LA Main'!$B$4=2,'Index LA Main'!$A$177:$Y$339,IF('Index LA Main'!$B$4=3,'Index LA Main'!$A$346:$Y$508,IF('Index LA Main'!$B$4=4,'Index LA Main'!$A$515:$Y$677,"Error")))),'Index LA Main'!Y$1,0),"Error")</f>
        <v>0.01</v>
      </c>
    </row>
    <row r="56" spans="1:25" s="129" customFormat="1" x14ac:dyDescent="0.2">
      <c r="A56" s="6">
        <v>307</v>
      </c>
      <c r="B56" s="6" t="s">
        <v>223</v>
      </c>
      <c r="C56" s="7" t="s">
        <v>180</v>
      </c>
      <c r="D56" s="122">
        <f>IFERROR(VLOOKUP($A56,IF('Index LA Main'!$B$4=1,'Index LA Main'!$A$8:$Y$170,IF('Index LA Main'!$B$4=2,'Index LA Main'!$A$177:$Y$339,IF('Index LA Main'!$B$4=3,'Index LA Main'!$A$346:$Y$508,IF('Index LA Main'!$B$4=4,'Index LA Main'!$A$515:$Y$677,"Error")))),'Index LA Main'!D$1,0),"Error")</f>
        <v>2830</v>
      </c>
      <c r="E56" s="77">
        <f>IFERROR(VLOOKUP($A56,IF('Index LA Main'!$B$4=1,'Index LA Main'!$A$8:$Y$170,IF('Index LA Main'!$B$4=2,'Index LA Main'!$A$177:$Y$339,IF('Index LA Main'!$B$4=3,'Index LA Main'!$A$346:$Y$508,IF('Index LA Main'!$B$4=4,'Index LA Main'!$A$515:$Y$677,"Error")))),'Index LA Main'!E$1,0),"Error")</f>
        <v>0.94</v>
      </c>
      <c r="F56" s="77">
        <f>IFERROR(VLOOKUP($A56,IF('Index LA Main'!$B$4=1,'Index LA Main'!$A$8:$Y$170,IF('Index LA Main'!$B$4=2,'Index LA Main'!$A$177:$Y$339,IF('Index LA Main'!$B$4=3,'Index LA Main'!$A$346:$Y$508,IF('Index LA Main'!$B$4=4,'Index LA Main'!$A$515:$Y$677,"Error")))),'Index LA Main'!F$1,0),"Error")</f>
        <v>0.94</v>
      </c>
      <c r="G56" s="77">
        <f>IFERROR(VLOOKUP($A56,IF('Index LA Main'!$B$4=1,'Index LA Main'!$A$8:$Y$170,IF('Index LA Main'!$B$4=2,'Index LA Main'!$A$177:$Y$339,IF('Index LA Main'!$B$4=3,'Index LA Main'!$A$346:$Y$508,IF('Index LA Main'!$B$4=4,'Index LA Main'!$A$515:$Y$677,"Error")))),'Index LA Main'!G$1,0),"Error")</f>
        <v>0.26</v>
      </c>
      <c r="H56" s="77" t="str">
        <f>IFERROR(VLOOKUP($A56,IF('Index LA Main'!$B$4=1,'Index LA Main'!$A$8:$Y$170,IF('Index LA Main'!$B$4=2,'Index LA Main'!$A$177:$Y$339,IF('Index LA Main'!$B$4=3,'Index LA Main'!$A$346:$Y$508,IF('Index LA Main'!$B$4=4,'Index LA Main'!$A$515:$Y$677,"Error")))),'Index LA Main'!H$1,0),"Error")</f>
        <v>-</v>
      </c>
      <c r="I56" s="77">
        <f>IFERROR(VLOOKUP($A56,IF('Index LA Main'!$B$4=1,'Index LA Main'!$A$8:$Y$170,IF('Index LA Main'!$B$4=2,'Index LA Main'!$A$177:$Y$339,IF('Index LA Main'!$B$4=3,'Index LA Main'!$A$346:$Y$508,IF('Index LA Main'!$B$4=4,'Index LA Main'!$A$515:$Y$677,"Error")))),'Index LA Main'!I$1,0),"Error")</f>
        <v>0.01</v>
      </c>
      <c r="J56" s="77">
        <f>IFERROR(VLOOKUP($A56,IF('Index LA Main'!$B$4=1,'Index LA Main'!$A$8:$Y$170,IF('Index LA Main'!$B$4=2,'Index LA Main'!$A$177:$Y$339,IF('Index LA Main'!$B$4=3,'Index LA Main'!$A$346:$Y$508,IF('Index LA Main'!$B$4=4,'Index LA Main'!$A$515:$Y$677,"Error")))),'Index LA Main'!J$1,0),"Error")</f>
        <v>0.63</v>
      </c>
      <c r="K56" s="77">
        <f>IFERROR(VLOOKUP($A56,IF('Index LA Main'!$B$4=1,'Index LA Main'!$A$8:$Y$170,IF('Index LA Main'!$B$4=2,'Index LA Main'!$A$177:$Y$339,IF('Index LA Main'!$B$4=3,'Index LA Main'!$A$346:$Y$508,IF('Index LA Main'!$B$4=4,'Index LA Main'!$A$515:$Y$677,"Error")))),'Index LA Main'!K$1,0),"Error")</f>
        <v>0.02</v>
      </c>
      <c r="L56" s="77">
        <f>IFERROR(VLOOKUP($A56,IF('Index LA Main'!$B$4=1,'Index LA Main'!$A$8:$Y$170,IF('Index LA Main'!$B$4=2,'Index LA Main'!$A$177:$Y$339,IF('Index LA Main'!$B$4=3,'Index LA Main'!$A$346:$Y$508,IF('Index LA Main'!$B$4=4,'Index LA Main'!$A$515:$Y$677,"Error")))),'Index LA Main'!L$1,0),"Error")</f>
        <v>0</v>
      </c>
      <c r="M56" s="77">
        <f>IFERROR(VLOOKUP($A56,IF('Index LA Main'!$B$4=1,'Index LA Main'!$A$8:$Y$170,IF('Index LA Main'!$B$4=2,'Index LA Main'!$A$177:$Y$339,IF('Index LA Main'!$B$4=3,'Index LA Main'!$A$346:$Y$508,IF('Index LA Main'!$B$4=4,'Index LA Main'!$A$515:$Y$677,"Error")))),'Index LA Main'!M$1,0),"Error")</f>
        <v>0</v>
      </c>
      <c r="N56" s="77" t="str">
        <f>IFERROR(VLOOKUP($A56,IF('Index LA Main'!$B$4=1,'Index LA Main'!$A$8:$Y$170,IF('Index LA Main'!$B$4=2,'Index LA Main'!$A$177:$Y$339,IF('Index LA Main'!$B$4=3,'Index LA Main'!$A$346:$Y$508,IF('Index LA Main'!$B$4=4,'Index LA Main'!$A$515:$Y$677,"Error")))),'Index LA Main'!N$1,0),"Error")</f>
        <v>x</v>
      </c>
      <c r="O56" s="77">
        <f>IFERROR(VLOOKUP($A56,IF('Index LA Main'!$B$4=1,'Index LA Main'!$A$8:$Y$170,IF('Index LA Main'!$B$4=2,'Index LA Main'!$A$177:$Y$339,IF('Index LA Main'!$B$4=3,'Index LA Main'!$A$346:$Y$508,IF('Index LA Main'!$B$4=4,'Index LA Main'!$A$515:$Y$677,"Error")))),'Index LA Main'!O$1,0),"Error")</f>
        <v>0.01</v>
      </c>
      <c r="P56" s="77">
        <f>IFERROR(VLOOKUP($A56,IF('Index LA Main'!$B$4=1,'Index LA Main'!$A$8:$Y$170,IF('Index LA Main'!$B$4=2,'Index LA Main'!$A$177:$Y$339,IF('Index LA Main'!$B$4=3,'Index LA Main'!$A$346:$Y$508,IF('Index LA Main'!$B$4=4,'Index LA Main'!$A$515:$Y$677,"Error")))),'Index LA Main'!P$1,0),"Error")</f>
        <v>0</v>
      </c>
      <c r="Q56" s="77" t="str">
        <f>IFERROR(VLOOKUP($A56,IF('Index LA Main'!$B$4=1,'Index LA Main'!$A$8:$Y$170,IF('Index LA Main'!$B$4=2,'Index LA Main'!$A$177:$Y$339,IF('Index LA Main'!$B$4=3,'Index LA Main'!$A$346:$Y$508,IF('Index LA Main'!$B$4=4,'Index LA Main'!$A$515:$Y$677,"Error")))),'Index LA Main'!Q$1,0),"Error")</f>
        <v>x</v>
      </c>
      <c r="R56" s="77" t="str">
        <f>IFERROR(VLOOKUP($A56,IF('Index LA Main'!$B$4=1,'Index LA Main'!$A$8:$Y$170,IF('Index LA Main'!$B$4=2,'Index LA Main'!$A$177:$Y$339,IF('Index LA Main'!$B$4=3,'Index LA Main'!$A$346:$Y$508,IF('Index LA Main'!$B$4=4,'Index LA Main'!$A$515:$Y$677,"Error")))),'Index LA Main'!R$1,0),"Error")</f>
        <v>-</v>
      </c>
      <c r="S56" s="77" t="str">
        <f>IFERROR(VLOOKUP($A56,IF('Index LA Main'!$B$4=1,'Index LA Main'!$A$8:$Y$170,IF('Index LA Main'!$B$4=2,'Index LA Main'!$A$177:$Y$339,IF('Index LA Main'!$B$4=3,'Index LA Main'!$A$346:$Y$508,IF('Index LA Main'!$B$4=4,'Index LA Main'!$A$515:$Y$677,"Error")))),'Index LA Main'!S$1,0),"Error")</f>
        <v>-</v>
      </c>
      <c r="T56" s="77" t="str">
        <f>IFERROR(VLOOKUP($A56,IF('Index LA Main'!$B$4=1,'Index LA Main'!$A$8:$Y$170,IF('Index LA Main'!$B$4=2,'Index LA Main'!$A$177:$Y$339,IF('Index LA Main'!$B$4=3,'Index LA Main'!$A$346:$Y$508,IF('Index LA Main'!$B$4=4,'Index LA Main'!$A$515:$Y$677,"Error")))),'Index LA Main'!T$1,0),"Error")</f>
        <v>-</v>
      </c>
      <c r="U56" s="77">
        <f>IFERROR(VLOOKUP($A56,IF('Index LA Main'!$B$4=1,'Index LA Main'!$A$8:$Y$170,IF('Index LA Main'!$B$4=2,'Index LA Main'!$A$177:$Y$339,IF('Index LA Main'!$B$4=3,'Index LA Main'!$A$346:$Y$508,IF('Index LA Main'!$B$4=4,'Index LA Main'!$A$515:$Y$677,"Error")))),'Index LA Main'!U$1,0),"Error")</f>
        <v>0</v>
      </c>
      <c r="V56" s="77" t="str">
        <f>IFERROR(VLOOKUP($A56,IF('Index LA Main'!$B$4=1,'Index LA Main'!$A$8:$Y$170,IF('Index LA Main'!$B$4=2,'Index LA Main'!$A$177:$Y$339,IF('Index LA Main'!$B$4=3,'Index LA Main'!$A$346:$Y$508,IF('Index LA Main'!$B$4=4,'Index LA Main'!$A$515:$Y$677,"Error")))),'Index LA Main'!V$1,0),"Error")</f>
        <v>-</v>
      </c>
      <c r="W56" s="77">
        <f>IFERROR(VLOOKUP($A56,IF('Index LA Main'!$B$4=1,'Index LA Main'!$A$8:$Y$170,IF('Index LA Main'!$B$4=2,'Index LA Main'!$A$177:$Y$339,IF('Index LA Main'!$B$4=3,'Index LA Main'!$A$346:$Y$508,IF('Index LA Main'!$B$4=4,'Index LA Main'!$A$515:$Y$677,"Error")))),'Index LA Main'!W$1,0),"Error")</f>
        <v>0.03</v>
      </c>
      <c r="X56" s="77">
        <f>IFERROR(VLOOKUP($A56,IF('Index LA Main'!$B$4=1,'Index LA Main'!$A$8:$Y$170,IF('Index LA Main'!$B$4=2,'Index LA Main'!$A$177:$Y$339,IF('Index LA Main'!$B$4=3,'Index LA Main'!$A$346:$Y$508,IF('Index LA Main'!$B$4=4,'Index LA Main'!$A$515:$Y$677,"Error")))),'Index LA Main'!X$1,0),"Error")</f>
        <v>0.01</v>
      </c>
      <c r="Y56" s="77">
        <f>IFERROR(VLOOKUP($A56,IF('Index LA Main'!$B$4=1,'Index LA Main'!$A$8:$Y$170,IF('Index LA Main'!$B$4=2,'Index LA Main'!$A$177:$Y$339,IF('Index LA Main'!$B$4=3,'Index LA Main'!$A$346:$Y$508,IF('Index LA Main'!$B$4=4,'Index LA Main'!$A$515:$Y$677,"Error")))),'Index LA Main'!Y$1,0),"Error")</f>
        <v>0.01</v>
      </c>
    </row>
    <row r="57" spans="1:25" s="129" customFormat="1" x14ac:dyDescent="0.2">
      <c r="A57" s="6">
        <v>811</v>
      </c>
      <c r="B57" s="6" t="s">
        <v>224</v>
      </c>
      <c r="C57" s="7" t="s">
        <v>170</v>
      </c>
      <c r="D57" s="122">
        <f>IFERROR(VLOOKUP($A57,IF('Index LA Main'!$B$4=1,'Index LA Main'!$A$8:$Y$170,IF('Index LA Main'!$B$4=2,'Index LA Main'!$A$177:$Y$339,IF('Index LA Main'!$B$4=3,'Index LA Main'!$A$346:$Y$508,IF('Index LA Main'!$B$4=4,'Index LA Main'!$A$515:$Y$677,"Error")))),'Index LA Main'!D$1,0),"Error")</f>
        <v>3860</v>
      </c>
      <c r="E57" s="77">
        <f>IFERROR(VLOOKUP($A57,IF('Index LA Main'!$B$4=1,'Index LA Main'!$A$8:$Y$170,IF('Index LA Main'!$B$4=2,'Index LA Main'!$A$177:$Y$339,IF('Index LA Main'!$B$4=3,'Index LA Main'!$A$346:$Y$508,IF('Index LA Main'!$B$4=4,'Index LA Main'!$A$515:$Y$677,"Error")))),'Index LA Main'!E$1,0),"Error")</f>
        <v>0.93</v>
      </c>
      <c r="F57" s="77">
        <f>IFERROR(VLOOKUP($A57,IF('Index LA Main'!$B$4=1,'Index LA Main'!$A$8:$Y$170,IF('Index LA Main'!$B$4=2,'Index LA Main'!$A$177:$Y$339,IF('Index LA Main'!$B$4=3,'Index LA Main'!$A$346:$Y$508,IF('Index LA Main'!$B$4=4,'Index LA Main'!$A$515:$Y$677,"Error")))),'Index LA Main'!F$1,0),"Error")</f>
        <v>0.92</v>
      </c>
      <c r="G57" s="77">
        <f>IFERROR(VLOOKUP($A57,IF('Index LA Main'!$B$4=1,'Index LA Main'!$A$8:$Y$170,IF('Index LA Main'!$B$4=2,'Index LA Main'!$A$177:$Y$339,IF('Index LA Main'!$B$4=3,'Index LA Main'!$A$346:$Y$508,IF('Index LA Main'!$B$4=4,'Index LA Main'!$A$515:$Y$677,"Error")))),'Index LA Main'!G$1,0),"Error")</f>
        <v>0.33</v>
      </c>
      <c r="H57" s="77" t="str">
        <f>IFERROR(VLOOKUP($A57,IF('Index LA Main'!$B$4=1,'Index LA Main'!$A$8:$Y$170,IF('Index LA Main'!$B$4=2,'Index LA Main'!$A$177:$Y$339,IF('Index LA Main'!$B$4=3,'Index LA Main'!$A$346:$Y$508,IF('Index LA Main'!$B$4=4,'Index LA Main'!$A$515:$Y$677,"Error")))),'Index LA Main'!H$1,0),"Error")</f>
        <v>-</v>
      </c>
      <c r="I57" s="77">
        <f>IFERROR(VLOOKUP($A57,IF('Index LA Main'!$B$4=1,'Index LA Main'!$A$8:$Y$170,IF('Index LA Main'!$B$4=2,'Index LA Main'!$A$177:$Y$339,IF('Index LA Main'!$B$4=3,'Index LA Main'!$A$346:$Y$508,IF('Index LA Main'!$B$4=4,'Index LA Main'!$A$515:$Y$677,"Error")))),'Index LA Main'!I$1,0),"Error")</f>
        <v>0.06</v>
      </c>
      <c r="J57" s="77">
        <f>IFERROR(VLOOKUP($A57,IF('Index LA Main'!$B$4=1,'Index LA Main'!$A$8:$Y$170,IF('Index LA Main'!$B$4=2,'Index LA Main'!$A$177:$Y$339,IF('Index LA Main'!$B$4=3,'Index LA Main'!$A$346:$Y$508,IF('Index LA Main'!$B$4=4,'Index LA Main'!$A$515:$Y$677,"Error")))),'Index LA Main'!J$1,0),"Error")</f>
        <v>0.39</v>
      </c>
      <c r="K57" s="77">
        <f>IFERROR(VLOOKUP($A57,IF('Index LA Main'!$B$4=1,'Index LA Main'!$A$8:$Y$170,IF('Index LA Main'!$B$4=2,'Index LA Main'!$A$177:$Y$339,IF('Index LA Main'!$B$4=3,'Index LA Main'!$A$346:$Y$508,IF('Index LA Main'!$B$4=4,'Index LA Main'!$A$515:$Y$677,"Error")))),'Index LA Main'!K$1,0),"Error")</f>
        <v>0.13</v>
      </c>
      <c r="L57" s="77" t="str">
        <f>IFERROR(VLOOKUP($A57,IF('Index LA Main'!$B$4=1,'Index LA Main'!$A$8:$Y$170,IF('Index LA Main'!$B$4=2,'Index LA Main'!$A$177:$Y$339,IF('Index LA Main'!$B$4=3,'Index LA Main'!$A$346:$Y$508,IF('Index LA Main'!$B$4=4,'Index LA Main'!$A$515:$Y$677,"Error")))),'Index LA Main'!L$1,0),"Error")</f>
        <v>x</v>
      </c>
      <c r="M57" s="77">
        <f>IFERROR(VLOOKUP($A57,IF('Index LA Main'!$B$4=1,'Index LA Main'!$A$8:$Y$170,IF('Index LA Main'!$B$4=2,'Index LA Main'!$A$177:$Y$339,IF('Index LA Main'!$B$4=3,'Index LA Main'!$A$346:$Y$508,IF('Index LA Main'!$B$4=4,'Index LA Main'!$A$515:$Y$677,"Error")))),'Index LA Main'!M$1,0),"Error")</f>
        <v>0</v>
      </c>
      <c r="N57" s="77" t="str">
        <f>IFERROR(VLOOKUP($A57,IF('Index LA Main'!$B$4=1,'Index LA Main'!$A$8:$Y$170,IF('Index LA Main'!$B$4=2,'Index LA Main'!$A$177:$Y$339,IF('Index LA Main'!$B$4=3,'Index LA Main'!$A$346:$Y$508,IF('Index LA Main'!$B$4=4,'Index LA Main'!$A$515:$Y$677,"Error")))),'Index LA Main'!N$1,0),"Error")</f>
        <v>x</v>
      </c>
      <c r="O57" s="77">
        <f>IFERROR(VLOOKUP($A57,IF('Index LA Main'!$B$4=1,'Index LA Main'!$A$8:$Y$170,IF('Index LA Main'!$B$4=2,'Index LA Main'!$A$177:$Y$339,IF('Index LA Main'!$B$4=3,'Index LA Main'!$A$346:$Y$508,IF('Index LA Main'!$B$4=4,'Index LA Main'!$A$515:$Y$677,"Error")))),'Index LA Main'!O$1,0),"Error")</f>
        <v>0.08</v>
      </c>
      <c r="P57" s="77">
        <f>IFERROR(VLOOKUP($A57,IF('Index LA Main'!$B$4=1,'Index LA Main'!$A$8:$Y$170,IF('Index LA Main'!$B$4=2,'Index LA Main'!$A$177:$Y$339,IF('Index LA Main'!$B$4=3,'Index LA Main'!$A$346:$Y$508,IF('Index LA Main'!$B$4=4,'Index LA Main'!$A$515:$Y$677,"Error")))),'Index LA Main'!P$1,0),"Error")</f>
        <v>0</v>
      </c>
      <c r="Q57" s="77" t="str">
        <f>IFERROR(VLOOKUP($A57,IF('Index LA Main'!$B$4=1,'Index LA Main'!$A$8:$Y$170,IF('Index LA Main'!$B$4=2,'Index LA Main'!$A$177:$Y$339,IF('Index LA Main'!$B$4=3,'Index LA Main'!$A$346:$Y$508,IF('Index LA Main'!$B$4=4,'Index LA Main'!$A$515:$Y$677,"Error")))),'Index LA Main'!Q$1,0),"Error")</f>
        <v>-</v>
      </c>
      <c r="R57" s="77">
        <f>IFERROR(VLOOKUP($A57,IF('Index LA Main'!$B$4=1,'Index LA Main'!$A$8:$Y$170,IF('Index LA Main'!$B$4=2,'Index LA Main'!$A$177:$Y$339,IF('Index LA Main'!$B$4=3,'Index LA Main'!$A$346:$Y$508,IF('Index LA Main'!$B$4=4,'Index LA Main'!$A$515:$Y$677,"Error")))),'Index LA Main'!R$1,0),"Error")</f>
        <v>0.01</v>
      </c>
      <c r="S57" s="77">
        <f>IFERROR(VLOOKUP($A57,IF('Index LA Main'!$B$4=1,'Index LA Main'!$A$8:$Y$170,IF('Index LA Main'!$B$4=2,'Index LA Main'!$A$177:$Y$339,IF('Index LA Main'!$B$4=3,'Index LA Main'!$A$346:$Y$508,IF('Index LA Main'!$B$4=4,'Index LA Main'!$A$515:$Y$677,"Error")))),'Index LA Main'!S$1,0),"Error")</f>
        <v>0.01</v>
      </c>
      <c r="T57" s="77" t="str">
        <f>IFERROR(VLOOKUP($A57,IF('Index LA Main'!$B$4=1,'Index LA Main'!$A$8:$Y$170,IF('Index LA Main'!$B$4=2,'Index LA Main'!$A$177:$Y$339,IF('Index LA Main'!$B$4=3,'Index LA Main'!$A$346:$Y$508,IF('Index LA Main'!$B$4=4,'Index LA Main'!$A$515:$Y$677,"Error")))),'Index LA Main'!T$1,0),"Error")</f>
        <v>-</v>
      </c>
      <c r="U57" s="77" t="str">
        <f>IFERROR(VLOOKUP($A57,IF('Index LA Main'!$B$4=1,'Index LA Main'!$A$8:$Y$170,IF('Index LA Main'!$B$4=2,'Index LA Main'!$A$177:$Y$339,IF('Index LA Main'!$B$4=3,'Index LA Main'!$A$346:$Y$508,IF('Index LA Main'!$B$4=4,'Index LA Main'!$A$515:$Y$677,"Error")))),'Index LA Main'!U$1,0),"Error")</f>
        <v>x</v>
      </c>
      <c r="V57" s="77" t="str">
        <f>IFERROR(VLOOKUP($A57,IF('Index LA Main'!$B$4=1,'Index LA Main'!$A$8:$Y$170,IF('Index LA Main'!$B$4=2,'Index LA Main'!$A$177:$Y$339,IF('Index LA Main'!$B$4=3,'Index LA Main'!$A$346:$Y$508,IF('Index LA Main'!$B$4=4,'Index LA Main'!$A$515:$Y$677,"Error")))),'Index LA Main'!V$1,0),"Error")</f>
        <v>-</v>
      </c>
      <c r="W57" s="77">
        <f>IFERROR(VLOOKUP($A57,IF('Index LA Main'!$B$4=1,'Index LA Main'!$A$8:$Y$170,IF('Index LA Main'!$B$4=2,'Index LA Main'!$A$177:$Y$339,IF('Index LA Main'!$B$4=3,'Index LA Main'!$A$346:$Y$508,IF('Index LA Main'!$B$4=4,'Index LA Main'!$A$515:$Y$677,"Error")))),'Index LA Main'!W$1,0),"Error")</f>
        <v>0.05</v>
      </c>
      <c r="X57" s="77">
        <f>IFERROR(VLOOKUP($A57,IF('Index LA Main'!$B$4=1,'Index LA Main'!$A$8:$Y$170,IF('Index LA Main'!$B$4=2,'Index LA Main'!$A$177:$Y$339,IF('Index LA Main'!$B$4=3,'Index LA Main'!$A$346:$Y$508,IF('Index LA Main'!$B$4=4,'Index LA Main'!$A$515:$Y$677,"Error")))),'Index LA Main'!X$1,0),"Error")</f>
        <v>0.01</v>
      </c>
      <c r="Y57" s="77">
        <f>IFERROR(VLOOKUP($A57,IF('Index LA Main'!$B$4=1,'Index LA Main'!$A$8:$Y$170,IF('Index LA Main'!$B$4=2,'Index LA Main'!$A$177:$Y$339,IF('Index LA Main'!$B$4=3,'Index LA Main'!$A$346:$Y$508,IF('Index LA Main'!$B$4=4,'Index LA Main'!$A$515:$Y$677,"Error")))),'Index LA Main'!Y$1,0),"Error")</f>
        <v>0.01</v>
      </c>
    </row>
    <row r="58" spans="1:25" s="129" customFormat="1" x14ac:dyDescent="0.2">
      <c r="A58" s="6">
        <v>845</v>
      </c>
      <c r="B58" s="6" t="s">
        <v>225</v>
      </c>
      <c r="C58" s="7" t="s">
        <v>182</v>
      </c>
      <c r="D58" s="122">
        <f>IFERROR(VLOOKUP($A58,IF('Index LA Main'!$B$4=1,'Index LA Main'!$A$8:$Y$170,IF('Index LA Main'!$B$4=2,'Index LA Main'!$A$177:$Y$339,IF('Index LA Main'!$B$4=3,'Index LA Main'!$A$346:$Y$508,IF('Index LA Main'!$B$4=4,'Index LA Main'!$A$515:$Y$677,"Error")))),'Index LA Main'!D$1,0),"Error")</f>
        <v>5250</v>
      </c>
      <c r="E58" s="77">
        <f>IFERROR(VLOOKUP($A58,IF('Index LA Main'!$B$4=1,'Index LA Main'!$A$8:$Y$170,IF('Index LA Main'!$B$4=2,'Index LA Main'!$A$177:$Y$339,IF('Index LA Main'!$B$4=3,'Index LA Main'!$A$346:$Y$508,IF('Index LA Main'!$B$4=4,'Index LA Main'!$A$515:$Y$677,"Error")))),'Index LA Main'!E$1,0),"Error")</f>
        <v>0.91</v>
      </c>
      <c r="F58" s="77">
        <f>IFERROR(VLOOKUP($A58,IF('Index LA Main'!$B$4=1,'Index LA Main'!$A$8:$Y$170,IF('Index LA Main'!$B$4=2,'Index LA Main'!$A$177:$Y$339,IF('Index LA Main'!$B$4=3,'Index LA Main'!$A$346:$Y$508,IF('Index LA Main'!$B$4=4,'Index LA Main'!$A$515:$Y$677,"Error")))),'Index LA Main'!F$1,0),"Error")</f>
        <v>0.89</v>
      </c>
      <c r="G58" s="77">
        <f>IFERROR(VLOOKUP($A58,IF('Index LA Main'!$B$4=1,'Index LA Main'!$A$8:$Y$170,IF('Index LA Main'!$B$4=2,'Index LA Main'!$A$177:$Y$339,IF('Index LA Main'!$B$4=3,'Index LA Main'!$A$346:$Y$508,IF('Index LA Main'!$B$4=4,'Index LA Main'!$A$515:$Y$677,"Error")))),'Index LA Main'!G$1,0),"Error")</f>
        <v>0.48</v>
      </c>
      <c r="H58" s="77" t="str">
        <f>IFERROR(VLOOKUP($A58,IF('Index LA Main'!$B$4=1,'Index LA Main'!$A$8:$Y$170,IF('Index LA Main'!$B$4=2,'Index LA Main'!$A$177:$Y$339,IF('Index LA Main'!$B$4=3,'Index LA Main'!$A$346:$Y$508,IF('Index LA Main'!$B$4=4,'Index LA Main'!$A$515:$Y$677,"Error")))),'Index LA Main'!H$1,0),"Error")</f>
        <v>-</v>
      </c>
      <c r="I58" s="77">
        <f>IFERROR(VLOOKUP($A58,IF('Index LA Main'!$B$4=1,'Index LA Main'!$A$8:$Y$170,IF('Index LA Main'!$B$4=2,'Index LA Main'!$A$177:$Y$339,IF('Index LA Main'!$B$4=3,'Index LA Main'!$A$346:$Y$508,IF('Index LA Main'!$B$4=4,'Index LA Main'!$A$515:$Y$677,"Error")))),'Index LA Main'!I$1,0),"Error")</f>
        <v>0.02</v>
      </c>
      <c r="J58" s="77">
        <f>IFERROR(VLOOKUP($A58,IF('Index LA Main'!$B$4=1,'Index LA Main'!$A$8:$Y$170,IF('Index LA Main'!$B$4=2,'Index LA Main'!$A$177:$Y$339,IF('Index LA Main'!$B$4=3,'Index LA Main'!$A$346:$Y$508,IF('Index LA Main'!$B$4=4,'Index LA Main'!$A$515:$Y$677,"Error")))),'Index LA Main'!J$1,0),"Error")</f>
        <v>0.18</v>
      </c>
      <c r="K58" s="77">
        <f>IFERROR(VLOOKUP($A58,IF('Index LA Main'!$B$4=1,'Index LA Main'!$A$8:$Y$170,IF('Index LA Main'!$B$4=2,'Index LA Main'!$A$177:$Y$339,IF('Index LA Main'!$B$4=3,'Index LA Main'!$A$346:$Y$508,IF('Index LA Main'!$B$4=4,'Index LA Main'!$A$515:$Y$677,"Error")))),'Index LA Main'!K$1,0),"Error")</f>
        <v>0.2</v>
      </c>
      <c r="L58" s="77">
        <f>IFERROR(VLOOKUP($A58,IF('Index LA Main'!$B$4=1,'Index LA Main'!$A$8:$Y$170,IF('Index LA Main'!$B$4=2,'Index LA Main'!$A$177:$Y$339,IF('Index LA Main'!$B$4=3,'Index LA Main'!$A$346:$Y$508,IF('Index LA Main'!$B$4=4,'Index LA Main'!$A$515:$Y$677,"Error")))),'Index LA Main'!L$1,0),"Error")</f>
        <v>0</v>
      </c>
      <c r="M58" s="77" t="str">
        <f>IFERROR(VLOOKUP($A58,IF('Index LA Main'!$B$4=1,'Index LA Main'!$A$8:$Y$170,IF('Index LA Main'!$B$4=2,'Index LA Main'!$A$177:$Y$339,IF('Index LA Main'!$B$4=3,'Index LA Main'!$A$346:$Y$508,IF('Index LA Main'!$B$4=4,'Index LA Main'!$A$515:$Y$677,"Error")))),'Index LA Main'!M$1,0),"Error")</f>
        <v>x</v>
      </c>
      <c r="N58" s="77" t="str">
        <f>IFERROR(VLOOKUP($A58,IF('Index LA Main'!$B$4=1,'Index LA Main'!$A$8:$Y$170,IF('Index LA Main'!$B$4=2,'Index LA Main'!$A$177:$Y$339,IF('Index LA Main'!$B$4=3,'Index LA Main'!$A$346:$Y$508,IF('Index LA Main'!$B$4=4,'Index LA Main'!$A$515:$Y$677,"Error")))),'Index LA Main'!N$1,0),"Error")</f>
        <v>x</v>
      </c>
      <c r="O58" s="77">
        <f>IFERROR(VLOOKUP($A58,IF('Index LA Main'!$B$4=1,'Index LA Main'!$A$8:$Y$170,IF('Index LA Main'!$B$4=2,'Index LA Main'!$A$177:$Y$339,IF('Index LA Main'!$B$4=3,'Index LA Main'!$A$346:$Y$508,IF('Index LA Main'!$B$4=4,'Index LA Main'!$A$515:$Y$677,"Error")))),'Index LA Main'!O$1,0),"Error")</f>
        <v>0.04</v>
      </c>
      <c r="P58" s="77">
        <f>IFERROR(VLOOKUP($A58,IF('Index LA Main'!$B$4=1,'Index LA Main'!$A$8:$Y$170,IF('Index LA Main'!$B$4=2,'Index LA Main'!$A$177:$Y$339,IF('Index LA Main'!$B$4=3,'Index LA Main'!$A$346:$Y$508,IF('Index LA Main'!$B$4=4,'Index LA Main'!$A$515:$Y$677,"Error")))),'Index LA Main'!P$1,0),"Error")</f>
        <v>0</v>
      </c>
      <c r="Q58" s="77" t="str">
        <f>IFERROR(VLOOKUP($A58,IF('Index LA Main'!$B$4=1,'Index LA Main'!$A$8:$Y$170,IF('Index LA Main'!$B$4=2,'Index LA Main'!$A$177:$Y$339,IF('Index LA Main'!$B$4=3,'Index LA Main'!$A$346:$Y$508,IF('Index LA Main'!$B$4=4,'Index LA Main'!$A$515:$Y$677,"Error")))),'Index LA Main'!Q$1,0),"Error")</f>
        <v>-</v>
      </c>
      <c r="R58" s="77">
        <f>IFERROR(VLOOKUP($A58,IF('Index LA Main'!$B$4=1,'Index LA Main'!$A$8:$Y$170,IF('Index LA Main'!$B$4=2,'Index LA Main'!$A$177:$Y$339,IF('Index LA Main'!$B$4=3,'Index LA Main'!$A$346:$Y$508,IF('Index LA Main'!$B$4=4,'Index LA Main'!$A$515:$Y$677,"Error")))),'Index LA Main'!R$1,0),"Error")</f>
        <v>0.01</v>
      </c>
      <c r="S58" s="77">
        <f>IFERROR(VLOOKUP($A58,IF('Index LA Main'!$B$4=1,'Index LA Main'!$A$8:$Y$170,IF('Index LA Main'!$B$4=2,'Index LA Main'!$A$177:$Y$339,IF('Index LA Main'!$B$4=3,'Index LA Main'!$A$346:$Y$508,IF('Index LA Main'!$B$4=4,'Index LA Main'!$A$515:$Y$677,"Error")))),'Index LA Main'!S$1,0),"Error")</f>
        <v>0.01</v>
      </c>
      <c r="T58" s="77">
        <f>IFERROR(VLOOKUP($A58,IF('Index LA Main'!$B$4=1,'Index LA Main'!$A$8:$Y$170,IF('Index LA Main'!$B$4=2,'Index LA Main'!$A$177:$Y$339,IF('Index LA Main'!$B$4=3,'Index LA Main'!$A$346:$Y$508,IF('Index LA Main'!$B$4=4,'Index LA Main'!$A$515:$Y$677,"Error")))),'Index LA Main'!T$1,0),"Error")</f>
        <v>0.01</v>
      </c>
      <c r="U58" s="77">
        <f>IFERROR(VLOOKUP($A58,IF('Index LA Main'!$B$4=1,'Index LA Main'!$A$8:$Y$170,IF('Index LA Main'!$B$4=2,'Index LA Main'!$A$177:$Y$339,IF('Index LA Main'!$B$4=3,'Index LA Main'!$A$346:$Y$508,IF('Index LA Main'!$B$4=4,'Index LA Main'!$A$515:$Y$677,"Error")))),'Index LA Main'!U$1,0),"Error")</f>
        <v>0</v>
      </c>
      <c r="V58" s="77">
        <f>IFERROR(VLOOKUP($A58,IF('Index LA Main'!$B$4=1,'Index LA Main'!$A$8:$Y$170,IF('Index LA Main'!$B$4=2,'Index LA Main'!$A$177:$Y$339,IF('Index LA Main'!$B$4=3,'Index LA Main'!$A$346:$Y$508,IF('Index LA Main'!$B$4=4,'Index LA Main'!$A$515:$Y$677,"Error")))),'Index LA Main'!V$1,0),"Error")</f>
        <v>0.01</v>
      </c>
      <c r="W58" s="77">
        <f>IFERROR(VLOOKUP($A58,IF('Index LA Main'!$B$4=1,'Index LA Main'!$A$8:$Y$170,IF('Index LA Main'!$B$4=2,'Index LA Main'!$A$177:$Y$339,IF('Index LA Main'!$B$4=3,'Index LA Main'!$A$346:$Y$508,IF('Index LA Main'!$B$4=4,'Index LA Main'!$A$515:$Y$677,"Error")))),'Index LA Main'!W$1,0),"Error")</f>
        <v>0.04</v>
      </c>
      <c r="X58" s="77">
        <f>IFERROR(VLOOKUP($A58,IF('Index LA Main'!$B$4=1,'Index LA Main'!$A$8:$Y$170,IF('Index LA Main'!$B$4=2,'Index LA Main'!$A$177:$Y$339,IF('Index LA Main'!$B$4=3,'Index LA Main'!$A$346:$Y$508,IF('Index LA Main'!$B$4=4,'Index LA Main'!$A$515:$Y$677,"Error")))),'Index LA Main'!X$1,0),"Error")</f>
        <v>0.03</v>
      </c>
      <c r="Y58" s="77">
        <f>IFERROR(VLOOKUP($A58,IF('Index LA Main'!$B$4=1,'Index LA Main'!$A$8:$Y$170,IF('Index LA Main'!$B$4=2,'Index LA Main'!$A$177:$Y$339,IF('Index LA Main'!$B$4=3,'Index LA Main'!$A$346:$Y$508,IF('Index LA Main'!$B$4=4,'Index LA Main'!$A$515:$Y$677,"Error")))),'Index LA Main'!Y$1,0),"Error")</f>
        <v>0.02</v>
      </c>
    </row>
    <row r="59" spans="1:25" s="129" customFormat="1" x14ac:dyDescent="0.2">
      <c r="A59" s="6">
        <v>308</v>
      </c>
      <c r="B59" s="6" t="s">
        <v>226</v>
      </c>
      <c r="C59" s="7" t="s">
        <v>180</v>
      </c>
      <c r="D59" s="122">
        <f>IFERROR(VLOOKUP($A59,IF('Index LA Main'!$B$4=1,'Index LA Main'!$A$8:$Y$170,IF('Index LA Main'!$B$4=2,'Index LA Main'!$A$177:$Y$339,IF('Index LA Main'!$B$4=3,'Index LA Main'!$A$346:$Y$508,IF('Index LA Main'!$B$4=4,'Index LA Main'!$A$515:$Y$677,"Error")))),'Index LA Main'!D$1,0),"Error")</f>
        <v>3740</v>
      </c>
      <c r="E59" s="77">
        <f>IFERROR(VLOOKUP($A59,IF('Index LA Main'!$B$4=1,'Index LA Main'!$A$8:$Y$170,IF('Index LA Main'!$B$4=2,'Index LA Main'!$A$177:$Y$339,IF('Index LA Main'!$B$4=3,'Index LA Main'!$A$346:$Y$508,IF('Index LA Main'!$B$4=4,'Index LA Main'!$A$515:$Y$677,"Error")))),'Index LA Main'!E$1,0),"Error")</f>
        <v>0.93</v>
      </c>
      <c r="F59" s="77">
        <f>IFERROR(VLOOKUP($A59,IF('Index LA Main'!$B$4=1,'Index LA Main'!$A$8:$Y$170,IF('Index LA Main'!$B$4=2,'Index LA Main'!$A$177:$Y$339,IF('Index LA Main'!$B$4=3,'Index LA Main'!$A$346:$Y$508,IF('Index LA Main'!$B$4=4,'Index LA Main'!$A$515:$Y$677,"Error")))),'Index LA Main'!F$1,0),"Error")</f>
        <v>0.92</v>
      </c>
      <c r="G59" s="77">
        <f>IFERROR(VLOOKUP($A59,IF('Index LA Main'!$B$4=1,'Index LA Main'!$A$8:$Y$170,IF('Index LA Main'!$B$4=2,'Index LA Main'!$A$177:$Y$339,IF('Index LA Main'!$B$4=3,'Index LA Main'!$A$346:$Y$508,IF('Index LA Main'!$B$4=4,'Index LA Main'!$A$515:$Y$677,"Error")))),'Index LA Main'!G$1,0),"Error")</f>
        <v>0.21</v>
      </c>
      <c r="H59" s="77" t="str">
        <f>IFERROR(VLOOKUP($A59,IF('Index LA Main'!$B$4=1,'Index LA Main'!$A$8:$Y$170,IF('Index LA Main'!$B$4=2,'Index LA Main'!$A$177:$Y$339,IF('Index LA Main'!$B$4=3,'Index LA Main'!$A$346:$Y$508,IF('Index LA Main'!$B$4=4,'Index LA Main'!$A$515:$Y$677,"Error")))),'Index LA Main'!H$1,0),"Error")</f>
        <v>-</v>
      </c>
      <c r="I59" s="77">
        <f>IFERROR(VLOOKUP($A59,IF('Index LA Main'!$B$4=1,'Index LA Main'!$A$8:$Y$170,IF('Index LA Main'!$B$4=2,'Index LA Main'!$A$177:$Y$339,IF('Index LA Main'!$B$4=3,'Index LA Main'!$A$346:$Y$508,IF('Index LA Main'!$B$4=4,'Index LA Main'!$A$515:$Y$677,"Error")))),'Index LA Main'!I$1,0),"Error")</f>
        <v>0.03</v>
      </c>
      <c r="J59" s="77">
        <f>IFERROR(VLOOKUP($A59,IF('Index LA Main'!$B$4=1,'Index LA Main'!$A$8:$Y$170,IF('Index LA Main'!$B$4=2,'Index LA Main'!$A$177:$Y$339,IF('Index LA Main'!$B$4=3,'Index LA Main'!$A$346:$Y$508,IF('Index LA Main'!$B$4=4,'Index LA Main'!$A$515:$Y$677,"Error")))),'Index LA Main'!J$1,0),"Error")</f>
        <v>0.6</v>
      </c>
      <c r="K59" s="77">
        <f>IFERROR(VLOOKUP($A59,IF('Index LA Main'!$B$4=1,'Index LA Main'!$A$8:$Y$170,IF('Index LA Main'!$B$4=2,'Index LA Main'!$A$177:$Y$339,IF('Index LA Main'!$B$4=3,'Index LA Main'!$A$346:$Y$508,IF('Index LA Main'!$B$4=4,'Index LA Main'!$A$515:$Y$677,"Error")))),'Index LA Main'!K$1,0),"Error")</f>
        <v>0.08</v>
      </c>
      <c r="L59" s="77">
        <f>IFERROR(VLOOKUP($A59,IF('Index LA Main'!$B$4=1,'Index LA Main'!$A$8:$Y$170,IF('Index LA Main'!$B$4=2,'Index LA Main'!$A$177:$Y$339,IF('Index LA Main'!$B$4=3,'Index LA Main'!$A$346:$Y$508,IF('Index LA Main'!$B$4=4,'Index LA Main'!$A$515:$Y$677,"Error")))),'Index LA Main'!L$1,0),"Error")</f>
        <v>0</v>
      </c>
      <c r="M59" s="77" t="str">
        <f>IFERROR(VLOOKUP($A59,IF('Index LA Main'!$B$4=1,'Index LA Main'!$A$8:$Y$170,IF('Index LA Main'!$B$4=2,'Index LA Main'!$A$177:$Y$339,IF('Index LA Main'!$B$4=3,'Index LA Main'!$A$346:$Y$508,IF('Index LA Main'!$B$4=4,'Index LA Main'!$A$515:$Y$677,"Error")))),'Index LA Main'!M$1,0),"Error")</f>
        <v>x</v>
      </c>
      <c r="N59" s="77" t="str">
        <f>IFERROR(VLOOKUP($A59,IF('Index LA Main'!$B$4=1,'Index LA Main'!$A$8:$Y$170,IF('Index LA Main'!$B$4=2,'Index LA Main'!$A$177:$Y$339,IF('Index LA Main'!$B$4=3,'Index LA Main'!$A$346:$Y$508,IF('Index LA Main'!$B$4=4,'Index LA Main'!$A$515:$Y$677,"Error")))),'Index LA Main'!N$1,0),"Error")</f>
        <v>-</v>
      </c>
      <c r="O59" s="77">
        <f>IFERROR(VLOOKUP($A59,IF('Index LA Main'!$B$4=1,'Index LA Main'!$A$8:$Y$170,IF('Index LA Main'!$B$4=2,'Index LA Main'!$A$177:$Y$339,IF('Index LA Main'!$B$4=3,'Index LA Main'!$A$346:$Y$508,IF('Index LA Main'!$B$4=4,'Index LA Main'!$A$515:$Y$677,"Error")))),'Index LA Main'!O$1,0),"Error")</f>
        <v>0.03</v>
      </c>
      <c r="P59" s="77">
        <f>IFERROR(VLOOKUP($A59,IF('Index LA Main'!$B$4=1,'Index LA Main'!$A$8:$Y$170,IF('Index LA Main'!$B$4=2,'Index LA Main'!$A$177:$Y$339,IF('Index LA Main'!$B$4=3,'Index LA Main'!$A$346:$Y$508,IF('Index LA Main'!$B$4=4,'Index LA Main'!$A$515:$Y$677,"Error")))),'Index LA Main'!P$1,0),"Error")</f>
        <v>0</v>
      </c>
      <c r="Q59" s="77" t="str">
        <f>IFERROR(VLOOKUP($A59,IF('Index LA Main'!$B$4=1,'Index LA Main'!$A$8:$Y$170,IF('Index LA Main'!$B$4=2,'Index LA Main'!$A$177:$Y$339,IF('Index LA Main'!$B$4=3,'Index LA Main'!$A$346:$Y$508,IF('Index LA Main'!$B$4=4,'Index LA Main'!$A$515:$Y$677,"Error")))),'Index LA Main'!Q$1,0),"Error")</f>
        <v>-</v>
      </c>
      <c r="R59" s="77">
        <f>IFERROR(VLOOKUP($A59,IF('Index LA Main'!$B$4=1,'Index LA Main'!$A$8:$Y$170,IF('Index LA Main'!$B$4=2,'Index LA Main'!$A$177:$Y$339,IF('Index LA Main'!$B$4=3,'Index LA Main'!$A$346:$Y$508,IF('Index LA Main'!$B$4=4,'Index LA Main'!$A$515:$Y$677,"Error")))),'Index LA Main'!R$1,0),"Error")</f>
        <v>0.01</v>
      </c>
      <c r="S59" s="77">
        <f>IFERROR(VLOOKUP($A59,IF('Index LA Main'!$B$4=1,'Index LA Main'!$A$8:$Y$170,IF('Index LA Main'!$B$4=2,'Index LA Main'!$A$177:$Y$339,IF('Index LA Main'!$B$4=3,'Index LA Main'!$A$346:$Y$508,IF('Index LA Main'!$B$4=4,'Index LA Main'!$A$515:$Y$677,"Error")))),'Index LA Main'!S$1,0),"Error")</f>
        <v>0.01</v>
      </c>
      <c r="T59" s="77" t="str">
        <f>IFERROR(VLOOKUP($A59,IF('Index LA Main'!$B$4=1,'Index LA Main'!$A$8:$Y$170,IF('Index LA Main'!$B$4=2,'Index LA Main'!$A$177:$Y$339,IF('Index LA Main'!$B$4=3,'Index LA Main'!$A$346:$Y$508,IF('Index LA Main'!$B$4=4,'Index LA Main'!$A$515:$Y$677,"Error")))),'Index LA Main'!T$1,0),"Error")</f>
        <v>-</v>
      </c>
      <c r="U59" s="77" t="str">
        <f>IFERROR(VLOOKUP($A59,IF('Index LA Main'!$B$4=1,'Index LA Main'!$A$8:$Y$170,IF('Index LA Main'!$B$4=2,'Index LA Main'!$A$177:$Y$339,IF('Index LA Main'!$B$4=3,'Index LA Main'!$A$346:$Y$508,IF('Index LA Main'!$B$4=4,'Index LA Main'!$A$515:$Y$677,"Error")))),'Index LA Main'!U$1,0),"Error")</f>
        <v>x</v>
      </c>
      <c r="V59" s="77" t="str">
        <f>IFERROR(VLOOKUP($A59,IF('Index LA Main'!$B$4=1,'Index LA Main'!$A$8:$Y$170,IF('Index LA Main'!$B$4=2,'Index LA Main'!$A$177:$Y$339,IF('Index LA Main'!$B$4=3,'Index LA Main'!$A$346:$Y$508,IF('Index LA Main'!$B$4=4,'Index LA Main'!$A$515:$Y$677,"Error")))),'Index LA Main'!V$1,0),"Error")</f>
        <v>-</v>
      </c>
      <c r="W59" s="77">
        <f>IFERROR(VLOOKUP($A59,IF('Index LA Main'!$B$4=1,'Index LA Main'!$A$8:$Y$170,IF('Index LA Main'!$B$4=2,'Index LA Main'!$A$177:$Y$339,IF('Index LA Main'!$B$4=3,'Index LA Main'!$A$346:$Y$508,IF('Index LA Main'!$B$4=4,'Index LA Main'!$A$515:$Y$677,"Error")))),'Index LA Main'!W$1,0),"Error")</f>
        <v>0.04</v>
      </c>
      <c r="X59" s="77">
        <f>IFERROR(VLOOKUP($A59,IF('Index LA Main'!$B$4=1,'Index LA Main'!$A$8:$Y$170,IF('Index LA Main'!$B$4=2,'Index LA Main'!$A$177:$Y$339,IF('Index LA Main'!$B$4=3,'Index LA Main'!$A$346:$Y$508,IF('Index LA Main'!$B$4=4,'Index LA Main'!$A$515:$Y$677,"Error")))),'Index LA Main'!X$1,0),"Error")</f>
        <v>0.01</v>
      </c>
      <c r="Y59" s="77">
        <f>IFERROR(VLOOKUP($A59,IF('Index LA Main'!$B$4=1,'Index LA Main'!$A$8:$Y$170,IF('Index LA Main'!$B$4=2,'Index LA Main'!$A$177:$Y$339,IF('Index LA Main'!$B$4=3,'Index LA Main'!$A$346:$Y$508,IF('Index LA Main'!$B$4=4,'Index LA Main'!$A$515:$Y$677,"Error")))),'Index LA Main'!Y$1,0),"Error")</f>
        <v>0.02</v>
      </c>
    </row>
    <row r="60" spans="1:25" s="129" customFormat="1" x14ac:dyDescent="0.2">
      <c r="A60" s="6">
        <v>881</v>
      </c>
      <c r="B60" s="6" t="s">
        <v>227</v>
      </c>
      <c r="C60" s="7" t="s">
        <v>176</v>
      </c>
      <c r="D60" s="122">
        <f>IFERROR(VLOOKUP($A60,IF('Index LA Main'!$B$4=1,'Index LA Main'!$A$8:$Y$170,IF('Index LA Main'!$B$4=2,'Index LA Main'!$A$177:$Y$339,IF('Index LA Main'!$B$4=3,'Index LA Main'!$A$346:$Y$508,IF('Index LA Main'!$B$4=4,'Index LA Main'!$A$515:$Y$677,"Error")))),'Index LA Main'!D$1,0),"Error")</f>
        <v>15500</v>
      </c>
      <c r="E60" s="77">
        <f>IFERROR(VLOOKUP($A60,IF('Index LA Main'!$B$4=1,'Index LA Main'!$A$8:$Y$170,IF('Index LA Main'!$B$4=2,'Index LA Main'!$A$177:$Y$339,IF('Index LA Main'!$B$4=3,'Index LA Main'!$A$346:$Y$508,IF('Index LA Main'!$B$4=4,'Index LA Main'!$A$515:$Y$677,"Error")))),'Index LA Main'!E$1,0),"Error")</f>
        <v>0.92</v>
      </c>
      <c r="F60" s="77">
        <f>IFERROR(VLOOKUP($A60,IF('Index LA Main'!$B$4=1,'Index LA Main'!$A$8:$Y$170,IF('Index LA Main'!$B$4=2,'Index LA Main'!$A$177:$Y$339,IF('Index LA Main'!$B$4=3,'Index LA Main'!$A$346:$Y$508,IF('Index LA Main'!$B$4=4,'Index LA Main'!$A$515:$Y$677,"Error")))),'Index LA Main'!F$1,0),"Error")</f>
        <v>0.89</v>
      </c>
      <c r="G60" s="77">
        <f>IFERROR(VLOOKUP($A60,IF('Index LA Main'!$B$4=1,'Index LA Main'!$A$8:$Y$170,IF('Index LA Main'!$B$4=2,'Index LA Main'!$A$177:$Y$339,IF('Index LA Main'!$B$4=3,'Index LA Main'!$A$346:$Y$508,IF('Index LA Main'!$B$4=4,'Index LA Main'!$A$515:$Y$677,"Error")))),'Index LA Main'!G$1,0),"Error")</f>
        <v>0.32</v>
      </c>
      <c r="H60" s="77" t="str">
        <f>IFERROR(VLOOKUP($A60,IF('Index LA Main'!$B$4=1,'Index LA Main'!$A$8:$Y$170,IF('Index LA Main'!$B$4=2,'Index LA Main'!$A$177:$Y$339,IF('Index LA Main'!$B$4=3,'Index LA Main'!$A$346:$Y$508,IF('Index LA Main'!$B$4=4,'Index LA Main'!$A$515:$Y$677,"Error")))),'Index LA Main'!H$1,0),"Error")</f>
        <v>-</v>
      </c>
      <c r="I60" s="77">
        <f>IFERROR(VLOOKUP($A60,IF('Index LA Main'!$B$4=1,'Index LA Main'!$A$8:$Y$170,IF('Index LA Main'!$B$4=2,'Index LA Main'!$A$177:$Y$339,IF('Index LA Main'!$B$4=3,'Index LA Main'!$A$346:$Y$508,IF('Index LA Main'!$B$4=4,'Index LA Main'!$A$515:$Y$677,"Error")))),'Index LA Main'!I$1,0),"Error")</f>
        <v>0.04</v>
      </c>
      <c r="J60" s="77">
        <f>IFERROR(VLOOKUP($A60,IF('Index LA Main'!$B$4=1,'Index LA Main'!$A$8:$Y$170,IF('Index LA Main'!$B$4=2,'Index LA Main'!$A$177:$Y$339,IF('Index LA Main'!$B$4=3,'Index LA Main'!$A$346:$Y$508,IF('Index LA Main'!$B$4=4,'Index LA Main'!$A$515:$Y$677,"Error")))),'Index LA Main'!J$1,0),"Error")</f>
        <v>0.37</v>
      </c>
      <c r="K60" s="77">
        <f>IFERROR(VLOOKUP($A60,IF('Index LA Main'!$B$4=1,'Index LA Main'!$A$8:$Y$170,IF('Index LA Main'!$B$4=2,'Index LA Main'!$A$177:$Y$339,IF('Index LA Main'!$B$4=3,'Index LA Main'!$A$346:$Y$508,IF('Index LA Main'!$B$4=4,'Index LA Main'!$A$515:$Y$677,"Error")))),'Index LA Main'!K$1,0),"Error")</f>
        <v>0.15</v>
      </c>
      <c r="L60" s="77" t="str">
        <f>IFERROR(VLOOKUP($A60,IF('Index LA Main'!$B$4=1,'Index LA Main'!$A$8:$Y$170,IF('Index LA Main'!$B$4=2,'Index LA Main'!$A$177:$Y$339,IF('Index LA Main'!$B$4=3,'Index LA Main'!$A$346:$Y$508,IF('Index LA Main'!$B$4=4,'Index LA Main'!$A$515:$Y$677,"Error")))),'Index LA Main'!L$1,0),"Error")</f>
        <v>x</v>
      </c>
      <c r="M60" s="77" t="str">
        <f>IFERROR(VLOOKUP($A60,IF('Index LA Main'!$B$4=1,'Index LA Main'!$A$8:$Y$170,IF('Index LA Main'!$B$4=2,'Index LA Main'!$A$177:$Y$339,IF('Index LA Main'!$B$4=3,'Index LA Main'!$A$346:$Y$508,IF('Index LA Main'!$B$4=4,'Index LA Main'!$A$515:$Y$677,"Error")))),'Index LA Main'!M$1,0),"Error")</f>
        <v>x</v>
      </c>
      <c r="N60" s="77" t="str">
        <f>IFERROR(VLOOKUP($A60,IF('Index LA Main'!$B$4=1,'Index LA Main'!$A$8:$Y$170,IF('Index LA Main'!$B$4=2,'Index LA Main'!$A$177:$Y$339,IF('Index LA Main'!$B$4=3,'Index LA Main'!$A$346:$Y$508,IF('Index LA Main'!$B$4=4,'Index LA Main'!$A$515:$Y$677,"Error")))),'Index LA Main'!N$1,0),"Error")</f>
        <v>-</v>
      </c>
      <c r="O60" s="77">
        <f>IFERROR(VLOOKUP($A60,IF('Index LA Main'!$B$4=1,'Index LA Main'!$A$8:$Y$170,IF('Index LA Main'!$B$4=2,'Index LA Main'!$A$177:$Y$339,IF('Index LA Main'!$B$4=3,'Index LA Main'!$A$346:$Y$508,IF('Index LA Main'!$B$4=4,'Index LA Main'!$A$515:$Y$677,"Error")))),'Index LA Main'!O$1,0),"Error")</f>
        <v>0.05</v>
      </c>
      <c r="P60" s="77" t="str">
        <f>IFERROR(VLOOKUP($A60,IF('Index LA Main'!$B$4=1,'Index LA Main'!$A$8:$Y$170,IF('Index LA Main'!$B$4=2,'Index LA Main'!$A$177:$Y$339,IF('Index LA Main'!$B$4=3,'Index LA Main'!$A$346:$Y$508,IF('Index LA Main'!$B$4=4,'Index LA Main'!$A$515:$Y$677,"Error")))),'Index LA Main'!P$1,0),"Error")</f>
        <v>x</v>
      </c>
      <c r="Q60" s="77" t="str">
        <f>IFERROR(VLOOKUP($A60,IF('Index LA Main'!$B$4=1,'Index LA Main'!$A$8:$Y$170,IF('Index LA Main'!$B$4=2,'Index LA Main'!$A$177:$Y$339,IF('Index LA Main'!$B$4=3,'Index LA Main'!$A$346:$Y$508,IF('Index LA Main'!$B$4=4,'Index LA Main'!$A$515:$Y$677,"Error")))),'Index LA Main'!Q$1,0),"Error")</f>
        <v>-</v>
      </c>
      <c r="R60" s="77">
        <f>IFERROR(VLOOKUP($A60,IF('Index LA Main'!$B$4=1,'Index LA Main'!$A$8:$Y$170,IF('Index LA Main'!$B$4=2,'Index LA Main'!$A$177:$Y$339,IF('Index LA Main'!$B$4=3,'Index LA Main'!$A$346:$Y$508,IF('Index LA Main'!$B$4=4,'Index LA Main'!$A$515:$Y$677,"Error")))),'Index LA Main'!R$1,0),"Error")</f>
        <v>0.01</v>
      </c>
      <c r="S60" s="77">
        <f>IFERROR(VLOOKUP($A60,IF('Index LA Main'!$B$4=1,'Index LA Main'!$A$8:$Y$170,IF('Index LA Main'!$B$4=2,'Index LA Main'!$A$177:$Y$339,IF('Index LA Main'!$B$4=3,'Index LA Main'!$A$346:$Y$508,IF('Index LA Main'!$B$4=4,'Index LA Main'!$A$515:$Y$677,"Error")))),'Index LA Main'!S$1,0),"Error")</f>
        <v>0.01</v>
      </c>
      <c r="T60" s="77" t="str">
        <f>IFERROR(VLOOKUP($A60,IF('Index LA Main'!$B$4=1,'Index LA Main'!$A$8:$Y$170,IF('Index LA Main'!$B$4=2,'Index LA Main'!$A$177:$Y$339,IF('Index LA Main'!$B$4=3,'Index LA Main'!$A$346:$Y$508,IF('Index LA Main'!$B$4=4,'Index LA Main'!$A$515:$Y$677,"Error")))),'Index LA Main'!T$1,0),"Error")</f>
        <v>-</v>
      </c>
      <c r="U60" s="77" t="str">
        <f>IFERROR(VLOOKUP($A60,IF('Index LA Main'!$B$4=1,'Index LA Main'!$A$8:$Y$170,IF('Index LA Main'!$B$4=2,'Index LA Main'!$A$177:$Y$339,IF('Index LA Main'!$B$4=3,'Index LA Main'!$A$346:$Y$508,IF('Index LA Main'!$B$4=4,'Index LA Main'!$A$515:$Y$677,"Error")))),'Index LA Main'!U$1,0),"Error")</f>
        <v>-</v>
      </c>
      <c r="V60" s="77">
        <f>IFERROR(VLOOKUP($A60,IF('Index LA Main'!$B$4=1,'Index LA Main'!$A$8:$Y$170,IF('Index LA Main'!$B$4=2,'Index LA Main'!$A$177:$Y$339,IF('Index LA Main'!$B$4=3,'Index LA Main'!$A$346:$Y$508,IF('Index LA Main'!$B$4=4,'Index LA Main'!$A$515:$Y$677,"Error")))),'Index LA Main'!V$1,0),"Error")</f>
        <v>0.01</v>
      </c>
      <c r="W60" s="77">
        <f>IFERROR(VLOOKUP($A60,IF('Index LA Main'!$B$4=1,'Index LA Main'!$A$8:$Y$170,IF('Index LA Main'!$B$4=2,'Index LA Main'!$A$177:$Y$339,IF('Index LA Main'!$B$4=3,'Index LA Main'!$A$346:$Y$508,IF('Index LA Main'!$B$4=4,'Index LA Main'!$A$515:$Y$677,"Error")))),'Index LA Main'!W$1,0),"Error")</f>
        <v>0.05</v>
      </c>
      <c r="X60" s="77">
        <f>IFERROR(VLOOKUP($A60,IF('Index LA Main'!$B$4=1,'Index LA Main'!$A$8:$Y$170,IF('Index LA Main'!$B$4=2,'Index LA Main'!$A$177:$Y$339,IF('Index LA Main'!$B$4=3,'Index LA Main'!$A$346:$Y$508,IF('Index LA Main'!$B$4=4,'Index LA Main'!$A$515:$Y$677,"Error")))),'Index LA Main'!X$1,0),"Error")</f>
        <v>0.02</v>
      </c>
      <c r="Y60" s="77">
        <f>IFERROR(VLOOKUP($A60,IF('Index LA Main'!$B$4=1,'Index LA Main'!$A$8:$Y$170,IF('Index LA Main'!$B$4=2,'Index LA Main'!$A$177:$Y$339,IF('Index LA Main'!$B$4=3,'Index LA Main'!$A$346:$Y$508,IF('Index LA Main'!$B$4=4,'Index LA Main'!$A$515:$Y$677,"Error")))),'Index LA Main'!Y$1,0),"Error")</f>
        <v>0.01</v>
      </c>
    </row>
    <row r="61" spans="1:25" s="129" customFormat="1" x14ac:dyDescent="0.2">
      <c r="A61" s="6">
        <v>390</v>
      </c>
      <c r="B61" s="6" t="s">
        <v>228</v>
      </c>
      <c r="C61" s="7" t="s">
        <v>166</v>
      </c>
      <c r="D61" s="122">
        <f>IFERROR(VLOOKUP($A61,IF('Index LA Main'!$B$4=1,'Index LA Main'!$A$8:$Y$170,IF('Index LA Main'!$B$4=2,'Index LA Main'!$A$177:$Y$339,IF('Index LA Main'!$B$4=3,'Index LA Main'!$A$346:$Y$508,IF('Index LA Main'!$B$4=4,'Index LA Main'!$A$515:$Y$677,"Error")))),'Index LA Main'!D$1,0),"Error")</f>
        <v>2130</v>
      </c>
      <c r="E61" s="77">
        <f>IFERROR(VLOOKUP($A61,IF('Index LA Main'!$B$4=1,'Index LA Main'!$A$8:$Y$170,IF('Index LA Main'!$B$4=2,'Index LA Main'!$A$177:$Y$339,IF('Index LA Main'!$B$4=3,'Index LA Main'!$A$346:$Y$508,IF('Index LA Main'!$B$4=4,'Index LA Main'!$A$515:$Y$677,"Error")))),'Index LA Main'!E$1,0),"Error")</f>
        <v>0.9</v>
      </c>
      <c r="F61" s="77">
        <f>IFERROR(VLOOKUP($A61,IF('Index LA Main'!$B$4=1,'Index LA Main'!$A$8:$Y$170,IF('Index LA Main'!$B$4=2,'Index LA Main'!$A$177:$Y$339,IF('Index LA Main'!$B$4=3,'Index LA Main'!$A$346:$Y$508,IF('Index LA Main'!$B$4=4,'Index LA Main'!$A$515:$Y$677,"Error")))),'Index LA Main'!F$1,0),"Error")</f>
        <v>0.88</v>
      </c>
      <c r="G61" s="77">
        <f>IFERROR(VLOOKUP($A61,IF('Index LA Main'!$B$4=1,'Index LA Main'!$A$8:$Y$170,IF('Index LA Main'!$B$4=2,'Index LA Main'!$A$177:$Y$339,IF('Index LA Main'!$B$4=3,'Index LA Main'!$A$346:$Y$508,IF('Index LA Main'!$B$4=4,'Index LA Main'!$A$515:$Y$677,"Error")))),'Index LA Main'!G$1,0),"Error")</f>
        <v>0.34</v>
      </c>
      <c r="H61" s="77" t="str">
        <f>IFERROR(VLOOKUP($A61,IF('Index LA Main'!$B$4=1,'Index LA Main'!$A$8:$Y$170,IF('Index LA Main'!$B$4=2,'Index LA Main'!$A$177:$Y$339,IF('Index LA Main'!$B$4=3,'Index LA Main'!$A$346:$Y$508,IF('Index LA Main'!$B$4=4,'Index LA Main'!$A$515:$Y$677,"Error")))),'Index LA Main'!H$1,0),"Error")</f>
        <v>-</v>
      </c>
      <c r="I61" s="77">
        <f>IFERROR(VLOOKUP($A61,IF('Index LA Main'!$B$4=1,'Index LA Main'!$A$8:$Y$170,IF('Index LA Main'!$B$4=2,'Index LA Main'!$A$177:$Y$339,IF('Index LA Main'!$B$4=3,'Index LA Main'!$A$346:$Y$508,IF('Index LA Main'!$B$4=4,'Index LA Main'!$A$515:$Y$677,"Error")))),'Index LA Main'!I$1,0),"Error")</f>
        <v>0.06</v>
      </c>
      <c r="J61" s="77">
        <f>IFERROR(VLOOKUP($A61,IF('Index LA Main'!$B$4=1,'Index LA Main'!$A$8:$Y$170,IF('Index LA Main'!$B$4=2,'Index LA Main'!$A$177:$Y$339,IF('Index LA Main'!$B$4=3,'Index LA Main'!$A$346:$Y$508,IF('Index LA Main'!$B$4=4,'Index LA Main'!$A$515:$Y$677,"Error")))),'Index LA Main'!J$1,0),"Error")</f>
        <v>0.47</v>
      </c>
      <c r="K61" s="77">
        <f>IFERROR(VLOOKUP($A61,IF('Index LA Main'!$B$4=1,'Index LA Main'!$A$8:$Y$170,IF('Index LA Main'!$B$4=2,'Index LA Main'!$A$177:$Y$339,IF('Index LA Main'!$B$4=3,'Index LA Main'!$A$346:$Y$508,IF('Index LA Main'!$B$4=4,'Index LA Main'!$A$515:$Y$677,"Error")))),'Index LA Main'!K$1,0),"Error")</f>
        <v>0</v>
      </c>
      <c r="L61" s="77">
        <f>IFERROR(VLOOKUP($A61,IF('Index LA Main'!$B$4=1,'Index LA Main'!$A$8:$Y$170,IF('Index LA Main'!$B$4=2,'Index LA Main'!$A$177:$Y$339,IF('Index LA Main'!$B$4=3,'Index LA Main'!$A$346:$Y$508,IF('Index LA Main'!$B$4=4,'Index LA Main'!$A$515:$Y$677,"Error")))),'Index LA Main'!L$1,0),"Error")</f>
        <v>0</v>
      </c>
      <c r="M61" s="77">
        <f>IFERROR(VLOOKUP($A61,IF('Index LA Main'!$B$4=1,'Index LA Main'!$A$8:$Y$170,IF('Index LA Main'!$B$4=2,'Index LA Main'!$A$177:$Y$339,IF('Index LA Main'!$B$4=3,'Index LA Main'!$A$346:$Y$508,IF('Index LA Main'!$B$4=4,'Index LA Main'!$A$515:$Y$677,"Error")))),'Index LA Main'!M$1,0),"Error")</f>
        <v>0</v>
      </c>
      <c r="N61" s="77">
        <f>IFERROR(VLOOKUP($A61,IF('Index LA Main'!$B$4=1,'Index LA Main'!$A$8:$Y$170,IF('Index LA Main'!$B$4=2,'Index LA Main'!$A$177:$Y$339,IF('Index LA Main'!$B$4=3,'Index LA Main'!$A$346:$Y$508,IF('Index LA Main'!$B$4=4,'Index LA Main'!$A$515:$Y$677,"Error")))),'Index LA Main'!N$1,0),"Error")</f>
        <v>0</v>
      </c>
      <c r="O61" s="77">
        <f>IFERROR(VLOOKUP($A61,IF('Index LA Main'!$B$4=1,'Index LA Main'!$A$8:$Y$170,IF('Index LA Main'!$B$4=2,'Index LA Main'!$A$177:$Y$339,IF('Index LA Main'!$B$4=3,'Index LA Main'!$A$346:$Y$508,IF('Index LA Main'!$B$4=4,'Index LA Main'!$A$515:$Y$677,"Error")))),'Index LA Main'!O$1,0),"Error")</f>
        <v>0.09</v>
      </c>
      <c r="P61" s="77">
        <f>IFERROR(VLOOKUP($A61,IF('Index LA Main'!$B$4=1,'Index LA Main'!$A$8:$Y$170,IF('Index LA Main'!$B$4=2,'Index LA Main'!$A$177:$Y$339,IF('Index LA Main'!$B$4=3,'Index LA Main'!$A$346:$Y$508,IF('Index LA Main'!$B$4=4,'Index LA Main'!$A$515:$Y$677,"Error")))),'Index LA Main'!P$1,0),"Error")</f>
        <v>0</v>
      </c>
      <c r="Q61" s="77">
        <f>IFERROR(VLOOKUP($A61,IF('Index LA Main'!$B$4=1,'Index LA Main'!$A$8:$Y$170,IF('Index LA Main'!$B$4=2,'Index LA Main'!$A$177:$Y$339,IF('Index LA Main'!$B$4=3,'Index LA Main'!$A$346:$Y$508,IF('Index LA Main'!$B$4=4,'Index LA Main'!$A$515:$Y$677,"Error")))),'Index LA Main'!Q$1,0),"Error")</f>
        <v>0.01</v>
      </c>
      <c r="R61" s="77">
        <f>IFERROR(VLOOKUP($A61,IF('Index LA Main'!$B$4=1,'Index LA Main'!$A$8:$Y$170,IF('Index LA Main'!$B$4=2,'Index LA Main'!$A$177:$Y$339,IF('Index LA Main'!$B$4=3,'Index LA Main'!$A$346:$Y$508,IF('Index LA Main'!$B$4=4,'Index LA Main'!$A$515:$Y$677,"Error")))),'Index LA Main'!R$1,0),"Error")</f>
        <v>0.01</v>
      </c>
      <c r="S61" s="77">
        <f>IFERROR(VLOOKUP($A61,IF('Index LA Main'!$B$4=1,'Index LA Main'!$A$8:$Y$170,IF('Index LA Main'!$B$4=2,'Index LA Main'!$A$177:$Y$339,IF('Index LA Main'!$B$4=3,'Index LA Main'!$A$346:$Y$508,IF('Index LA Main'!$B$4=4,'Index LA Main'!$A$515:$Y$677,"Error")))),'Index LA Main'!S$1,0),"Error")</f>
        <v>0.01</v>
      </c>
      <c r="T61" s="77" t="str">
        <f>IFERROR(VLOOKUP($A61,IF('Index LA Main'!$B$4=1,'Index LA Main'!$A$8:$Y$170,IF('Index LA Main'!$B$4=2,'Index LA Main'!$A$177:$Y$339,IF('Index LA Main'!$B$4=3,'Index LA Main'!$A$346:$Y$508,IF('Index LA Main'!$B$4=4,'Index LA Main'!$A$515:$Y$677,"Error")))),'Index LA Main'!T$1,0),"Error")</f>
        <v>-</v>
      </c>
      <c r="U61" s="77" t="str">
        <f>IFERROR(VLOOKUP($A61,IF('Index LA Main'!$B$4=1,'Index LA Main'!$A$8:$Y$170,IF('Index LA Main'!$B$4=2,'Index LA Main'!$A$177:$Y$339,IF('Index LA Main'!$B$4=3,'Index LA Main'!$A$346:$Y$508,IF('Index LA Main'!$B$4=4,'Index LA Main'!$A$515:$Y$677,"Error")))),'Index LA Main'!U$1,0),"Error")</f>
        <v>-</v>
      </c>
      <c r="V61" s="77">
        <f>IFERROR(VLOOKUP($A61,IF('Index LA Main'!$B$4=1,'Index LA Main'!$A$8:$Y$170,IF('Index LA Main'!$B$4=2,'Index LA Main'!$A$177:$Y$339,IF('Index LA Main'!$B$4=3,'Index LA Main'!$A$346:$Y$508,IF('Index LA Main'!$B$4=4,'Index LA Main'!$A$515:$Y$677,"Error")))),'Index LA Main'!V$1,0),"Error")</f>
        <v>0.01</v>
      </c>
      <c r="W61" s="77">
        <f>IFERROR(VLOOKUP($A61,IF('Index LA Main'!$B$4=1,'Index LA Main'!$A$8:$Y$170,IF('Index LA Main'!$B$4=2,'Index LA Main'!$A$177:$Y$339,IF('Index LA Main'!$B$4=3,'Index LA Main'!$A$346:$Y$508,IF('Index LA Main'!$B$4=4,'Index LA Main'!$A$515:$Y$677,"Error")))),'Index LA Main'!W$1,0),"Error")</f>
        <v>0.06</v>
      </c>
      <c r="X61" s="77">
        <f>IFERROR(VLOOKUP($A61,IF('Index LA Main'!$B$4=1,'Index LA Main'!$A$8:$Y$170,IF('Index LA Main'!$B$4=2,'Index LA Main'!$A$177:$Y$339,IF('Index LA Main'!$B$4=3,'Index LA Main'!$A$346:$Y$508,IF('Index LA Main'!$B$4=4,'Index LA Main'!$A$515:$Y$677,"Error")))),'Index LA Main'!X$1,0),"Error")</f>
        <v>0.02</v>
      </c>
      <c r="Y61" s="77">
        <f>IFERROR(VLOOKUP($A61,IF('Index LA Main'!$B$4=1,'Index LA Main'!$A$8:$Y$170,IF('Index LA Main'!$B$4=2,'Index LA Main'!$A$177:$Y$339,IF('Index LA Main'!$B$4=3,'Index LA Main'!$A$346:$Y$508,IF('Index LA Main'!$B$4=4,'Index LA Main'!$A$515:$Y$677,"Error")))),'Index LA Main'!Y$1,0),"Error")</f>
        <v>0.01</v>
      </c>
    </row>
    <row r="62" spans="1:25" s="129" customFormat="1" x14ac:dyDescent="0.2">
      <c r="A62" s="6">
        <v>916</v>
      </c>
      <c r="B62" s="6" t="s">
        <v>229</v>
      </c>
      <c r="C62" s="7" t="s">
        <v>184</v>
      </c>
      <c r="D62" s="122">
        <f>IFERROR(VLOOKUP($A62,IF('Index LA Main'!$B$4=1,'Index LA Main'!$A$8:$Y$170,IF('Index LA Main'!$B$4=2,'Index LA Main'!$A$177:$Y$339,IF('Index LA Main'!$B$4=3,'Index LA Main'!$A$346:$Y$508,IF('Index LA Main'!$B$4=4,'Index LA Main'!$A$515:$Y$677,"Error")))),'Index LA Main'!D$1,0),"Error")</f>
        <v>6640</v>
      </c>
      <c r="E62" s="77">
        <f>IFERROR(VLOOKUP($A62,IF('Index LA Main'!$B$4=1,'Index LA Main'!$A$8:$Y$170,IF('Index LA Main'!$B$4=2,'Index LA Main'!$A$177:$Y$339,IF('Index LA Main'!$B$4=3,'Index LA Main'!$A$346:$Y$508,IF('Index LA Main'!$B$4=4,'Index LA Main'!$A$515:$Y$677,"Error")))),'Index LA Main'!E$1,0),"Error")</f>
        <v>0.92</v>
      </c>
      <c r="F62" s="77">
        <f>IFERROR(VLOOKUP($A62,IF('Index LA Main'!$B$4=1,'Index LA Main'!$A$8:$Y$170,IF('Index LA Main'!$B$4=2,'Index LA Main'!$A$177:$Y$339,IF('Index LA Main'!$B$4=3,'Index LA Main'!$A$346:$Y$508,IF('Index LA Main'!$B$4=4,'Index LA Main'!$A$515:$Y$677,"Error")))),'Index LA Main'!F$1,0),"Error")</f>
        <v>0.9</v>
      </c>
      <c r="G62" s="77">
        <f>IFERROR(VLOOKUP($A62,IF('Index LA Main'!$B$4=1,'Index LA Main'!$A$8:$Y$170,IF('Index LA Main'!$B$4=2,'Index LA Main'!$A$177:$Y$339,IF('Index LA Main'!$B$4=3,'Index LA Main'!$A$346:$Y$508,IF('Index LA Main'!$B$4=4,'Index LA Main'!$A$515:$Y$677,"Error")))),'Index LA Main'!G$1,0),"Error")</f>
        <v>0.3</v>
      </c>
      <c r="H62" s="77" t="str">
        <f>IFERROR(VLOOKUP($A62,IF('Index LA Main'!$B$4=1,'Index LA Main'!$A$8:$Y$170,IF('Index LA Main'!$B$4=2,'Index LA Main'!$A$177:$Y$339,IF('Index LA Main'!$B$4=3,'Index LA Main'!$A$346:$Y$508,IF('Index LA Main'!$B$4=4,'Index LA Main'!$A$515:$Y$677,"Error")))),'Index LA Main'!H$1,0),"Error")</f>
        <v>-</v>
      </c>
      <c r="I62" s="77">
        <f>IFERROR(VLOOKUP($A62,IF('Index LA Main'!$B$4=1,'Index LA Main'!$A$8:$Y$170,IF('Index LA Main'!$B$4=2,'Index LA Main'!$A$177:$Y$339,IF('Index LA Main'!$B$4=3,'Index LA Main'!$A$346:$Y$508,IF('Index LA Main'!$B$4=4,'Index LA Main'!$A$515:$Y$677,"Error")))),'Index LA Main'!I$1,0),"Error")</f>
        <v>0.03</v>
      </c>
      <c r="J62" s="77">
        <f>IFERROR(VLOOKUP($A62,IF('Index LA Main'!$B$4=1,'Index LA Main'!$A$8:$Y$170,IF('Index LA Main'!$B$4=2,'Index LA Main'!$A$177:$Y$339,IF('Index LA Main'!$B$4=3,'Index LA Main'!$A$346:$Y$508,IF('Index LA Main'!$B$4=4,'Index LA Main'!$A$515:$Y$677,"Error")))),'Index LA Main'!J$1,0),"Error")</f>
        <v>0.5</v>
      </c>
      <c r="K62" s="77">
        <f>IFERROR(VLOOKUP($A62,IF('Index LA Main'!$B$4=1,'Index LA Main'!$A$8:$Y$170,IF('Index LA Main'!$B$4=2,'Index LA Main'!$A$177:$Y$339,IF('Index LA Main'!$B$4=3,'Index LA Main'!$A$346:$Y$508,IF('Index LA Main'!$B$4=4,'Index LA Main'!$A$515:$Y$677,"Error")))),'Index LA Main'!K$1,0),"Error")</f>
        <v>7.0000000000000007E-2</v>
      </c>
      <c r="L62" s="77" t="str">
        <f>IFERROR(VLOOKUP($A62,IF('Index LA Main'!$B$4=1,'Index LA Main'!$A$8:$Y$170,IF('Index LA Main'!$B$4=2,'Index LA Main'!$A$177:$Y$339,IF('Index LA Main'!$B$4=3,'Index LA Main'!$A$346:$Y$508,IF('Index LA Main'!$B$4=4,'Index LA Main'!$A$515:$Y$677,"Error")))),'Index LA Main'!L$1,0),"Error")</f>
        <v>x</v>
      </c>
      <c r="M62" s="77" t="str">
        <f>IFERROR(VLOOKUP($A62,IF('Index LA Main'!$B$4=1,'Index LA Main'!$A$8:$Y$170,IF('Index LA Main'!$B$4=2,'Index LA Main'!$A$177:$Y$339,IF('Index LA Main'!$B$4=3,'Index LA Main'!$A$346:$Y$508,IF('Index LA Main'!$B$4=4,'Index LA Main'!$A$515:$Y$677,"Error")))),'Index LA Main'!M$1,0),"Error")</f>
        <v>x</v>
      </c>
      <c r="N62" s="77">
        <f>IFERROR(VLOOKUP($A62,IF('Index LA Main'!$B$4=1,'Index LA Main'!$A$8:$Y$170,IF('Index LA Main'!$B$4=2,'Index LA Main'!$A$177:$Y$339,IF('Index LA Main'!$B$4=3,'Index LA Main'!$A$346:$Y$508,IF('Index LA Main'!$B$4=4,'Index LA Main'!$A$515:$Y$677,"Error")))),'Index LA Main'!N$1,0),"Error")</f>
        <v>0</v>
      </c>
      <c r="O62" s="77">
        <f>IFERROR(VLOOKUP($A62,IF('Index LA Main'!$B$4=1,'Index LA Main'!$A$8:$Y$170,IF('Index LA Main'!$B$4=2,'Index LA Main'!$A$177:$Y$339,IF('Index LA Main'!$B$4=3,'Index LA Main'!$A$346:$Y$508,IF('Index LA Main'!$B$4=4,'Index LA Main'!$A$515:$Y$677,"Error")))),'Index LA Main'!O$1,0),"Error")</f>
        <v>0.05</v>
      </c>
      <c r="P62" s="77" t="str">
        <f>IFERROR(VLOOKUP($A62,IF('Index LA Main'!$B$4=1,'Index LA Main'!$A$8:$Y$170,IF('Index LA Main'!$B$4=2,'Index LA Main'!$A$177:$Y$339,IF('Index LA Main'!$B$4=3,'Index LA Main'!$A$346:$Y$508,IF('Index LA Main'!$B$4=4,'Index LA Main'!$A$515:$Y$677,"Error")))),'Index LA Main'!P$1,0),"Error")</f>
        <v>x</v>
      </c>
      <c r="Q62" s="77" t="str">
        <f>IFERROR(VLOOKUP($A62,IF('Index LA Main'!$B$4=1,'Index LA Main'!$A$8:$Y$170,IF('Index LA Main'!$B$4=2,'Index LA Main'!$A$177:$Y$339,IF('Index LA Main'!$B$4=3,'Index LA Main'!$A$346:$Y$508,IF('Index LA Main'!$B$4=4,'Index LA Main'!$A$515:$Y$677,"Error")))),'Index LA Main'!Q$1,0),"Error")</f>
        <v>-</v>
      </c>
      <c r="R62" s="77">
        <f>IFERROR(VLOOKUP($A62,IF('Index LA Main'!$B$4=1,'Index LA Main'!$A$8:$Y$170,IF('Index LA Main'!$B$4=2,'Index LA Main'!$A$177:$Y$339,IF('Index LA Main'!$B$4=3,'Index LA Main'!$A$346:$Y$508,IF('Index LA Main'!$B$4=4,'Index LA Main'!$A$515:$Y$677,"Error")))),'Index LA Main'!R$1,0),"Error")</f>
        <v>0.01</v>
      </c>
      <c r="S62" s="77">
        <f>IFERROR(VLOOKUP($A62,IF('Index LA Main'!$B$4=1,'Index LA Main'!$A$8:$Y$170,IF('Index LA Main'!$B$4=2,'Index LA Main'!$A$177:$Y$339,IF('Index LA Main'!$B$4=3,'Index LA Main'!$A$346:$Y$508,IF('Index LA Main'!$B$4=4,'Index LA Main'!$A$515:$Y$677,"Error")))),'Index LA Main'!S$1,0),"Error")</f>
        <v>0.01</v>
      </c>
      <c r="T62" s="77" t="str">
        <f>IFERROR(VLOOKUP($A62,IF('Index LA Main'!$B$4=1,'Index LA Main'!$A$8:$Y$170,IF('Index LA Main'!$B$4=2,'Index LA Main'!$A$177:$Y$339,IF('Index LA Main'!$B$4=3,'Index LA Main'!$A$346:$Y$508,IF('Index LA Main'!$B$4=4,'Index LA Main'!$A$515:$Y$677,"Error")))),'Index LA Main'!T$1,0),"Error")</f>
        <v>-</v>
      </c>
      <c r="U62" s="77" t="str">
        <f>IFERROR(VLOOKUP($A62,IF('Index LA Main'!$B$4=1,'Index LA Main'!$A$8:$Y$170,IF('Index LA Main'!$B$4=2,'Index LA Main'!$A$177:$Y$339,IF('Index LA Main'!$B$4=3,'Index LA Main'!$A$346:$Y$508,IF('Index LA Main'!$B$4=4,'Index LA Main'!$A$515:$Y$677,"Error")))),'Index LA Main'!U$1,0),"Error")</f>
        <v>-</v>
      </c>
      <c r="V62" s="77">
        <f>IFERROR(VLOOKUP($A62,IF('Index LA Main'!$B$4=1,'Index LA Main'!$A$8:$Y$170,IF('Index LA Main'!$B$4=2,'Index LA Main'!$A$177:$Y$339,IF('Index LA Main'!$B$4=3,'Index LA Main'!$A$346:$Y$508,IF('Index LA Main'!$B$4=4,'Index LA Main'!$A$515:$Y$677,"Error")))),'Index LA Main'!V$1,0),"Error")</f>
        <v>0.01</v>
      </c>
      <c r="W62" s="77">
        <f>IFERROR(VLOOKUP($A62,IF('Index LA Main'!$B$4=1,'Index LA Main'!$A$8:$Y$170,IF('Index LA Main'!$B$4=2,'Index LA Main'!$A$177:$Y$339,IF('Index LA Main'!$B$4=3,'Index LA Main'!$A$346:$Y$508,IF('Index LA Main'!$B$4=4,'Index LA Main'!$A$515:$Y$677,"Error")))),'Index LA Main'!W$1,0),"Error")</f>
        <v>0.05</v>
      </c>
      <c r="X62" s="77">
        <f>IFERROR(VLOOKUP($A62,IF('Index LA Main'!$B$4=1,'Index LA Main'!$A$8:$Y$170,IF('Index LA Main'!$B$4=2,'Index LA Main'!$A$177:$Y$339,IF('Index LA Main'!$B$4=3,'Index LA Main'!$A$346:$Y$508,IF('Index LA Main'!$B$4=4,'Index LA Main'!$A$515:$Y$677,"Error")))),'Index LA Main'!X$1,0),"Error")</f>
        <v>0.01</v>
      </c>
      <c r="Y62" s="77">
        <f>IFERROR(VLOOKUP($A62,IF('Index LA Main'!$B$4=1,'Index LA Main'!$A$8:$Y$170,IF('Index LA Main'!$B$4=2,'Index LA Main'!$A$177:$Y$339,IF('Index LA Main'!$B$4=3,'Index LA Main'!$A$346:$Y$508,IF('Index LA Main'!$B$4=4,'Index LA Main'!$A$515:$Y$677,"Error")))),'Index LA Main'!Y$1,0),"Error")</f>
        <v>0.02</v>
      </c>
    </row>
    <row r="63" spans="1:25" s="129" customFormat="1" x14ac:dyDescent="0.2">
      <c r="A63" s="6">
        <v>203</v>
      </c>
      <c r="B63" s="6" t="s">
        <v>230</v>
      </c>
      <c r="C63" s="7" t="s">
        <v>180</v>
      </c>
      <c r="D63" s="122">
        <f>IFERROR(VLOOKUP($A63,IF('Index LA Main'!$B$4=1,'Index LA Main'!$A$8:$Y$170,IF('Index LA Main'!$B$4=2,'Index LA Main'!$A$177:$Y$339,IF('Index LA Main'!$B$4=3,'Index LA Main'!$A$346:$Y$508,IF('Index LA Main'!$B$4=4,'Index LA Main'!$A$515:$Y$677,"Error")))),'Index LA Main'!D$1,0),"Error")</f>
        <v>2110</v>
      </c>
      <c r="E63" s="77">
        <f>IFERROR(VLOOKUP($A63,IF('Index LA Main'!$B$4=1,'Index LA Main'!$A$8:$Y$170,IF('Index LA Main'!$B$4=2,'Index LA Main'!$A$177:$Y$339,IF('Index LA Main'!$B$4=3,'Index LA Main'!$A$346:$Y$508,IF('Index LA Main'!$B$4=4,'Index LA Main'!$A$515:$Y$677,"Error")))),'Index LA Main'!E$1,0),"Error")</f>
        <v>0.92</v>
      </c>
      <c r="F63" s="77">
        <f>IFERROR(VLOOKUP($A63,IF('Index LA Main'!$B$4=1,'Index LA Main'!$A$8:$Y$170,IF('Index LA Main'!$B$4=2,'Index LA Main'!$A$177:$Y$339,IF('Index LA Main'!$B$4=3,'Index LA Main'!$A$346:$Y$508,IF('Index LA Main'!$B$4=4,'Index LA Main'!$A$515:$Y$677,"Error")))),'Index LA Main'!F$1,0),"Error")</f>
        <v>0.91</v>
      </c>
      <c r="G63" s="77">
        <f>IFERROR(VLOOKUP($A63,IF('Index LA Main'!$B$4=1,'Index LA Main'!$A$8:$Y$170,IF('Index LA Main'!$B$4=2,'Index LA Main'!$A$177:$Y$339,IF('Index LA Main'!$B$4=3,'Index LA Main'!$A$346:$Y$508,IF('Index LA Main'!$B$4=4,'Index LA Main'!$A$515:$Y$677,"Error")))),'Index LA Main'!G$1,0),"Error")</f>
        <v>0.12</v>
      </c>
      <c r="H63" s="77" t="str">
        <f>IFERROR(VLOOKUP($A63,IF('Index LA Main'!$B$4=1,'Index LA Main'!$A$8:$Y$170,IF('Index LA Main'!$B$4=2,'Index LA Main'!$A$177:$Y$339,IF('Index LA Main'!$B$4=3,'Index LA Main'!$A$346:$Y$508,IF('Index LA Main'!$B$4=4,'Index LA Main'!$A$515:$Y$677,"Error")))),'Index LA Main'!H$1,0),"Error")</f>
        <v>-</v>
      </c>
      <c r="I63" s="77">
        <f>IFERROR(VLOOKUP($A63,IF('Index LA Main'!$B$4=1,'Index LA Main'!$A$8:$Y$170,IF('Index LA Main'!$B$4=2,'Index LA Main'!$A$177:$Y$339,IF('Index LA Main'!$B$4=3,'Index LA Main'!$A$346:$Y$508,IF('Index LA Main'!$B$4=4,'Index LA Main'!$A$515:$Y$677,"Error")))),'Index LA Main'!I$1,0),"Error")</f>
        <v>0.02</v>
      </c>
      <c r="J63" s="77">
        <f>IFERROR(VLOOKUP($A63,IF('Index LA Main'!$B$4=1,'Index LA Main'!$A$8:$Y$170,IF('Index LA Main'!$B$4=2,'Index LA Main'!$A$177:$Y$339,IF('Index LA Main'!$B$4=3,'Index LA Main'!$A$346:$Y$508,IF('Index LA Main'!$B$4=4,'Index LA Main'!$A$515:$Y$677,"Error")))),'Index LA Main'!J$1,0),"Error")</f>
        <v>0.63</v>
      </c>
      <c r="K63" s="77">
        <f>IFERROR(VLOOKUP($A63,IF('Index LA Main'!$B$4=1,'Index LA Main'!$A$8:$Y$170,IF('Index LA Main'!$B$4=2,'Index LA Main'!$A$177:$Y$339,IF('Index LA Main'!$B$4=3,'Index LA Main'!$A$346:$Y$508,IF('Index LA Main'!$B$4=4,'Index LA Main'!$A$515:$Y$677,"Error")))),'Index LA Main'!K$1,0),"Error")</f>
        <v>0.12</v>
      </c>
      <c r="L63" s="77">
        <f>IFERROR(VLOOKUP($A63,IF('Index LA Main'!$B$4=1,'Index LA Main'!$A$8:$Y$170,IF('Index LA Main'!$B$4=2,'Index LA Main'!$A$177:$Y$339,IF('Index LA Main'!$B$4=3,'Index LA Main'!$A$346:$Y$508,IF('Index LA Main'!$B$4=4,'Index LA Main'!$A$515:$Y$677,"Error")))),'Index LA Main'!L$1,0),"Error")</f>
        <v>0</v>
      </c>
      <c r="M63" s="77">
        <f>IFERROR(VLOOKUP($A63,IF('Index LA Main'!$B$4=1,'Index LA Main'!$A$8:$Y$170,IF('Index LA Main'!$B$4=2,'Index LA Main'!$A$177:$Y$339,IF('Index LA Main'!$B$4=3,'Index LA Main'!$A$346:$Y$508,IF('Index LA Main'!$B$4=4,'Index LA Main'!$A$515:$Y$677,"Error")))),'Index LA Main'!M$1,0),"Error")</f>
        <v>0</v>
      </c>
      <c r="N63" s="77">
        <f>IFERROR(VLOOKUP($A63,IF('Index LA Main'!$B$4=1,'Index LA Main'!$A$8:$Y$170,IF('Index LA Main'!$B$4=2,'Index LA Main'!$A$177:$Y$339,IF('Index LA Main'!$B$4=3,'Index LA Main'!$A$346:$Y$508,IF('Index LA Main'!$B$4=4,'Index LA Main'!$A$515:$Y$677,"Error")))),'Index LA Main'!N$1,0),"Error")</f>
        <v>0</v>
      </c>
      <c r="O63" s="77">
        <f>IFERROR(VLOOKUP($A63,IF('Index LA Main'!$B$4=1,'Index LA Main'!$A$8:$Y$170,IF('Index LA Main'!$B$4=2,'Index LA Main'!$A$177:$Y$339,IF('Index LA Main'!$B$4=3,'Index LA Main'!$A$346:$Y$508,IF('Index LA Main'!$B$4=4,'Index LA Main'!$A$515:$Y$677,"Error")))),'Index LA Main'!O$1,0),"Error")</f>
        <v>0.03</v>
      </c>
      <c r="P63" s="77">
        <f>IFERROR(VLOOKUP($A63,IF('Index LA Main'!$B$4=1,'Index LA Main'!$A$8:$Y$170,IF('Index LA Main'!$B$4=2,'Index LA Main'!$A$177:$Y$339,IF('Index LA Main'!$B$4=3,'Index LA Main'!$A$346:$Y$508,IF('Index LA Main'!$B$4=4,'Index LA Main'!$A$515:$Y$677,"Error")))),'Index LA Main'!P$1,0),"Error")</f>
        <v>0</v>
      </c>
      <c r="Q63" s="77" t="str">
        <f>IFERROR(VLOOKUP($A63,IF('Index LA Main'!$B$4=1,'Index LA Main'!$A$8:$Y$170,IF('Index LA Main'!$B$4=2,'Index LA Main'!$A$177:$Y$339,IF('Index LA Main'!$B$4=3,'Index LA Main'!$A$346:$Y$508,IF('Index LA Main'!$B$4=4,'Index LA Main'!$A$515:$Y$677,"Error")))),'Index LA Main'!Q$1,0),"Error")</f>
        <v>-</v>
      </c>
      <c r="R63" s="77">
        <f>IFERROR(VLOOKUP($A63,IF('Index LA Main'!$B$4=1,'Index LA Main'!$A$8:$Y$170,IF('Index LA Main'!$B$4=2,'Index LA Main'!$A$177:$Y$339,IF('Index LA Main'!$B$4=3,'Index LA Main'!$A$346:$Y$508,IF('Index LA Main'!$B$4=4,'Index LA Main'!$A$515:$Y$677,"Error")))),'Index LA Main'!R$1,0),"Error")</f>
        <v>0.01</v>
      </c>
      <c r="S63" s="77">
        <f>IFERROR(VLOOKUP($A63,IF('Index LA Main'!$B$4=1,'Index LA Main'!$A$8:$Y$170,IF('Index LA Main'!$B$4=2,'Index LA Main'!$A$177:$Y$339,IF('Index LA Main'!$B$4=3,'Index LA Main'!$A$346:$Y$508,IF('Index LA Main'!$B$4=4,'Index LA Main'!$A$515:$Y$677,"Error")))),'Index LA Main'!S$1,0),"Error")</f>
        <v>0.01</v>
      </c>
      <c r="T63" s="77">
        <f>IFERROR(VLOOKUP($A63,IF('Index LA Main'!$B$4=1,'Index LA Main'!$A$8:$Y$170,IF('Index LA Main'!$B$4=2,'Index LA Main'!$A$177:$Y$339,IF('Index LA Main'!$B$4=3,'Index LA Main'!$A$346:$Y$508,IF('Index LA Main'!$B$4=4,'Index LA Main'!$A$515:$Y$677,"Error")))),'Index LA Main'!T$1,0),"Error")</f>
        <v>0</v>
      </c>
      <c r="U63" s="77" t="str">
        <f>IFERROR(VLOOKUP($A63,IF('Index LA Main'!$B$4=1,'Index LA Main'!$A$8:$Y$170,IF('Index LA Main'!$B$4=2,'Index LA Main'!$A$177:$Y$339,IF('Index LA Main'!$B$4=3,'Index LA Main'!$A$346:$Y$508,IF('Index LA Main'!$B$4=4,'Index LA Main'!$A$515:$Y$677,"Error")))),'Index LA Main'!U$1,0),"Error")</f>
        <v>x</v>
      </c>
      <c r="V63" s="77">
        <f>IFERROR(VLOOKUP($A63,IF('Index LA Main'!$B$4=1,'Index LA Main'!$A$8:$Y$170,IF('Index LA Main'!$B$4=2,'Index LA Main'!$A$177:$Y$339,IF('Index LA Main'!$B$4=3,'Index LA Main'!$A$346:$Y$508,IF('Index LA Main'!$B$4=4,'Index LA Main'!$A$515:$Y$677,"Error")))),'Index LA Main'!V$1,0),"Error")</f>
        <v>0.01</v>
      </c>
      <c r="W63" s="77">
        <f>IFERROR(VLOOKUP($A63,IF('Index LA Main'!$B$4=1,'Index LA Main'!$A$8:$Y$170,IF('Index LA Main'!$B$4=2,'Index LA Main'!$A$177:$Y$339,IF('Index LA Main'!$B$4=3,'Index LA Main'!$A$346:$Y$508,IF('Index LA Main'!$B$4=4,'Index LA Main'!$A$515:$Y$677,"Error")))),'Index LA Main'!W$1,0),"Error")</f>
        <v>0.04</v>
      </c>
      <c r="X63" s="77">
        <f>IFERROR(VLOOKUP($A63,IF('Index LA Main'!$B$4=1,'Index LA Main'!$A$8:$Y$170,IF('Index LA Main'!$B$4=2,'Index LA Main'!$A$177:$Y$339,IF('Index LA Main'!$B$4=3,'Index LA Main'!$A$346:$Y$508,IF('Index LA Main'!$B$4=4,'Index LA Main'!$A$515:$Y$677,"Error")))),'Index LA Main'!X$1,0),"Error")</f>
        <v>0.01</v>
      </c>
      <c r="Y63" s="77">
        <f>IFERROR(VLOOKUP($A63,IF('Index LA Main'!$B$4=1,'Index LA Main'!$A$8:$Y$170,IF('Index LA Main'!$B$4=2,'Index LA Main'!$A$177:$Y$339,IF('Index LA Main'!$B$4=3,'Index LA Main'!$A$346:$Y$508,IF('Index LA Main'!$B$4=4,'Index LA Main'!$A$515:$Y$677,"Error")))),'Index LA Main'!Y$1,0),"Error")</f>
        <v>0.02</v>
      </c>
    </row>
    <row r="64" spans="1:25" s="129" customFormat="1" x14ac:dyDescent="0.2">
      <c r="A64" s="6">
        <v>204</v>
      </c>
      <c r="B64" s="6" t="s">
        <v>231</v>
      </c>
      <c r="C64" s="7" t="s">
        <v>178</v>
      </c>
      <c r="D64" s="122">
        <f>IFERROR(VLOOKUP($A64,IF('Index LA Main'!$B$4=1,'Index LA Main'!$A$8:$Y$170,IF('Index LA Main'!$B$4=2,'Index LA Main'!$A$177:$Y$339,IF('Index LA Main'!$B$4=3,'Index LA Main'!$A$346:$Y$508,IF('Index LA Main'!$B$4=4,'Index LA Main'!$A$515:$Y$677,"Error")))),'Index LA Main'!D$1,0),"Error")</f>
        <v>1610</v>
      </c>
      <c r="E64" s="77">
        <f>IFERROR(VLOOKUP($A64,IF('Index LA Main'!$B$4=1,'Index LA Main'!$A$8:$Y$170,IF('Index LA Main'!$B$4=2,'Index LA Main'!$A$177:$Y$339,IF('Index LA Main'!$B$4=3,'Index LA Main'!$A$346:$Y$508,IF('Index LA Main'!$B$4=4,'Index LA Main'!$A$515:$Y$677,"Error")))),'Index LA Main'!E$1,0),"Error")</f>
        <v>0.92</v>
      </c>
      <c r="F64" s="77">
        <f>IFERROR(VLOOKUP($A64,IF('Index LA Main'!$B$4=1,'Index LA Main'!$A$8:$Y$170,IF('Index LA Main'!$B$4=2,'Index LA Main'!$A$177:$Y$339,IF('Index LA Main'!$B$4=3,'Index LA Main'!$A$346:$Y$508,IF('Index LA Main'!$B$4=4,'Index LA Main'!$A$515:$Y$677,"Error")))),'Index LA Main'!F$1,0),"Error")</f>
        <v>0.92</v>
      </c>
      <c r="G64" s="77">
        <f>IFERROR(VLOOKUP($A64,IF('Index LA Main'!$B$4=1,'Index LA Main'!$A$8:$Y$170,IF('Index LA Main'!$B$4=2,'Index LA Main'!$A$177:$Y$339,IF('Index LA Main'!$B$4=3,'Index LA Main'!$A$346:$Y$508,IF('Index LA Main'!$B$4=4,'Index LA Main'!$A$515:$Y$677,"Error")))),'Index LA Main'!G$1,0),"Error")</f>
        <v>0.25</v>
      </c>
      <c r="H64" s="77">
        <f>IFERROR(VLOOKUP($A64,IF('Index LA Main'!$B$4=1,'Index LA Main'!$A$8:$Y$170,IF('Index LA Main'!$B$4=2,'Index LA Main'!$A$177:$Y$339,IF('Index LA Main'!$B$4=3,'Index LA Main'!$A$346:$Y$508,IF('Index LA Main'!$B$4=4,'Index LA Main'!$A$515:$Y$677,"Error")))),'Index LA Main'!H$1,0),"Error")</f>
        <v>0</v>
      </c>
      <c r="I64" s="77">
        <f>IFERROR(VLOOKUP($A64,IF('Index LA Main'!$B$4=1,'Index LA Main'!$A$8:$Y$170,IF('Index LA Main'!$B$4=2,'Index LA Main'!$A$177:$Y$339,IF('Index LA Main'!$B$4=3,'Index LA Main'!$A$346:$Y$508,IF('Index LA Main'!$B$4=4,'Index LA Main'!$A$515:$Y$677,"Error")))),'Index LA Main'!I$1,0),"Error")</f>
        <v>0.03</v>
      </c>
      <c r="J64" s="77">
        <f>IFERROR(VLOOKUP($A64,IF('Index LA Main'!$B$4=1,'Index LA Main'!$A$8:$Y$170,IF('Index LA Main'!$B$4=2,'Index LA Main'!$A$177:$Y$339,IF('Index LA Main'!$B$4=3,'Index LA Main'!$A$346:$Y$508,IF('Index LA Main'!$B$4=4,'Index LA Main'!$A$515:$Y$677,"Error")))),'Index LA Main'!J$1,0),"Error")</f>
        <v>0.52</v>
      </c>
      <c r="K64" s="77">
        <f>IFERROR(VLOOKUP($A64,IF('Index LA Main'!$B$4=1,'Index LA Main'!$A$8:$Y$170,IF('Index LA Main'!$B$4=2,'Index LA Main'!$A$177:$Y$339,IF('Index LA Main'!$B$4=3,'Index LA Main'!$A$346:$Y$508,IF('Index LA Main'!$B$4=4,'Index LA Main'!$A$515:$Y$677,"Error")))),'Index LA Main'!K$1,0),"Error")</f>
        <v>0.12</v>
      </c>
      <c r="L64" s="77">
        <f>IFERROR(VLOOKUP($A64,IF('Index LA Main'!$B$4=1,'Index LA Main'!$A$8:$Y$170,IF('Index LA Main'!$B$4=2,'Index LA Main'!$A$177:$Y$339,IF('Index LA Main'!$B$4=3,'Index LA Main'!$A$346:$Y$508,IF('Index LA Main'!$B$4=4,'Index LA Main'!$A$515:$Y$677,"Error")))),'Index LA Main'!L$1,0),"Error")</f>
        <v>0</v>
      </c>
      <c r="M64" s="77">
        <f>IFERROR(VLOOKUP($A64,IF('Index LA Main'!$B$4=1,'Index LA Main'!$A$8:$Y$170,IF('Index LA Main'!$B$4=2,'Index LA Main'!$A$177:$Y$339,IF('Index LA Main'!$B$4=3,'Index LA Main'!$A$346:$Y$508,IF('Index LA Main'!$B$4=4,'Index LA Main'!$A$515:$Y$677,"Error")))),'Index LA Main'!M$1,0),"Error")</f>
        <v>0</v>
      </c>
      <c r="N64" s="77" t="str">
        <f>IFERROR(VLOOKUP($A64,IF('Index LA Main'!$B$4=1,'Index LA Main'!$A$8:$Y$170,IF('Index LA Main'!$B$4=2,'Index LA Main'!$A$177:$Y$339,IF('Index LA Main'!$B$4=3,'Index LA Main'!$A$346:$Y$508,IF('Index LA Main'!$B$4=4,'Index LA Main'!$A$515:$Y$677,"Error")))),'Index LA Main'!N$1,0),"Error")</f>
        <v>x</v>
      </c>
      <c r="O64" s="77">
        <f>IFERROR(VLOOKUP($A64,IF('Index LA Main'!$B$4=1,'Index LA Main'!$A$8:$Y$170,IF('Index LA Main'!$B$4=2,'Index LA Main'!$A$177:$Y$339,IF('Index LA Main'!$B$4=3,'Index LA Main'!$A$346:$Y$508,IF('Index LA Main'!$B$4=4,'Index LA Main'!$A$515:$Y$677,"Error")))),'Index LA Main'!O$1,0),"Error")</f>
        <v>0.02</v>
      </c>
      <c r="P64" s="77">
        <f>IFERROR(VLOOKUP($A64,IF('Index LA Main'!$B$4=1,'Index LA Main'!$A$8:$Y$170,IF('Index LA Main'!$B$4=2,'Index LA Main'!$A$177:$Y$339,IF('Index LA Main'!$B$4=3,'Index LA Main'!$A$346:$Y$508,IF('Index LA Main'!$B$4=4,'Index LA Main'!$A$515:$Y$677,"Error")))),'Index LA Main'!P$1,0),"Error")</f>
        <v>0</v>
      </c>
      <c r="Q64" s="77">
        <f>IFERROR(VLOOKUP($A64,IF('Index LA Main'!$B$4=1,'Index LA Main'!$A$8:$Y$170,IF('Index LA Main'!$B$4=2,'Index LA Main'!$A$177:$Y$339,IF('Index LA Main'!$B$4=3,'Index LA Main'!$A$346:$Y$508,IF('Index LA Main'!$B$4=4,'Index LA Main'!$A$515:$Y$677,"Error")))),'Index LA Main'!Q$1,0),"Error")</f>
        <v>0</v>
      </c>
      <c r="R64" s="77" t="str">
        <f>IFERROR(VLOOKUP($A64,IF('Index LA Main'!$B$4=1,'Index LA Main'!$A$8:$Y$170,IF('Index LA Main'!$B$4=2,'Index LA Main'!$A$177:$Y$339,IF('Index LA Main'!$B$4=3,'Index LA Main'!$A$346:$Y$508,IF('Index LA Main'!$B$4=4,'Index LA Main'!$A$515:$Y$677,"Error")))),'Index LA Main'!R$1,0),"Error")</f>
        <v>-</v>
      </c>
      <c r="S64" s="77" t="str">
        <f>IFERROR(VLOOKUP($A64,IF('Index LA Main'!$B$4=1,'Index LA Main'!$A$8:$Y$170,IF('Index LA Main'!$B$4=2,'Index LA Main'!$A$177:$Y$339,IF('Index LA Main'!$B$4=3,'Index LA Main'!$A$346:$Y$508,IF('Index LA Main'!$B$4=4,'Index LA Main'!$A$515:$Y$677,"Error")))),'Index LA Main'!S$1,0),"Error")</f>
        <v>x</v>
      </c>
      <c r="T64" s="77">
        <f>IFERROR(VLOOKUP($A64,IF('Index LA Main'!$B$4=1,'Index LA Main'!$A$8:$Y$170,IF('Index LA Main'!$B$4=2,'Index LA Main'!$A$177:$Y$339,IF('Index LA Main'!$B$4=3,'Index LA Main'!$A$346:$Y$508,IF('Index LA Main'!$B$4=4,'Index LA Main'!$A$515:$Y$677,"Error")))),'Index LA Main'!T$1,0),"Error")</f>
        <v>0</v>
      </c>
      <c r="U64" s="77" t="str">
        <f>IFERROR(VLOOKUP($A64,IF('Index LA Main'!$B$4=1,'Index LA Main'!$A$8:$Y$170,IF('Index LA Main'!$B$4=2,'Index LA Main'!$A$177:$Y$339,IF('Index LA Main'!$B$4=3,'Index LA Main'!$A$346:$Y$508,IF('Index LA Main'!$B$4=4,'Index LA Main'!$A$515:$Y$677,"Error")))),'Index LA Main'!U$1,0),"Error")</f>
        <v>x</v>
      </c>
      <c r="V64" s="77" t="str">
        <f>IFERROR(VLOOKUP($A64,IF('Index LA Main'!$B$4=1,'Index LA Main'!$A$8:$Y$170,IF('Index LA Main'!$B$4=2,'Index LA Main'!$A$177:$Y$339,IF('Index LA Main'!$B$4=3,'Index LA Main'!$A$346:$Y$508,IF('Index LA Main'!$B$4=4,'Index LA Main'!$A$515:$Y$677,"Error")))),'Index LA Main'!V$1,0),"Error")</f>
        <v>-</v>
      </c>
      <c r="W64" s="77">
        <f>IFERROR(VLOOKUP($A64,IF('Index LA Main'!$B$4=1,'Index LA Main'!$A$8:$Y$170,IF('Index LA Main'!$B$4=2,'Index LA Main'!$A$177:$Y$339,IF('Index LA Main'!$B$4=3,'Index LA Main'!$A$346:$Y$508,IF('Index LA Main'!$B$4=4,'Index LA Main'!$A$515:$Y$677,"Error")))),'Index LA Main'!W$1,0),"Error")</f>
        <v>0.05</v>
      </c>
      <c r="X64" s="77">
        <f>IFERROR(VLOOKUP($A64,IF('Index LA Main'!$B$4=1,'Index LA Main'!$A$8:$Y$170,IF('Index LA Main'!$B$4=2,'Index LA Main'!$A$177:$Y$339,IF('Index LA Main'!$B$4=3,'Index LA Main'!$A$346:$Y$508,IF('Index LA Main'!$B$4=4,'Index LA Main'!$A$515:$Y$677,"Error")))),'Index LA Main'!X$1,0),"Error")</f>
        <v>0.01</v>
      </c>
      <c r="Y64" s="77">
        <f>IFERROR(VLOOKUP($A64,IF('Index LA Main'!$B$4=1,'Index LA Main'!$A$8:$Y$170,IF('Index LA Main'!$B$4=2,'Index LA Main'!$A$177:$Y$339,IF('Index LA Main'!$B$4=3,'Index LA Main'!$A$346:$Y$508,IF('Index LA Main'!$B$4=4,'Index LA Main'!$A$515:$Y$677,"Error")))),'Index LA Main'!Y$1,0),"Error")</f>
        <v>0.02</v>
      </c>
    </row>
    <row r="65" spans="1:25" s="129" customFormat="1" x14ac:dyDescent="0.2">
      <c r="A65" s="6">
        <v>876</v>
      </c>
      <c r="B65" s="6" t="s">
        <v>232</v>
      </c>
      <c r="C65" s="7" t="s">
        <v>168</v>
      </c>
      <c r="D65" s="122">
        <f>IFERROR(VLOOKUP($A65,IF('Index LA Main'!$B$4=1,'Index LA Main'!$A$8:$Y$170,IF('Index LA Main'!$B$4=2,'Index LA Main'!$A$177:$Y$339,IF('Index LA Main'!$B$4=3,'Index LA Main'!$A$346:$Y$508,IF('Index LA Main'!$B$4=4,'Index LA Main'!$A$515:$Y$677,"Error")))),'Index LA Main'!D$1,0),"Error")</f>
        <v>1400</v>
      </c>
      <c r="E65" s="77">
        <f>IFERROR(VLOOKUP($A65,IF('Index LA Main'!$B$4=1,'Index LA Main'!$A$8:$Y$170,IF('Index LA Main'!$B$4=2,'Index LA Main'!$A$177:$Y$339,IF('Index LA Main'!$B$4=3,'Index LA Main'!$A$346:$Y$508,IF('Index LA Main'!$B$4=4,'Index LA Main'!$A$515:$Y$677,"Error")))),'Index LA Main'!E$1,0),"Error")</f>
        <v>0.9</v>
      </c>
      <c r="F65" s="77">
        <f>IFERROR(VLOOKUP($A65,IF('Index LA Main'!$B$4=1,'Index LA Main'!$A$8:$Y$170,IF('Index LA Main'!$B$4=2,'Index LA Main'!$A$177:$Y$339,IF('Index LA Main'!$B$4=3,'Index LA Main'!$A$346:$Y$508,IF('Index LA Main'!$B$4=4,'Index LA Main'!$A$515:$Y$677,"Error")))),'Index LA Main'!F$1,0),"Error")</f>
        <v>0.89</v>
      </c>
      <c r="G65" s="77">
        <f>IFERROR(VLOOKUP($A65,IF('Index LA Main'!$B$4=1,'Index LA Main'!$A$8:$Y$170,IF('Index LA Main'!$B$4=2,'Index LA Main'!$A$177:$Y$339,IF('Index LA Main'!$B$4=3,'Index LA Main'!$A$346:$Y$508,IF('Index LA Main'!$B$4=4,'Index LA Main'!$A$515:$Y$677,"Error")))),'Index LA Main'!G$1,0),"Error")</f>
        <v>0.51</v>
      </c>
      <c r="H65" s="77">
        <f>IFERROR(VLOOKUP($A65,IF('Index LA Main'!$B$4=1,'Index LA Main'!$A$8:$Y$170,IF('Index LA Main'!$B$4=2,'Index LA Main'!$A$177:$Y$339,IF('Index LA Main'!$B$4=3,'Index LA Main'!$A$346:$Y$508,IF('Index LA Main'!$B$4=4,'Index LA Main'!$A$515:$Y$677,"Error")))),'Index LA Main'!H$1,0),"Error")</f>
        <v>0</v>
      </c>
      <c r="I65" s="77">
        <f>IFERROR(VLOOKUP($A65,IF('Index LA Main'!$B$4=1,'Index LA Main'!$A$8:$Y$170,IF('Index LA Main'!$B$4=2,'Index LA Main'!$A$177:$Y$339,IF('Index LA Main'!$B$4=3,'Index LA Main'!$A$346:$Y$508,IF('Index LA Main'!$B$4=4,'Index LA Main'!$A$515:$Y$677,"Error")))),'Index LA Main'!I$1,0),"Error")</f>
        <v>0.02</v>
      </c>
      <c r="J65" s="77">
        <f>IFERROR(VLOOKUP($A65,IF('Index LA Main'!$B$4=1,'Index LA Main'!$A$8:$Y$170,IF('Index LA Main'!$B$4=2,'Index LA Main'!$A$177:$Y$339,IF('Index LA Main'!$B$4=3,'Index LA Main'!$A$346:$Y$508,IF('Index LA Main'!$B$4=4,'Index LA Main'!$A$515:$Y$677,"Error")))),'Index LA Main'!J$1,0),"Error")</f>
        <v>0.2</v>
      </c>
      <c r="K65" s="77">
        <f>IFERROR(VLOOKUP($A65,IF('Index LA Main'!$B$4=1,'Index LA Main'!$A$8:$Y$170,IF('Index LA Main'!$B$4=2,'Index LA Main'!$A$177:$Y$339,IF('Index LA Main'!$B$4=3,'Index LA Main'!$A$346:$Y$508,IF('Index LA Main'!$B$4=4,'Index LA Main'!$A$515:$Y$677,"Error")))),'Index LA Main'!K$1,0),"Error")</f>
        <v>0.15</v>
      </c>
      <c r="L65" s="77">
        <f>IFERROR(VLOOKUP($A65,IF('Index LA Main'!$B$4=1,'Index LA Main'!$A$8:$Y$170,IF('Index LA Main'!$B$4=2,'Index LA Main'!$A$177:$Y$339,IF('Index LA Main'!$B$4=3,'Index LA Main'!$A$346:$Y$508,IF('Index LA Main'!$B$4=4,'Index LA Main'!$A$515:$Y$677,"Error")))),'Index LA Main'!L$1,0),"Error")</f>
        <v>0</v>
      </c>
      <c r="M65" s="77">
        <f>IFERROR(VLOOKUP($A65,IF('Index LA Main'!$B$4=1,'Index LA Main'!$A$8:$Y$170,IF('Index LA Main'!$B$4=2,'Index LA Main'!$A$177:$Y$339,IF('Index LA Main'!$B$4=3,'Index LA Main'!$A$346:$Y$508,IF('Index LA Main'!$B$4=4,'Index LA Main'!$A$515:$Y$677,"Error")))),'Index LA Main'!M$1,0),"Error")</f>
        <v>0</v>
      </c>
      <c r="N65" s="77">
        <f>IFERROR(VLOOKUP($A65,IF('Index LA Main'!$B$4=1,'Index LA Main'!$A$8:$Y$170,IF('Index LA Main'!$B$4=2,'Index LA Main'!$A$177:$Y$339,IF('Index LA Main'!$B$4=3,'Index LA Main'!$A$346:$Y$508,IF('Index LA Main'!$B$4=4,'Index LA Main'!$A$515:$Y$677,"Error")))),'Index LA Main'!N$1,0),"Error")</f>
        <v>0</v>
      </c>
      <c r="O65" s="77">
        <f>IFERROR(VLOOKUP($A65,IF('Index LA Main'!$B$4=1,'Index LA Main'!$A$8:$Y$170,IF('Index LA Main'!$B$4=2,'Index LA Main'!$A$177:$Y$339,IF('Index LA Main'!$B$4=3,'Index LA Main'!$A$346:$Y$508,IF('Index LA Main'!$B$4=4,'Index LA Main'!$A$515:$Y$677,"Error")))),'Index LA Main'!O$1,0),"Error")</f>
        <v>0.06</v>
      </c>
      <c r="P65" s="77">
        <f>IFERROR(VLOOKUP($A65,IF('Index LA Main'!$B$4=1,'Index LA Main'!$A$8:$Y$170,IF('Index LA Main'!$B$4=2,'Index LA Main'!$A$177:$Y$339,IF('Index LA Main'!$B$4=3,'Index LA Main'!$A$346:$Y$508,IF('Index LA Main'!$B$4=4,'Index LA Main'!$A$515:$Y$677,"Error")))),'Index LA Main'!P$1,0),"Error")</f>
        <v>0</v>
      </c>
      <c r="Q65" s="77" t="str">
        <f>IFERROR(VLOOKUP($A65,IF('Index LA Main'!$B$4=1,'Index LA Main'!$A$8:$Y$170,IF('Index LA Main'!$B$4=2,'Index LA Main'!$A$177:$Y$339,IF('Index LA Main'!$B$4=3,'Index LA Main'!$A$346:$Y$508,IF('Index LA Main'!$B$4=4,'Index LA Main'!$A$515:$Y$677,"Error")))),'Index LA Main'!Q$1,0),"Error")</f>
        <v>-</v>
      </c>
      <c r="R65" s="77">
        <f>IFERROR(VLOOKUP($A65,IF('Index LA Main'!$B$4=1,'Index LA Main'!$A$8:$Y$170,IF('Index LA Main'!$B$4=2,'Index LA Main'!$A$177:$Y$339,IF('Index LA Main'!$B$4=3,'Index LA Main'!$A$346:$Y$508,IF('Index LA Main'!$B$4=4,'Index LA Main'!$A$515:$Y$677,"Error")))),'Index LA Main'!R$1,0),"Error")</f>
        <v>0.01</v>
      </c>
      <c r="S65" s="77">
        <f>IFERROR(VLOOKUP($A65,IF('Index LA Main'!$B$4=1,'Index LA Main'!$A$8:$Y$170,IF('Index LA Main'!$B$4=2,'Index LA Main'!$A$177:$Y$339,IF('Index LA Main'!$B$4=3,'Index LA Main'!$A$346:$Y$508,IF('Index LA Main'!$B$4=4,'Index LA Main'!$A$515:$Y$677,"Error")))),'Index LA Main'!S$1,0),"Error")</f>
        <v>0.01</v>
      </c>
      <c r="T65" s="77" t="str">
        <f>IFERROR(VLOOKUP($A65,IF('Index LA Main'!$B$4=1,'Index LA Main'!$A$8:$Y$170,IF('Index LA Main'!$B$4=2,'Index LA Main'!$A$177:$Y$339,IF('Index LA Main'!$B$4=3,'Index LA Main'!$A$346:$Y$508,IF('Index LA Main'!$B$4=4,'Index LA Main'!$A$515:$Y$677,"Error")))),'Index LA Main'!T$1,0),"Error")</f>
        <v>x</v>
      </c>
      <c r="U65" s="77" t="str">
        <f>IFERROR(VLOOKUP($A65,IF('Index LA Main'!$B$4=1,'Index LA Main'!$A$8:$Y$170,IF('Index LA Main'!$B$4=2,'Index LA Main'!$A$177:$Y$339,IF('Index LA Main'!$B$4=3,'Index LA Main'!$A$346:$Y$508,IF('Index LA Main'!$B$4=4,'Index LA Main'!$A$515:$Y$677,"Error")))),'Index LA Main'!U$1,0),"Error")</f>
        <v>-</v>
      </c>
      <c r="V65" s="77">
        <f>IFERROR(VLOOKUP($A65,IF('Index LA Main'!$B$4=1,'Index LA Main'!$A$8:$Y$170,IF('Index LA Main'!$B$4=2,'Index LA Main'!$A$177:$Y$339,IF('Index LA Main'!$B$4=3,'Index LA Main'!$A$346:$Y$508,IF('Index LA Main'!$B$4=4,'Index LA Main'!$A$515:$Y$677,"Error")))),'Index LA Main'!V$1,0),"Error")</f>
        <v>0.01</v>
      </c>
      <c r="W65" s="77">
        <f>IFERROR(VLOOKUP($A65,IF('Index LA Main'!$B$4=1,'Index LA Main'!$A$8:$Y$170,IF('Index LA Main'!$B$4=2,'Index LA Main'!$A$177:$Y$339,IF('Index LA Main'!$B$4=3,'Index LA Main'!$A$346:$Y$508,IF('Index LA Main'!$B$4=4,'Index LA Main'!$A$515:$Y$677,"Error")))),'Index LA Main'!W$1,0),"Error")</f>
        <v>0.06</v>
      </c>
      <c r="X65" s="77">
        <f>IFERROR(VLOOKUP($A65,IF('Index LA Main'!$B$4=1,'Index LA Main'!$A$8:$Y$170,IF('Index LA Main'!$B$4=2,'Index LA Main'!$A$177:$Y$339,IF('Index LA Main'!$B$4=3,'Index LA Main'!$A$346:$Y$508,IF('Index LA Main'!$B$4=4,'Index LA Main'!$A$515:$Y$677,"Error")))),'Index LA Main'!X$1,0),"Error")</f>
        <v>0.02</v>
      </c>
      <c r="Y65" s="77">
        <f>IFERROR(VLOOKUP($A65,IF('Index LA Main'!$B$4=1,'Index LA Main'!$A$8:$Y$170,IF('Index LA Main'!$B$4=2,'Index LA Main'!$A$177:$Y$339,IF('Index LA Main'!$B$4=3,'Index LA Main'!$A$346:$Y$508,IF('Index LA Main'!$B$4=4,'Index LA Main'!$A$515:$Y$677,"Error")))),'Index LA Main'!Y$1,0),"Error")</f>
        <v>0.01</v>
      </c>
    </row>
    <row r="66" spans="1:25" s="129" customFormat="1" x14ac:dyDescent="0.2">
      <c r="A66" s="6">
        <v>205</v>
      </c>
      <c r="B66" s="6" t="s">
        <v>233</v>
      </c>
      <c r="C66" s="7" t="s">
        <v>178</v>
      </c>
      <c r="D66" s="122">
        <f>IFERROR(VLOOKUP($A66,IF('Index LA Main'!$B$4=1,'Index LA Main'!$A$8:$Y$170,IF('Index LA Main'!$B$4=2,'Index LA Main'!$A$177:$Y$339,IF('Index LA Main'!$B$4=3,'Index LA Main'!$A$346:$Y$508,IF('Index LA Main'!$B$4=4,'Index LA Main'!$A$515:$Y$677,"Error")))),'Index LA Main'!D$1,0),"Error")</f>
        <v>1120</v>
      </c>
      <c r="E66" s="77">
        <f>IFERROR(VLOOKUP($A66,IF('Index LA Main'!$B$4=1,'Index LA Main'!$A$8:$Y$170,IF('Index LA Main'!$B$4=2,'Index LA Main'!$A$177:$Y$339,IF('Index LA Main'!$B$4=3,'Index LA Main'!$A$346:$Y$508,IF('Index LA Main'!$B$4=4,'Index LA Main'!$A$515:$Y$677,"Error")))),'Index LA Main'!E$1,0),"Error")</f>
        <v>0.91</v>
      </c>
      <c r="F66" s="77">
        <f>IFERROR(VLOOKUP($A66,IF('Index LA Main'!$B$4=1,'Index LA Main'!$A$8:$Y$170,IF('Index LA Main'!$B$4=2,'Index LA Main'!$A$177:$Y$339,IF('Index LA Main'!$B$4=3,'Index LA Main'!$A$346:$Y$508,IF('Index LA Main'!$B$4=4,'Index LA Main'!$A$515:$Y$677,"Error")))),'Index LA Main'!F$1,0),"Error")</f>
        <v>0.91</v>
      </c>
      <c r="G66" s="77">
        <f>IFERROR(VLOOKUP($A66,IF('Index LA Main'!$B$4=1,'Index LA Main'!$A$8:$Y$170,IF('Index LA Main'!$B$4=2,'Index LA Main'!$A$177:$Y$339,IF('Index LA Main'!$B$4=3,'Index LA Main'!$A$346:$Y$508,IF('Index LA Main'!$B$4=4,'Index LA Main'!$A$515:$Y$677,"Error")))),'Index LA Main'!G$1,0),"Error")</f>
        <v>0.2</v>
      </c>
      <c r="H66" s="77">
        <f>IFERROR(VLOOKUP($A66,IF('Index LA Main'!$B$4=1,'Index LA Main'!$A$8:$Y$170,IF('Index LA Main'!$B$4=2,'Index LA Main'!$A$177:$Y$339,IF('Index LA Main'!$B$4=3,'Index LA Main'!$A$346:$Y$508,IF('Index LA Main'!$B$4=4,'Index LA Main'!$A$515:$Y$677,"Error")))),'Index LA Main'!H$1,0),"Error")</f>
        <v>0.01</v>
      </c>
      <c r="I66" s="77">
        <f>IFERROR(VLOOKUP($A66,IF('Index LA Main'!$B$4=1,'Index LA Main'!$A$8:$Y$170,IF('Index LA Main'!$B$4=2,'Index LA Main'!$A$177:$Y$339,IF('Index LA Main'!$B$4=3,'Index LA Main'!$A$346:$Y$508,IF('Index LA Main'!$B$4=4,'Index LA Main'!$A$515:$Y$677,"Error")))),'Index LA Main'!I$1,0),"Error")</f>
        <v>0.01</v>
      </c>
      <c r="J66" s="77">
        <f>IFERROR(VLOOKUP($A66,IF('Index LA Main'!$B$4=1,'Index LA Main'!$A$8:$Y$170,IF('Index LA Main'!$B$4=2,'Index LA Main'!$A$177:$Y$339,IF('Index LA Main'!$B$4=3,'Index LA Main'!$A$346:$Y$508,IF('Index LA Main'!$B$4=4,'Index LA Main'!$A$515:$Y$677,"Error")))),'Index LA Main'!J$1,0),"Error")</f>
        <v>0.63</v>
      </c>
      <c r="K66" s="77">
        <f>IFERROR(VLOOKUP($A66,IF('Index LA Main'!$B$4=1,'Index LA Main'!$A$8:$Y$170,IF('Index LA Main'!$B$4=2,'Index LA Main'!$A$177:$Y$339,IF('Index LA Main'!$B$4=3,'Index LA Main'!$A$346:$Y$508,IF('Index LA Main'!$B$4=4,'Index LA Main'!$A$515:$Y$677,"Error")))),'Index LA Main'!K$1,0),"Error")</f>
        <v>0.05</v>
      </c>
      <c r="L66" s="77">
        <f>IFERROR(VLOOKUP($A66,IF('Index LA Main'!$B$4=1,'Index LA Main'!$A$8:$Y$170,IF('Index LA Main'!$B$4=2,'Index LA Main'!$A$177:$Y$339,IF('Index LA Main'!$B$4=3,'Index LA Main'!$A$346:$Y$508,IF('Index LA Main'!$B$4=4,'Index LA Main'!$A$515:$Y$677,"Error")))),'Index LA Main'!L$1,0),"Error")</f>
        <v>0</v>
      </c>
      <c r="M66" s="77">
        <f>IFERROR(VLOOKUP($A66,IF('Index LA Main'!$B$4=1,'Index LA Main'!$A$8:$Y$170,IF('Index LA Main'!$B$4=2,'Index LA Main'!$A$177:$Y$339,IF('Index LA Main'!$B$4=3,'Index LA Main'!$A$346:$Y$508,IF('Index LA Main'!$B$4=4,'Index LA Main'!$A$515:$Y$677,"Error")))),'Index LA Main'!M$1,0),"Error")</f>
        <v>0</v>
      </c>
      <c r="N66" s="77" t="str">
        <f>IFERROR(VLOOKUP($A66,IF('Index LA Main'!$B$4=1,'Index LA Main'!$A$8:$Y$170,IF('Index LA Main'!$B$4=2,'Index LA Main'!$A$177:$Y$339,IF('Index LA Main'!$B$4=3,'Index LA Main'!$A$346:$Y$508,IF('Index LA Main'!$B$4=4,'Index LA Main'!$A$515:$Y$677,"Error")))),'Index LA Main'!N$1,0),"Error")</f>
        <v>x</v>
      </c>
      <c r="O66" s="77">
        <f>IFERROR(VLOOKUP($A66,IF('Index LA Main'!$B$4=1,'Index LA Main'!$A$8:$Y$170,IF('Index LA Main'!$B$4=2,'Index LA Main'!$A$177:$Y$339,IF('Index LA Main'!$B$4=3,'Index LA Main'!$A$346:$Y$508,IF('Index LA Main'!$B$4=4,'Index LA Main'!$A$515:$Y$677,"Error")))),'Index LA Main'!O$1,0),"Error")</f>
        <v>0.01</v>
      </c>
      <c r="P66" s="77" t="str">
        <f>IFERROR(VLOOKUP($A66,IF('Index LA Main'!$B$4=1,'Index LA Main'!$A$8:$Y$170,IF('Index LA Main'!$B$4=2,'Index LA Main'!$A$177:$Y$339,IF('Index LA Main'!$B$4=3,'Index LA Main'!$A$346:$Y$508,IF('Index LA Main'!$B$4=4,'Index LA Main'!$A$515:$Y$677,"Error")))),'Index LA Main'!P$1,0),"Error")</f>
        <v>x</v>
      </c>
      <c r="Q66" s="77" t="str">
        <f>IFERROR(VLOOKUP($A66,IF('Index LA Main'!$B$4=1,'Index LA Main'!$A$8:$Y$170,IF('Index LA Main'!$B$4=2,'Index LA Main'!$A$177:$Y$339,IF('Index LA Main'!$B$4=3,'Index LA Main'!$A$346:$Y$508,IF('Index LA Main'!$B$4=4,'Index LA Main'!$A$515:$Y$677,"Error")))),'Index LA Main'!Q$1,0),"Error")</f>
        <v>x</v>
      </c>
      <c r="R66" s="77" t="str">
        <f>IFERROR(VLOOKUP($A66,IF('Index LA Main'!$B$4=1,'Index LA Main'!$A$8:$Y$170,IF('Index LA Main'!$B$4=2,'Index LA Main'!$A$177:$Y$339,IF('Index LA Main'!$B$4=3,'Index LA Main'!$A$346:$Y$508,IF('Index LA Main'!$B$4=4,'Index LA Main'!$A$515:$Y$677,"Error")))),'Index LA Main'!R$1,0),"Error")</f>
        <v>x</v>
      </c>
      <c r="S66" s="77" t="str">
        <f>IFERROR(VLOOKUP($A66,IF('Index LA Main'!$B$4=1,'Index LA Main'!$A$8:$Y$170,IF('Index LA Main'!$B$4=2,'Index LA Main'!$A$177:$Y$339,IF('Index LA Main'!$B$4=3,'Index LA Main'!$A$346:$Y$508,IF('Index LA Main'!$B$4=4,'Index LA Main'!$A$515:$Y$677,"Error")))),'Index LA Main'!S$1,0),"Error")</f>
        <v>x</v>
      </c>
      <c r="T66" s="77" t="str">
        <f>IFERROR(VLOOKUP($A66,IF('Index LA Main'!$B$4=1,'Index LA Main'!$A$8:$Y$170,IF('Index LA Main'!$B$4=2,'Index LA Main'!$A$177:$Y$339,IF('Index LA Main'!$B$4=3,'Index LA Main'!$A$346:$Y$508,IF('Index LA Main'!$B$4=4,'Index LA Main'!$A$515:$Y$677,"Error")))),'Index LA Main'!T$1,0),"Error")</f>
        <v>x</v>
      </c>
      <c r="U66" s="77">
        <f>IFERROR(VLOOKUP($A66,IF('Index LA Main'!$B$4=1,'Index LA Main'!$A$8:$Y$170,IF('Index LA Main'!$B$4=2,'Index LA Main'!$A$177:$Y$339,IF('Index LA Main'!$B$4=3,'Index LA Main'!$A$346:$Y$508,IF('Index LA Main'!$B$4=4,'Index LA Main'!$A$515:$Y$677,"Error")))),'Index LA Main'!U$1,0),"Error")</f>
        <v>0</v>
      </c>
      <c r="V66" s="77">
        <f>IFERROR(VLOOKUP($A66,IF('Index LA Main'!$B$4=1,'Index LA Main'!$A$8:$Y$170,IF('Index LA Main'!$B$4=2,'Index LA Main'!$A$177:$Y$339,IF('Index LA Main'!$B$4=3,'Index LA Main'!$A$346:$Y$508,IF('Index LA Main'!$B$4=4,'Index LA Main'!$A$515:$Y$677,"Error")))),'Index LA Main'!V$1,0),"Error")</f>
        <v>0</v>
      </c>
      <c r="W66" s="77">
        <f>IFERROR(VLOOKUP($A66,IF('Index LA Main'!$B$4=1,'Index LA Main'!$A$8:$Y$170,IF('Index LA Main'!$B$4=2,'Index LA Main'!$A$177:$Y$339,IF('Index LA Main'!$B$4=3,'Index LA Main'!$A$346:$Y$508,IF('Index LA Main'!$B$4=4,'Index LA Main'!$A$515:$Y$677,"Error")))),'Index LA Main'!W$1,0),"Error")</f>
        <v>0.05</v>
      </c>
      <c r="X66" s="77" t="str">
        <f>IFERROR(VLOOKUP($A66,IF('Index LA Main'!$B$4=1,'Index LA Main'!$A$8:$Y$170,IF('Index LA Main'!$B$4=2,'Index LA Main'!$A$177:$Y$339,IF('Index LA Main'!$B$4=3,'Index LA Main'!$A$346:$Y$508,IF('Index LA Main'!$B$4=4,'Index LA Main'!$A$515:$Y$677,"Error")))),'Index LA Main'!X$1,0),"Error")</f>
        <v>-</v>
      </c>
      <c r="Y66" s="77">
        <f>IFERROR(VLOOKUP($A66,IF('Index LA Main'!$B$4=1,'Index LA Main'!$A$8:$Y$170,IF('Index LA Main'!$B$4=2,'Index LA Main'!$A$177:$Y$339,IF('Index LA Main'!$B$4=3,'Index LA Main'!$A$346:$Y$508,IF('Index LA Main'!$B$4=4,'Index LA Main'!$A$515:$Y$677,"Error")))),'Index LA Main'!Y$1,0),"Error")</f>
        <v>0.04</v>
      </c>
    </row>
    <row r="67" spans="1:25" s="129" customFormat="1" x14ac:dyDescent="0.2">
      <c r="A67" s="6">
        <v>850</v>
      </c>
      <c r="B67" s="6" t="s">
        <v>234</v>
      </c>
      <c r="C67" s="7" t="s">
        <v>182</v>
      </c>
      <c r="D67" s="122">
        <f>IFERROR(VLOOKUP($A67,IF('Index LA Main'!$B$4=1,'Index LA Main'!$A$8:$Y$170,IF('Index LA Main'!$B$4=2,'Index LA Main'!$A$177:$Y$339,IF('Index LA Main'!$B$4=3,'Index LA Main'!$A$346:$Y$508,IF('Index LA Main'!$B$4=4,'Index LA Main'!$A$515:$Y$677,"Error")))),'Index LA Main'!D$1,0),"Error")</f>
        <v>13660</v>
      </c>
      <c r="E67" s="77">
        <f>IFERROR(VLOOKUP($A67,IF('Index LA Main'!$B$4=1,'Index LA Main'!$A$8:$Y$170,IF('Index LA Main'!$B$4=2,'Index LA Main'!$A$177:$Y$339,IF('Index LA Main'!$B$4=3,'Index LA Main'!$A$346:$Y$508,IF('Index LA Main'!$B$4=4,'Index LA Main'!$A$515:$Y$677,"Error")))),'Index LA Main'!E$1,0),"Error")</f>
        <v>0.92</v>
      </c>
      <c r="F67" s="77">
        <f>IFERROR(VLOOKUP($A67,IF('Index LA Main'!$B$4=1,'Index LA Main'!$A$8:$Y$170,IF('Index LA Main'!$B$4=2,'Index LA Main'!$A$177:$Y$339,IF('Index LA Main'!$B$4=3,'Index LA Main'!$A$346:$Y$508,IF('Index LA Main'!$B$4=4,'Index LA Main'!$A$515:$Y$677,"Error")))),'Index LA Main'!F$1,0),"Error")</f>
        <v>0.9</v>
      </c>
      <c r="G67" s="77">
        <f>IFERROR(VLOOKUP($A67,IF('Index LA Main'!$B$4=1,'Index LA Main'!$A$8:$Y$170,IF('Index LA Main'!$B$4=2,'Index LA Main'!$A$177:$Y$339,IF('Index LA Main'!$B$4=3,'Index LA Main'!$A$346:$Y$508,IF('Index LA Main'!$B$4=4,'Index LA Main'!$A$515:$Y$677,"Error")))),'Index LA Main'!G$1,0),"Error")</f>
        <v>0.38</v>
      </c>
      <c r="H67" s="77" t="str">
        <f>IFERROR(VLOOKUP($A67,IF('Index LA Main'!$B$4=1,'Index LA Main'!$A$8:$Y$170,IF('Index LA Main'!$B$4=2,'Index LA Main'!$A$177:$Y$339,IF('Index LA Main'!$B$4=3,'Index LA Main'!$A$346:$Y$508,IF('Index LA Main'!$B$4=4,'Index LA Main'!$A$515:$Y$677,"Error")))),'Index LA Main'!H$1,0),"Error")</f>
        <v>-</v>
      </c>
      <c r="I67" s="77">
        <f>IFERROR(VLOOKUP($A67,IF('Index LA Main'!$B$4=1,'Index LA Main'!$A$8:$Y$170,IF('Index LA Main'!$B$4=2,'Index LA Main'!$A$177:$Y$339,IF('Index LA Main'!$B$4=3,'Index LA Main'!$A$346:$Y$508,IF('Index LA Main'!$B$4=4,'Index LA Main'!$A$515:$Y$677,"Error")))),'Index LA Main'!I$1,0),"Error")</f>
        <v>0.03</v>
      </c>
      <c r="J67" s="77">
        <f>IFERROR(VLOOKUP($A67,IF('Index LA Main'!$B$4=1,'Index LA Main'!$A$8:$Y$170,IF('Index LA Main'!$B$4=2,'Index LA Main'!$A$177:$Y$339,IF('Index LA Main'!$B$4=3,'Index LA Main'!$A$346:$Y$508,IF('Index LA Main'!$B$4=4,'Index LA Main'!$A$515:$Y$677,"Error")))),'Index LA Main'!J$1,0),"Error")</f>
        <v>0.06</v>
      </c>
      <c r="K67" s="77">
        <f>IFERROR(VLOOKUP($A67,IF('Index LA Main'!$B$4=1,'Index LA Main'!$A$8:$Y$170,IF('Index LA Main'!$B$4=2,'Index LA Main'!$A$177:$Y$339,IF('Index LA Main'!$B$4=3,'Index LA Main'!$A$346:$Y$508,IF('Index LA Main'!$B$4=4,'Index LA Main'!$A$515:$Y$677,"Error")))),'Index LA Main'!K$1,0),"Error")</f>
        <v>0.43</v>
      </c>
      <c r="L67" s="77" t="str">
        <f>IFERROR(VLOOKUP($A67,IF('Index LA Main'!$B$4=1,'Index LA Main'!$A$8:$Y$170,IF('Index LA Main'!$B$4=2,'Index LA Main'!$A$177:$Y$339,IF('Index LA Main'!$B$4=3,'Index LA Main'!$A$346:$Y$508,IF('Index LA Main'!$B$4=4,'Index LA Main'!$A$515:$Y$677,"Error")))),'Index LA Main'!L$1,0),"Error")</f>
        <v>-</v>
      </c>
      <c r="M67" s="77" t="str">
        <f>IFERROR(VLOOKUP($A67,IF('Index LA Main'!$B$4=1,'Index LA Main'!$A$8:$Y$170,IF('Index LA Main'!$B$4=2,'Index LA Main'!$A$177:$Y$339,IF('Index LA Main'!$B$4=3,'Index LA Main'!$A$346:$Y$508,IF('Index LA Main'!$B$4=4,'Index LA Main'!$A$515:$Y$677,"Error")))),'Index LA Main'!M$1,0),"Error")</f>
        <v>x</v>
      </c>
      <c r="N67" s="77" t="str">
        <f>IFERROR(VLOOKUP($A67,IF('Index LA Main'!$B$4=1,'Index LA Main'!$A$8:$Y$170,IF('Index LA Main'!$B$4=2,'Index LA Main'!$A$177:$Y$339,IF('Index LA Main'!$B$4=3,'Index LA Main'!$A$346:$Y$508,IF('Index LA Main'!$B$4=4,'Index LA Main'!$A$515:$Y$677,"Error")))),'Index LA Main'!N$1,0),"Error")</f>
        <v>-</v>
      </c>
      <c r="O67" s="77">
        <f>IFERROR(VLOOKUP($A67,IF('Index LA Main'!$B$4=1,'Index LA Main'!$A$8:$Y$170,IF('Index LA Main'!$B$4=2,'Index LA Main'!$A$177:$Y$339,IF('Index LA Main'!$B$4=3,'Index LA Main'!$A$346:$Y$508,IF('Index LA Main'!$B$4=4,'Index LA Main'!$A$515:$Y$677,"Error")))),'Index LA Main'!O$1,0),"Error")</f>
        <v>0.05</v>
      </c>
      <c r="P67" s="77" t="str">
        <f>IFERROR(VLOOKUP($A67,IF('Index LA Main'!$B$4=1,'Index LA Main'!$A$8:$Y$170,IF('Index LA Main'!$B$4=2,'Index LA Main'!$A$177:$Y$339,IF('Index LA Main'!$B$4=3,'Index LA Main'!$A$346:$Y$508,IF('Index LA Main'!$B$4=4,'Index LA Main'!$A$515:$Y$677,"Error")))),'Index LA Main'!P$1,0),"Error")</f>
        <v>-</v>
      </c>
      <c r="Q67" s="77" t="str">
        <f>IFERROR(VLOOKUP($A67,IF('Index LA Main'!$B$4=1,'Index LA Main'!$A$8:$Y$170,IF('Index LA Main'!$B$4=2,'Index LA Main'!$A$177:$Y$339,IF('Index LA Main'!$B$4=3,'Index LA Main'!$A$346:$Y$508,IF('Index LA Main'!$B$4=4,'Index LA Main'!$A$515:$Y$677,"Error")))),'Index LA Main'!Q$1,0),"Error")</f>
        <v>-</v>
      </c>
      <c r="R67" s="77">
        <f>IFERROR(VLOOKUP($A67,IF('Index LA Main'!$B$4=1,'Index LA Main'!$A$8:$Y$170,IF('Index LA Main'!$B$4=2,'Index LA Main'!$A$177:$Y$339,IF('Index LA Main'!$B$4=3,'Index LA Main'!$A$346:$Y$508,IF('Index LA Main'!$B$4=4,'Index LA Main'!$A$515:$Y$677,"Error")))),'Index LA Main'!R$1,0),"Error")</f>
        <v>0.01</v>
      </c>
      <c r="S67" s="77">
        <f>IFERROR(VLOOKUP($A67,IF('Index LA Main'!$B$4=1,'Index LA Main'!$A$8:$Y$170,IF('Index LA Main'!$B$4=2,'Index LA Main'!$A$177:$Y$339,IF('Index LA Main'!$B$4=3,'Index LA Main'!$A$346:$Y$508,IF('Index LA Main'!$B$4=4,'Index LA Main'!$A$515:$Y$677,"Error")))),'Index LA Main'!S$1,0),"Error")</f>
        <v>0.01</v>
      </c>
      <c r="T67" s="77" t="str">
        <f>IFERROR(VLOOKUP($A67,IF('Index LA Main'!$B$4=1,'Index LA Main'!$A$8:$Y$170,IF('Index LA Main'!$B$4=2,'Index LA Main'!$A$177:$Y$339,IF('Index LA Main'!$B$4=3,'Index LA Main'!$A$346:$Y$508,IF('Index LA Main'!$B$4=4,'Index LA Main'!$A$515:$Y$677,"Error")))),'Index LA Main'!T$1,0),"Error")</f>
        <v>-</v>
      </c>
      <c r="U67" s="77">
        <f>IFERROR(VLOOKUP($A67,IF('Index LA Main'!$B$4=1,'Index LA Main'!$A$8:$Y$170,IF('Index LA Main'!$B$4=2,'Index LA Main'!$A$177:$Y$339,IF('Index LA Main'!$B$4=3,'Index LA Main'!$A$346:$Y$508,IF('Index LA Main'!$B$4=4,'Index LA Main'!$A$515:$Y$677,"Error")))),'Index LA Main'!U$1,0),"Error")</f>
        <v>0</v>
      </c>
      <c r="V67" s="77">
        <f>IFERROR(VLOOKUP($A67,IF('Index LA Main'!$B$4=1,'Index LA Main'!$A$8:$Y$170,IF('Index LA Main'!$B$4=2,'Index LA Main'!$A$177:$Y$339,IF('Index LA Main'!$B$4=3,'Index LA Main'!$A$346:$Y$508,IF('Index LA Main'!$B$4=4,'Index LA Main'!$A$515:$Y$677,"Error")))),'Index LA Main'!V$1,0),"Error")</f>
        <v>0.01</v>
      </c>
      <c r="W67" s="77">
        <f>IFERROR(VLOOKUP($A67,IF('Index LA Main'!$B$4=1,'Index LA Main'!$A$8:$Y$170,IF('Index LA Main'!$B$4=2,'Index LA Main'!$A$177:$Y$339,IF('Index LA Main'!$B$4=3,'Index LA Main'!$A$346:$Y$508,IF('Index LA Main'!$B$4=4,'Index LA Main'!$A$515:$Y$677,"Error")))),'Index LA Main'!W$1,0),"Error")</f>
        <v>0.05</v>
      </c>
      <c r="X67" s="77">
        <f>IFERROR(VLOOKUP($A67,IF('Index LA Main'!$B$4=1,'Index LA Main'!$A$8:$Y$170,IF('Index LA Main'!$B$4=2,'Index LA Main'!$A$177:$Y$339,IF('Index LA Main'!$B$4=3,'Index LA Main'!$A$346:$Y$508,IF('Index LA Main'!$B$4=4,'Index LA Main'!$A$515:$Y$677,"Error")))),'Index LA Main'!X$1,0),"Error")</f>
        <v>0.01</v>
      </c>
      <c r="Y67" s="77">
        <f>IFERROR(VLOOKUP($A67,IF('Index LA Main'!$B$4=1,'Index LA Main'!$A$8:$Y$170,IF('Index LA Main'!$B$4=2,'Index LA Main'!$A$177:$Y$339,IF('Index LA Main'!$B$4=3,'Index LA Main'!$A$346:$Y$508,IF('Index LA Main'!$B$4=4,'Index LA Main'!$A$515:$Y$677,"Error")))),'Index LA Main'!Y$1,0),"Error")</f>
        <v>0.01</v>
      </c>
    </row>
    <row r="68" spans="1:25" s="129" customFormat="1" x14ac:dyDescent="0.2">
      <c r="A68" s="6">
        <v>309</v>
      </c>
      <c r="B68" s="6" t="s">
        <v>235</v>
      </c>
      <c r="C68" s="7" t="s">
        <v>178</v>
      </c>
      <c r="D68" s="122">
        <f>IFERROR(VLOOKUP($A68,IF('Index LA Main'!$B$4=1,'Index LA Main'!$A$8:$Y$170,IF('Index LA Main'!$B$4=2,'Index LA Main'!$A$177:$Y$339,IF('Index LA Main'!$B$4=3,'Index LA Main'!$A$346:$Y$508,IF('Index LA Main'!$B$4=4,'Index LA Main'!$A$515:$Y$677,"Error")))),'Index LA Main'!D$1,0),"Error")</f>
        <v>2140</v>
      </c>
      <c r="E68" s="77">
        <f>IFERROR(VLOOKUP($A68,IF('Index LA Main'!$B$4=1,'Index LA Main'!$A$8:$Y$170,IF('Index LA Main'!$B$4=2,'Index LA Main'!$A$177:$Y$339,IF('Index LA Main'!$B$4=3,'Index LA Main'!$A$346:$Y$508,IF('Index LA Main'!$B$4=4,'Index LA Main'!$A$515:$Y$677,"Error")))),'Index LA Main'!E$1,0),"Error")</f>
        <v>0.92</v>
      </c>
      <c r="F68" s="77">
        <f>IFERROR(VLOOKUP($A68,IF('Index LA Main'!$B$4=1,'Index LA Main'!$A$8:$Y$170,IF('Index LA Main'!$B$4=2,'Index LA Main'!$A$177:$Y$339,IF('Index LA Main'!$B$4=3,'Index LA Main'!$A$346:$Y$508,IF('Index LA Main'!$B$4=4,'Index LA Main'!$A$515:$Y$677,"Error")))),'Index LA Main'!F$1,0),"Error")</f>
        <v>0.92</v>
      </c>
      <c r="G68" s="77">
        <f>IFERROR(VLOOKUP($A68,IF('Index LA Main'!$B$4=1,'Index LA Main'!$A$8:$Y$170,IF('Index LA Main'!$B$4=2,'Index LA Main'!$A$177:$Y$339,IF('Index LA Main'!$B$4=3,'Index LA Main'!$A$346:$Y$508,IF('Index LA Main'!$B$4=4,'Index LA Main'!$A$515:$Y$677,"Error")))),'Index LA Main'!G$1,0),"Error")</f>
        <v>0.3</v>
      </c>
      <c r="H68" s="77" t="str">
        <f>IFERROR(VLOOKUP($A68,IF('Index LA Main'!$B$4=1,'Index LA Main'!$A$8:$Y$170,IF('Index LA Main'!$B$4=2,'Index LA Main'!$A$177:$Y$339,IF('Index LA Main'!$B$4=3,'Index LA Main'!$A$346:$Y$508,IF('Index LA Main'!$B$4=4,'Index LA Main'!$A$515:$Y$677,"Error")))),'Index LA Main'!H$1,0),"Error")</f>
        <v>-</v>
      </c>
      <c r="I68" s="77">
        <f>IFERROR(VLOOKUP($A68,IF('Index LA Main'!$B$4=1,'Index LA Main'!$A$8:$Y$170,IF('Index LA Main'!$B$4=2,'Index LA Main'!$A$177:$Y$339,IF('Index LA Main'!$B$4=3,'Index LA Main'!$A$346:$Y$508,IF('Index LA Main'!$B$4=4,'Index LA Main'!$A$515:$Y$677,"Error")))),'Index LA Main'!I$1,0),"Error")</f>
        <v>7.0000000000000007E-2</v>
      </c>
      <c r="J68" s="77">
        <f>IFERROR(VLOOKUP($A68,IF('Index LA Main'!$B$4=1,'Index LA Main'!$A$8:$Y$170,IF('Index LA Main'!$B$4=2,'Index LA Main'!$A$177:$Y$339,IF('Index LA Main'!$B$4=3,'Index LA Main'!$A$346:$Y$508,IF('Index LA Main'!$B$4=4,'Index LA Main'!$A$515:$Y$677,"Error")))),'Index LA Main'!J$1,0),"Error")</f>
        <v>0.38</v>
      </c>
      <c r="K68" s="77">
        <f>IFERROR(VLOOKUP($A68,IF('Index LA Main'!$B$4=1,'Index LA Main'!$A$8:$Y$170,IF('Index LA Main'!$B$4=2,'Index LA Main'!$A$177:$Y$339,IF('Index LA Main'!$B$4=3,'Index LA Main'!$A$346:$Y$508,IF('Index LA Main'!$B$4=4,'Index LA Main'!$A$515:$Y$677,"Error")))),'Index LA Main'!K$1,0),"Error")</f>
        <v>0.17</v>
      </c>
      <c r="L68" s="77">
        <f>IFERROR(VLOOKUP($A68,IF('Index LA Main'!$B$4=1,'Index LA Main'!$A$8:$Y$170,IF('Index LA Main'!$B$4=2,'Index LA Main'!$A$177:$Y$339,IF('Index LA Main'!$B$4=3,'Index LA Main'!$A$346:$Y$508,IF('Index LA Main'!$B$4=4,'Index LA Main'!$A$515:$Y$677,"Error")))),'Index LA Main'!L$1,0),"Error")</f>
        <v>0</v>
      </c>
      <c r="M68" s="77">
        <f>IFERROR(VLOOKUP($A68,IF('Index LA Main'!$B$4=1,'Index LA Main'!$A$8:$Y$170,IF('Index LA Main'!$B$4=2,'Index LA Main'!$A$177:$Y$339,IF('Index LA Main'!$B$4=3,'Index LA Main'!$A$346:$Y$508,IF('Index LA Main'!$B$4=4,'Index LA Main'!$A$515:$Y$677,"Error")))),'Index LA Main'!M$1,0),"Error")</f>
        <v>0</v>
      </c>
      <c r="N68" s="77">
        <f>IFERROR(VLOOKUP($A68,IF('Index LA Main'!$B$4=1,'Index LA Main'!$A$8:$Y$170,IF('Index LA Main'!$B$4=2,'Index LA Main'!$A$177:$Y$339,IF('Index LA Main'!$B$4=3,'Index LA Main'!$A$346:$Y$508,IF('Index LA Main'!$B$4=4,'Index LA Main'!$A$515:$Y$677,"Error")))),'Index LA Main'!N$1,0),"Error")</f>
        <v>0</v>
      </c>
      <c r="O68" s="77">
        <f>IFERROR(VLOOKUP($A68,IF('Index LA Main'!$B$4=1,'Index LA Main'!$A$8:$Y$170,IF('Index LA Main'!$B$4=2,'Index LA Main'!$A$177:$Y$339,IF('Index LA Main'!$B$4=3,'Index LA Main'!$A$346:$Y$508,IF('Index LA Main'!$B$4=4,'Index LA Main'!$A$515:$Y$677,"Error")))),'Index LA Main'!O$1,0),"Error")</f>
        <v>0.01</v>
      </c>
      <c r="P68" s="77" t="str">
        <f>IFERROR(VLOOKUP($A68,IF('Index LA Main'!$B$4=1,'Index LA Main'!$A$8:$Y$170,IF('Index LA Main'!$B$4=2,'Index LA Main'!$A$177:$Y$339,IF('Index LA Main'!$B$4=3,'Index LA Main'!$A$346:$Y$508,IF('Index LA Main'!$B$4=4,'Index LA Main'!$A$515:$Y$677,"Error")))),'Index LA Main'!P$1,0),"Error")</f>
        <v>x</v>
      </c>
      <c r="Q68" s="77" t="str">
        <f>IFERROR(VLOOKUP($A68,IF('Index LA Main'!$B$4=1,'Index LA Main'!$A$8:$Y$170,IF('Index LA Main'!$B$4=2,'Index LA Main'!$A$177:$Y$339,IF('Index LA Main'!$B$4=3,'Index LA Main'!$A$346:$Y$508,IF('Index LA Main'!$B$4=4,'Index LA Main'!$A$515:$Y$677,"Error")))),'Index LA Main'!Q$1,0),"Error")</f>
        <v>-</v>
      </c>
      <c r="R68" s="77" t="str">
        <f>IFERROR(VLOOKUP($A68,IF('Index LA Main'!$B$4=1,'Index LA Main'!$A$8:$Y$170,IF('Index LA Main'!$B$4=2,'Index LA Main'!$A$177:$Y$339,IF('Index LA Main'!$B$4=3,'Index LA Main'!$A$346:$Y$508,IF('Index LA Main'!$B$4=4,'Index LA Main'!$A$515:$Y$677,"Error")))),'Index LA Main'!R$1,0),"Error")</f>
        <v>x</v>
      </c>
      <c r="S68" s="77" t="str">
        <f>IFERROR(VLOOKUP($A68,IF('Index LA Main'!$B$4=1,'Index LA Main'!$A$8:$Y$170,IF('Index LA Main'!$B$4=2,'Index LA Main'!$A$177:$Y$339,IF('Index LA Main'!$B$4=3,'Index LA Main'!$A$346:$Y$508,IF('Index LA Main'!$B$4=4,'Index LA Main'!$A$515:$Y$677,"Error")))),'Index LA Main'!S$1,0),"Error")</f>
        <v>x</v>
      </c>
      <c r="T68" s="77" t="str">
        <f>IFERROR(VLOOKUP($A68,IF('Index LA Main'!$B$4=1,'Index LA Main'!$A$8:$Y$170,IF('Index LA Main'!$B$4=2,'Index LA Main'!$A$177:$Y$339,IF('Index LA Main'!$B$4=3,'Index LA Main'!$A$346:$Y$508,IF('Index LA Main'!$B$4=4,'Index LA Main'!$A$515:$Y$677,"Error")))),'Index LA Main'!T$1,0),"Error")</f>
        <v>x</v>
      </c>
      <c r="U68" s="77">
        <f>IFERROR(VLOOKUP($A68,IF('Index LA Main'!$B$4=1,'Index LA Main'!$A$8:$Y$170,IF('Index LA Main'!$B$4=2,'Index LA Main'!$A$177:$Y$339,IF('Index LA Main'!$B$4=3,'Index LA Main'!$A$346:$Y$508,IF('Index LA Main'!$B$4=4,'Index LA Main'!$A$515:$Y$677,"Error")))),'Index LA Main'!U$1,0),"Error")</f>
        <v>0</v>
      </c>
      <c r="V68" s="77" t="str">
        <f>IFERROR(VLOOKUP($A68,IF('Index LA Main'!$B$4=1,'Index LA Main'!$A$8:$Y$170,IF('Index LA Main'!$B$4=2,'Index LA Main'!$A$177:$Y$339,IF('Index LA Main'!$B$4=3,'Index LA Main'!$A$346:$Y$508,IF('Index LA Main'!$B$4=4,'Index LA Main'!$A$515:$Y$677,"Error")))),'Index LA Main'!V$1,0),"Error")</f>
        <v>-</v>
      </c>
      <c r="W68" s="77">
        <f>IFERROR(VLOOKUP($A68,IF('Index LA Main'!$B$4=1,'Index LA Main'!$A$8:$Y$170,IF('Index LA Main'!$B$4=2,'Index LA Main'!$A$177:$Y$339,IF('Index LA Main'!$B$4=3,'Index LA Main'!$A$346:$Y$508,IF('Index LA Main'!$B$4=4,'Index LA Main'!$A$515:$Y$677,"Error")))),'Index LA Main'!W$1,0),"Error")</f>
        <v>0.05</v>
      </c>
      <c r="X68" s="77">
        <f>IFERROR(VLOOKUP($A68,IF('Index LA Main'!$B$4=1,'Index LA Main'!$A$8:$Y$170,IF('Index LA Main'!$B$4=2,'Index LA Main'!$A$177:$Y$339,IF('Index LA Main'!$B$4=3,'Index LA Main'!$A$346:$Y$508,IF('Index LA Main'!$B$4=4,'Index LA Main'!$A$515:$Y$677,"Error")))),'Index LA Main'!X$1,0),"Error")</f>
        <v>0.01</v>
      </c>
      <c r="Y68" s="77">
        <f>IFERROR(VLOOKUP($A68,IF('Index LA Main'!$B$4=1,'Index LA Main'!$A$8:$Y$170,IF('Index LA Main'!$B$4=2,'Index LA Main'!$A$177:$Y$339,IF('Index LA Main'!$B$4=3,'Index LA Main'!$A$346:$Y$508,IF('Index LA Main'!$B$4=4,'Index LA Main'!$A$515:$Y$677,"Error")))),'Index LA Main'!Y$1,0),"Error")</f>
        <v>0.02</v>
      </c>
    </row>
    <row r="69" spans="1:25" s="129" customFormat="1" x14ac:dyDescent="0.2">
      <c r="A69" s="6">
        <v>310</v>
      </c>
      <c r="B69" s="6" t="s">
        <v>236</v>
      </c>
      <c r="C69" s="7" t="s">
        <v>180</v>
      </c>
      <c r="D69" s="122">
        <f>IFERROR(VLOOKUP($A69,IF('Index LA Main'!$B$4=1,'Index LA Main'!$A$8:$Y$170,IF('Index LA Main'!$B$4=2,'Index LA Main'!$A$177:$Y$339,IF('Index LA Main'!$B$4=3,'Index LA Main'!$A$346:$Y$508,IF('Index LA Main'!$B$4=4,'Index LA Main'!$A$515:$Y$677,"Error")))),'Index LA Main'!D$1,0),"Error")</f>
        <v>2120</v>
      </c>
      <c r="E69" s="77">
        <f>IFERROR(VLOOKUP($A69,IF('Index LA Main'!$B$4=1,'Index LA Main'!$A$8:$Y$170,IF('Index LA Main'!$B$4=2,'Index LA Main'!$A$177:$Y$339,IF('Index LA Main'!$B$4=3,'Index LA Main'!$A$346:$Y$508,IF('Index LA Main'!$B$4=4,'Index LA Main'!$A$515:$Y$677,"Error")))),'Index LA Main'!E$1,0),"Error")</f>
        <v>0.95</v>
      </c>
      <c r="F69" s="77">
        <f>IFERROR(VLOOKUP($A69,IF('Index LA Main'!$B$4=1,'Index LA Main'!$A$8:$Y$170,IF('Index LA Main'!$B$4=2,'Index LA Main'!$A$177:$Y$339,IF('Index LA Main'!$B$4=3,'Index LA Main'!$A$346:$Y$508,IF('Index LA Main'!$B$4=4,'Index LA Main'!$A$515:$Y$677,"Error")))),'Index LA Main'!F$1,0),"Error")</f>
        <v>0.94</v>
      </c>
      <c r="G69" s="77">
        <f>IFERROR(VLOOKUP($A69,IF('Index LA Main'!$B$4=1,'Index LA Main'!$A$8:$Y$170,IF('Index LA Main'!$B$4=2,'Index LA Main'!$A$177:$Y$339,IF('Index LA Main'!$B$4=3,'Index LA Main'!$A$346:$Y$508,IF('Index LA Main'!$B$4=4,'Index LA Main'!$A$515:$Y$677,"Error")))),'Index LA Main'!G$1,0),"Error")</f>
        <v>0.33</v>
      </c>
      <c r="H69" s="77" t="str">
        <f>IFERROR(VLOOKUP($A69,IF('Index LA Main'!$B$4=1,'Index LA Main'!$A$8:$Y$170,IF('Index LA Main'!$B$4=2,'Index LA Main'!$A$177:$Y$339,IF('Index LA Main'!$B$4=3,'Index LA Main'!$A$346:$Y$508,IF('Index LA Main'!$B$4=4,'Index LA Main'!$A$515:$Y$677,"Error")))),'Index LA Main'!H$1,0),"Error")</f>
        <v>-</v>
      </c>
      <c r="I69" s="77">
        <f>IFERROR(VLOOKUP($A69,IF('Index LA Main'!$B$4=1,'Index LA Main'!$A$8:$Y$170,IF('Index LA Main'!$B$4=2,'Index LA Main'!$A$177:$Y$339,IF('Index LA Main'!$B$4=3,'Index LA Main'!$A$346:$Y$508,IF('Index LA Main'!$B$4=4,'Index LA Main'!$A$515:$Y$677,"Error")))),'Index LA Main'!I$1,0),"Error")</f>
        <v>0.01</v>
      </c>
      <c r="J69" s="77">
        <f>IFERROR(VLOOKUP($A69,IF('Index LA Main'!$B$4=1,'Index LA Main'!$A$8:$Y$170,IF('Index LA Main'!$B$4=2,'Index LA Main'!$A$177:$Y$339,IF('Index LA Main'!$B$4=3,'Index LA Main'!$A$346:$Y$508,IF('Index LA Main'!$B$4=4,'Index LA Main'!$A$515:$Y$677,"Error")))),'Index LA Main'!J$1,0),"Error")</f>
        <v>0.47</v>
      </c>
      <c r="K69" s="77">
        <f>IFERROR(VLOOKUP($A69,IF('Index LA Main'!$B$4=1,'Index LA Main'!$A$8:$Y$170,IF('Index LA Main'!$B$4=2,'Index LA Main'!$A$177:$Y$339,IF('Index LA Main'!$B$4=3,'Index LA Main'!$A$346:$Y$508,IF('Index LA Main'!$B$4=4,'Index LA Main'!$A$515:$Y$677,"Error")))),'Index LA Main'!K$1,0),"Error")</f>
        <v>0.13</v>
      </c>
      <c r="L69" s="77">
        <f>IFERROR(VLOOKUP($A69,IF('Index LA Main'!$B$4=1,'Index LA Main'!$A$8:$Y$170,IF('Index LA Main'!$B$4=2,'Index LA Main'!$A$177:$Y$339,IF('Index LA Main'!$B$4=3,'Index LA Main'!$A$346:$Y$508,IF('Index LA Main'!$B$4=4,'Index LA Main'!$A$515:$Y$677,"Error")))),'Index LA Main'!L$1,0),"Error")</f>
        <v>0</v>
      </c>
      <c r="M69" s="77">
        <f>IFERROR(VLOOKUP($A69,IF('Index LA Main'!$B$4=1,'Index LA Main'!$A$8:$Y$170,IF('Index LA Main'!$B$4=2,'Index LA Main'!$A$177:$Y$339,IF('Index LA Main'!$B$4=3,'Index LA Main'!$A$346:$Y$508,IF('Index LA Main'!$B$4=4,'Index LA Main'!$A$515:$Y$677,"Error")))),'Index LA Main'!M$1,0),"Error")</f>
        <v>0</v>
      </c>
      <c r="N69" s="77" t="str">
        <f>IFERROR(VLOOKUP($A69,IF('Index LA Main'!$B$4=1,'Index LA Main'!$A$8:$Y$170,IF('Index LA Main'!$B$4=2,'Index LA Main'!$A$177:$Y$339,IF('Index LA Main'!$B$4=3,'Index LA Main'!$A$346:$Y$508,IF('Index LA Main'!$B$4=4,'Index LA Main'!$A$515:$Y$677,"Error")))),'Index LA Main'!N$1,0),"Error")</f>
        <v>x</v>
      </c>
      <c r="O69" s="77">
        <f>IFERROR(VLOOKUP($A69,IF('Index LA Main'!$B$4=1,'Index LA Main'!$A$8:$Y$170,IF('Index LA Main'!$B$4=2,'Index LA Main'!$A$177:$Y$339,IF('Index LA Main'!$B$4=3,'Index LA Main'!$A$346:$Y$508,IF('Index LA Main'!$B$4=4,'Index LA Main'!$A$515:$Y$677,"Error")))),'Index LA Main'!O$1,0),"Error")</f>
        <v>0.01</v>
      </c>
      <c r="P69" s="77">
        <f>IFERROR(VLOOKUP($A69,IF('Index LA Main'!$B$4=1,'Index LA Main'!$A$8:$Y$170,IF('Index LA Main'!$B$4=2,'Index LA Main'!$A$177:$Y$339,IF('Index LA Main'!$B$4=3,'Index LA Main'!$A$346:$Y$508,IF('Index LA Main'!$B$4=4,'Index LA Main'!$A$515:$Y$677,"Error")))),'Index LA Main'!P$1,0),"Error")</f>
        <v>0</v>
      </c>
      <c r="Q69" s="77" t="str">
        <f>IFERROR(VLOOKUP($A69,IF('Index LA Main'!$B$4=1,'Index LA Main'!$A$8:$Y$170,IF('Index LA Main'!$B$4=2,'Index LA Main'!$A$177:$Y$339,IF('Index LA Main'!$B$4=3,'Index LA Main'!$A$346:$Y$508,IF('Index LA Main'!$B$4=4,'Index LA Main'!$A$515:$Y$677,"Error")))),'Index LA Main'!Q$1,0),"Error")</f>
        <v>x</v>
      </c>
      <c r="R69" s="77" t="str">
        <f>IFERROR(VLOOKUP($A69,IF('Index LA Main'!$B$4=1,'Index LA Main'!$A$8:$Y$170,IF('Index LA Main'!$B$4=2,'Index LA Main'!$A$177:$Y$339,IF('Index LA Main'!$B$4=3,'Index LA Main'!$A$346:$Y$508,IF('Index LA Main'!$B$4=4,'Index LA Main'!$A$515:$Y$677,"Error")))),'Index LA Main'!R$1,0),"Error")</f>
        <v>-</v>
      </c>
      <c r="S69" s="77" t="str">
        <f>IFERROR(VLOOKUP($A69,IF('Index LA Main'!$B$4=1,'Index LA Main'!$A$8:$Y$170,IF('Index LA Main'!$B$4=2,'Index LA Main'!$A$177:$Y$339,IF('Index LA Main'!$B$4=3,'Index LA Main'!$A$346:$Y$508,IF('Index LA Main'!$B$4=4,'Index LA Main'!$A$515:$Y$677,"Error")))),'Index LA Main'!S$1,0),"Error")</f>
        <v>x</v>
      </c>
      <c r="T69" s="77" t="str">
        <f>IFERROR(VLOOKUP($A69,IF('Index LA Main'!$B$4=1,'Index LA Main'!$A$8:$Y$170,IF('Index LA Main'!$B$4=2,'Index LA Main'!$A$177:$Y$339,IF('Index LA Main'!$B$4=3,'Index LA Main'!$A$346:$Y$508,IF('Index LA Main'!$B$4=4,'Index LA Main'!$A$515:$Y$677,"Error")))),'Index LA Main'!T$1,0),"Error")</f>
        <v>-</v>
      </c>
      <c r="U69" s="77">
        <f>IFERROR(VLOOKUP($A69,IF('Index LA Main'!$B$4=1,'Index LA Main'!$A$8:$Y$170,IF('Index LA Main'!$B$4=2,'Index LA Main'!$A$177:$Y$339,IF('Index LA Main'!$B$4=3,'Index LA Main'!$A$346:$Y$508,IF('Index LA Main'!$B$4=4,'Index LA Main'!$A$515:$Y$677,"Error")))),'Index LA Main'!U$1,0),"Error")</f>
        <v>0</v>
      </c>
      <c r="V69" s="77" t="str">
        <f>IFERROR(VLOOKUP($A69,IF('Index LA Main'!$B$4=1,'Index LA Main'!$A$8:$Y$170,IF('Index LA Main'!$B$4=2,'Index LA Main'!$A$177:$Y$339,IF('Index LA Main'!$B$4=3,'Index LA Main'!$A$346:$Y$508,IF('Index LA Main'!$B$4=4,'Index LA Main'!$A$515:$Y$677,"Error")))),'Index LA Main'!V$1,0),"Error")</f>
        <v>-</v>
      </c>
      <c r="W69" s="77">
        <f>IFERROR(VLOOKUP($A69,IF('Index LA Main'!$B$4=1,'Index LA Main'!$A$8:$Y$170,IF('Index LA Main'!$B$4=2,'Index LA Main'!$A$177:$Y$339,IF('Index LA Main'!$B$4=3,'Index LA Main'!$A$346:$Y$508,IF('Index LA Main'!$B$4=4,'Index LA Main'!$A$515:$Y$677,"Error")))),'Index LA Main'!W$1,0),"Error")</f>
        <v>0.03</v>
      </c>
      <c r="X69" s="77">
        <f>IFERROR(VLOOKUP($A69,IF('Index LA Main'!$B$4=1,'Index LA Main'!$A$8:$Y$170,IF('Index LA Main'!$B$4=2,'Index LA Main'!$A$177:$Y$339,IF('Index LA Main'!$B$4=3,'Index LA Main'!$A$346:$Y$508,IF('Index LA Main'!$B$4=4,'Index LA Main'!$A$515:$Y$677,"Error")))),'Index LA Main'!X$1,0),"Error")</f>
        <v>0.01</v>
      </c>
      <c r="Y69" s="77">
        <f>IFERROR(VLOOKUP($A69,IF('Index LA Main'!$B$4=1,'Index LA Main'!$A$8:$Y$170,IF('Index LA Main'!$B$4=2,'Index LA Main'!$A$177:$Y$339,IF('Index LA Main'!$B$4=3,'Index LA Main'!$A$346:$Y$508,IF('Index LA Main'!$B$4=4,'Index LA Main'!$A$515:$Y$677,"Error")))),'Index LA Main'!Y$1,0),"Error")</f>
        <v>0.01</v>
      </c>
    </row>
    <row r="70" spans="1:25" s="129" customFormat="1" x14ac:dyDescent="0.2">
      <c r="A70" s="6">
        <v>805</v>
      </c>
      <c r="B70" s="6" t="s">
        <v>237</v>
      </c>
      <c r="C70" s="7" t="s">
        <v>166</v>
      </c>
      <c r="D70" s="122">
        <f>IFERROR(VLOOKUP($A70,IF('Index LA Main'!$B$4=1,'Index LA Main'!$A$8:$Y$170,IF('Index LA Main'!$B$4=2,'Index LA Main'!$A$177:$Y$339,IF('Index LA Main'!$B$4=3,'Index LA Main'!$A$346:$Y$508,IF('Index LA Main'!$B$4=4,'Index LA Main'!$A$515:$Y$677,"Error")))),'Index LA Main'!D$1,0),"Error")</f>
        <v>1150</v>
      </c>
      <c r="E70" s="77">
        <f>IFERROR(VLOOKUP($A70,IF('Index LA Main'!$B$4=1,'Index LA Main'!$A$8:$Y$170,IF('Index LA Main'!$B$4=2,'Index LA Main'!$A$177:$Y$339,IF('Index LA Main'!$B$4=3,'Index LA Main'!$A$346:$Y$508,IF('Index LA Main'!$B$4=4,'Index LA Main'!$A$515:$Y$677,"Error")))),'Index LA Main'!E$1,0),"Error")</f>
        <v>0.9</v>
      </c>
      <c r="F70" s="77">
        <f>IFERROR(VLOOKUP($A70,IF('Index LA Main'!$B$4=1,'Index LA Main'!$A$8:$Y$170,IF('Index LA Main'!$B$4=2,'Index LA Main'!$A$177:$Y$339,IF('Index LA Main'!$B$4=3,'Index LA Main'!$A$346:$Y$508,IF('Index LA Main'!$B$4=4,'Index LA Main'!$A$515:$Y$677,"Error")))),'Index LA Main'!F$1,0),"Error")</f>
        <v>0.89</v>
      </c>
      <c r="G70" s="77">
        <f>IFERROR(VLOOKUP($A70,IF('Index LA Main'!$B$4=1,'Index LA Main'!$A$8:$Y$170,IF('Index LA Main'!$B$4=2,'Index LA Main'!$A$177:$Y$339,IF('Index LA Main'!$B$4=3,'Index LA Main'!$A$346:$Y$508,IF('Index LA Main'!$B$4=4,'Index LA Main'!$A$515:$Y$677,"Error")))),'Index LA Main'!G$1,0),"Error")</f>
        <v>0.44</v>
      </c>
      <c r="H70" s="77">
        <f>IFERROR(VLOOKUP($A70,IF('Index LA Main'!$B$4=1,'Index LA Main'!$A$8:$Y$170,IF('Index LA Main'!$B$4=2,'Index LA Main'!$A$177:$Y$339,IF('Index LA Main'!$B$4=3,'Index LA Main'!$A$346:$Y$508,IF('Index LA Main'!$B$4=4,'Index LA Main'!$A$515:$Y$677,"Error")))),'Index LA Main'!H$1,0),"Error")</f>
        <v>0</v>
      </c>
      <c r="I70" s="77">
        <f>IFERROR(VLOOKUP($A70,IF('Index LA Main'!$B$4=1,'Index LA Main'!$A$8:$Y$170,IF('Index LA Main'!$B$4=2,'Index LA Main'!$A$177:$Y$339,IF('Index LA Main'!$B$4=3,'Index LA Main'!$A$346:$Y$508,IF('Index LA Main'!$B$4=4,'Index LA Main'!$A$515:$Y$677,"Error")))),'Index LA Main'!I$1,0),"Error")</f>
        <v>0.04</v>
      </c>
      <c r="J70" s="77">
        <f>IFERROR(VLOOKUP($A70,IF('Index LA Main'!$B$4=1,'Index LA Main'!$A$8:$Y$170,IF('Index LA Main'!$B$4=2,'Index LA Main'!$A$177:$Y$339,IF('Index LA Main'!$B$4=3,'Index LA Main'!$A$346:$Y$508,IF('Index LA Main'!$B$4=4,'Index LA Main'!$A$515:$Y$677,"Error")))),'Index LA Main'!J$1,0),"Error")</f>
        <v>0.14000000000000001</v>
      </c>
      <c r="K70" s="77">
        <f>IFERROR(VLOOKUP($A70,IF('Index LA Main'!$B$4=1,'Index LA Main'!$A$8:$Y$170,IF('Index LA Main'!$B$4=2,'Index LA Main'!$A$177:$Y$339,IF('Index LA Main'!$B$4=3,'Index LA Main'!$A$346:$Y$508,IF('Index LA Main'!$B$4=4,'Index LA Main'!$A$515:$Y$677,"Error")))),'Index LA Main'!K$1,0),"Error")</f>
        <v>0.27</v>
      </c>
      <c r="L70" s="77">
        <f>IFERROR(VLOOKUP($A70,IF('Index LA Main'!$B$4=1,'Index LA Main'!$A$8:$Y$170,IF('Index LA Main'!$B$4=2,'Index LA Main'!$A$177:$Y$339,IF('Index LA Main'!$B$4=3,'Index LA Main'!$A$346:$Y$508,IF('Index LA Main'!$B$4=4,'Index LA Main'!$A$515:$Y$677,"Error")))),'Index LA Main'!L$1,0),"Error")</f>
        <v>0</v>
      </c>
      <c r="M70" s="77">
        <f>IFERROR(VLOOKUP($A70,IF('Index LA Main'!$B$4=1,'Index LA Main'!$A$8:$Y$170,IF('Index LA Main'!$B$4=2,'Index LA Main'!$A$177:$Y$339,IF('Index LA Main'!$B$4=3,'Index LA Main'!$A$346:$Y$508,IF('Index LA Main'!$B$4=4,'Index LA Main'!$A$515:$Y$677,"Error")))),'Index LA Main'!M$1,0),"Error")</f>
        <v>0</v>
      </c>
      <c r="N70" s="77" t="str">
        <f>IFERROR(VLOOKUP($A70,IF('Index LA Main'!$B$4=1,'Index LA Main'!$A$8:$Y$170,IF('Index LA Main'!$B$4=2,'Index LA Main'!$A$177:$Y$339,IF('Index LA Main'!$B$4=3,'Index LA Main'!$A$346:$Y$508,IF('Index LA Main'!$B$4=4,'Index LA Main'!$A$515:$Y$677,"Error")))),'Index LA Main'!N$1,0),"Error")</f>
        <v>x</v>
      </c>
      <c r="O70" s="77">
        <f>IFERROR(VLOOKUP($A70,IF('Index LA Main'!$B$4=1,'Index LA Main'!$A$8:$Y$170,IF('Index LA Main'!$B$4=2,'Index LA Main'!$A$177:$Y$339,IF('Index LA Main'!$B$4=3,'Index LA Main'!$A$346:$Y$508,IF('Index LA Main'!$B$4=4,'Index LA Main'!$A$515:$Y$677,"Error")))),'Index LA Main'!O$1,0),"Error")</f>
        <v>0.08</v>
      </c>
      <c r="P70" s="77">
        <f>IFERROR(VLOOKUP($A70,IF('Index LA Main'!$B$4=1,'Index LA Main'!$A$8:$Y$170,IF('Index LA Main'!$B$4=2,'Index LA Main'!$A$177:$Y$339,IF('Index LA Main'!$B$4=3,'Index LA Main'!$A$346:$Y$508,IF('Index LA Main'!$B$4=4,'Index LA Main'!$A$515:$Y$677,"Error")))),'Index LA Main'!P$1,0),"Error")</f>
        <v>0</v>
      </c>
      <c r="Q70" s="77" t="str">
        <f>IFERROR(VLOOKUP($A70,IF('Index LA Main'!$B$4=1,'Index LA Main'!$A$8:$Y$170,IF('Index LA Main'!$B$4=2,'Index LA Main'!$A$177:$Y$339,IF('Index LA Main'!$B$4=3,'Index LA Main'!$A$346:$Y$508,IF('Index LA Main'!$B$4=4,'Index LA Main'!$A$515:$Y$677,"Error")))),'Index LA Main'!Q$1,0),"Error")</f>
        <v>x</v>
      </c>
      <c r="R70" s="77" t="str">
        <f>IFERROR(VLOOKUP($A70,IF('Index LA Main'!$B$4=1,'Index LA Main'!$A$8:$Y$170,IF('Index LA Main'!$B$4=2,'Index LA Main'!$A$177:$Y$339,IF('Index LA Main'!$B$4=3,'Index LA Main'!$A$346:$Y$508,IF('Index LA Main'!$B$4=4,'Index LA Main'!$A$515:$Y$677,"Error")))),'Index LA Main'!R$1,0),"Error")</f>
        <v>-</v>
      </c>
      <c r="S70" s="77" t="str">
        <f>IFERROR(VLOOKUP($A70,IF('Index LA Main'!$B$4=1,'Index LA Main'!$A$8:$Y$170,IF('Index LA Main'!$B$4=2,'Index LA Main'!$A$177:$Y$339,IF('Index LA Main'!$B$4=3,'Index LA Main'!$A$346:$Y$508,IF('Index LA Main'!$B$4=4,'Index LA Main'!$A$515:$Y$677,"Error")))),'Index LA Main'!S$1,0),"Error")</f>
        <v>-</v>
      </c>
      <c r="T70" s="77" t="str">
        <f>IFERROR(VLOOKUP($A70,IF('Index LA Main'!$B$4=1,'Index LA Main'!$A$8:$Y$170,IF('Index LA Main'!$B$4=2,'Index LA Main'!$A$177:$Y$339,IF('Index LA Main'!$B$4=3,'Index LA Main'!$A$346:$Y$508,IF('Index LA Main'!$B$4=4,'Index LA Main'!$A$515:$Y$677,"Error")))),'Index LA Main'!T$1,0),"Error")</f>
        <v>x</v>
      </c>
      <c r="U70" s="77" t="str">
        <f>IFERROR(VLOOKUP($A70,IF('Index LA Main'!$B$4=1,'Index LA Main'!$A$8:$Y$170,IF('Index LA Main'!$B$4=2,'Index LA Main'!$A$177:$Y$339,IF('Index LA Main'!$B$4=3,'Index LA Main'!$A$346:$Y$508,IF('Index LA Main'!$B$4=4,'Index LA Main'!$A$515:$Y$677,"Error")))),'Index LA Main'!U$1,0),"Error")</f>
        <v>x</v>
      </c>
      <c r="V70" s="77">
        <f>IFERROR(VLOOKUP($A70,IF('Index LA Main'!$B$4=1,'Index LA Main'!$A$8:$Y$170,IF('Index LA Main'!$B$4=2,'Index LA Main'!$A$177:$Y$339,IF('Index LA Main'!$B$4=3,'Index LA Main'!$A$346:$Y$508,IF('Index LA Main'!$B$4=4,'Index LA Main'!$A$515:$Y$677,"Error")))),'Index LA Main'!V$1,0),"Error")</f>
        <v>0.01</v>
      </c>
      <c r="W70" s="77">
        <f>IFERROR(VLOOKUP($A70,IF('Index LA Main'!$B$4=1,'Index LA Main'!$A$8:$Y$170,IF('Index LA Main'!$B$4=2,'Index LA Main'!$A$177:$Y$339,IF('Index LA Main'!$B$4=3,'Index LA Main'!$A$346:$Y$508,IF('Index LA Main'!$B$4=4,'Index LA Main'!$A$515:$Y$677,"Error")))),'Index LA Main'!W$1,0),"Error")</f>
        <v>7.0000000000000007E-2</v>
      </c>
      <c r="X70" s="77">
        <f>IFERROR(VLOOKUP($A70,IF('Index LA Main'!$B$4=1,'Index LA Main'!$A$8:$Y$170,IF('Index LA Main'!$B$4=2,'Index LA Main'!$A$177:$Y$339,IF('Index LA Main'!$B$4=3,'Index LA Main'!$A$346:$Y$508,IF('Index LA Main'!$B$4=4,'Index LA Main'!$A$515:$Y$677,"Error")))),'Index LA Main'!X$1,0),"Error")</f>
        <v>0.02</v>
      </c>
      <c r="Y70" s="77">
        <f>IFERROR(VLOOKUP($A70,IF('Index LA Main'!$B$4=1,'Index LA Main'!$A$8:$Y$170,IF('Index LA Main'!$B$4=2,'Index LA Main'!$A$177:$Y$339,IF('Index LA Main'!$B$4=3,'Index LA Main'!$A$346:$Y$508,IF('Index LA Main'!$B$4=4,'Index LA Main'!$A$515:$Y$677,"Error")))),'Index LA Main'!Y$1,0),"Error")</f>
        <v>0.01</v>
      </c>
    </row>
    <row r="71" spans="1:25" s="129" customFormat="1" x14ac:dyDescent="0.2">
      <c r="A71" s="6">
        <v>311</v>
      </c>
      <c r="B71" s="6" t="s">
        <v>238</v>
      </c>
      <c r="C71" s="7" t="s">
        <v>180</v>
      </c>
      <c r="D71" s="122">
        <f>IFERROR(VLOOKUP($A71,IF('Index LA Main'!$B$4=1,'Index LA Main'!$A$8:$Y$170,IF('Index LA Main'!$B$4=2,'Index LA Main'!$A$177:$Y$339,IF('Index LA Main'!$B$4=3,'Index LA Main'!$A$346:$Y$508,IF('Index LA Main'!$B$4=4,'Index LA Main'!$A$515:$Y$677,"Error")))),'Index LA Main'!D$1,0),"Error")</f>
        <v>3020</v>
      </c>
      <c r="E71" s="77">
        <f>IFERROR(VLOOKUP($A71,IF('Index LA Main'!$B$4=1,'Index LA Main'!$A$8:$Y$170,IF('Index LA Main'!$B$4=2,'Index LA Main'!$A$177:$Y$339,IF('Index LA Main'!$B$4=3,'Index LA Main'!$A$346:$Y$508,IF('Index LA Main'!$B$4=4,'Index LA Main'!$A$515:$Y$677,"Error")))),'Index LA Main'!E$1,0),"Error")</f>
        <v>0.94</v>
      </c>
      <c r="F71" s="77">
        <f>IFERROR(VLOOKUP($A71,IF('Index LA Main'!$B$4=1,'Index LA Main'!$A$8:$Y$170,IF('Index LA Main'!$B$4=2,'Index LA Main'!$A$177:$Y$339,IF('Index LA Main'!$B$4=3,'Index LA Main'!$A$346:$Y$508,IF('Index LA Main'!$B$4=4,'Index LA Main'!$A$515:$Y$677,"Error")))),'Index LA Main'!F$1,0),"Error")</f>
        <v>0.93</v>
      </c>
      <c r="G71" s="77">
        <f>IFERROR(VLOOKUP($A71,IF('Index LA Main'!$B$4=1,'Index LA Main'!$A$8:$Y$170,IF('Index LA Main'!$B$4=2,'Index LA Main'!$A$177:$Y$339,IF('Index LA Main'!$B$4=3,'Index LA Main'!$A$346:$Y$508,IF('Index LA Main'!$B$4=4,'Index LA Main'!$A$515:$Y$677,"Error")))),'Index LA Main'!G$1,0),"Error")</f>
        <v>0.31</v>
      </c>
      <c r="H71" s="77" t="str">
        <f>IFERROR(VLOOKUP($A71,IF('Index LA Main'!$B$4=1,'Index LA Main'!$A$8:$Y$170,IF('Index LA Main'!$B$4=2,'Index LA Main'!$A$177:$Y$339,IF('Index LA Main'!$B$4=3,'Index LA Main'!$A$346:$Y$508,IF('Index LA Main'!$B$4=4,'Index LA Main'!$A$515:$Y$677,"Error")))),'Index LA Main'!H$1,0),"Error")</f>
        <v>x</v>
      </c>
      <c r="I71" s="77">
        <f>IFERROR(VLOOKUP($A71,IF('Index LA Main'!$B$4=1,'Index LA Main'!$A$8:$Y$170,IF('Index LA Main'!$B$4=2,'Index LA Main'!$A$177:$Y$339,IF('Index LA Main'!$B$4=3,'Index LA Main'!$A$346:$Y$508,IF('Index LA Main'!$B$4=4,'Index LA Main'!$A$515:$Y$677,"Error")))),'Index LA Main'!I$1,0),"Error")</f>
        <v>0.04</v>
      </c>
      <c r="J71" s="77">
        <f>IFERROR(VLOOKUP($A71,IF('Index LA Main'!$B$4=1,'Index LA Main'!$A$8:$Y$170,IF('Index LA Main'!$B$4=2,'Index LA Main'!$A$177:$Y$339,IF('Index LA Main'!$B$4=3,'Index LA Main'!$A$346:$Y$508,IF('Index LA Main'!$B$4=4,'Index LA Main'!$A$515:$Y$677,"Error")))),'Index LA Main'!J$1,0),"Error")</f>
        <v>0.28000000000000003</v>
      </c>
      <c r="K71" s="77">
        <f>IFERROR(VLOOKUP($A71,IF('Index LA Main'!$B$4=1,'Index LA Main'!$A$8:$Y$170,IF('Index LA Main'!$B$4=2,'Index LA Main'!$A$177:$Y$339,IF('Index LA Main'!$B$4=3,'Index LA Main'!$A$346:$Y$508,IF('Index LA Main'!$B$4=4,'Index LA Main'!$A$515:$Y$677,"Error")))),'Index LA Main'!K$1,0),"Error")</f>
        <v>0.3</v>
      </c>
      <c r="L71" s="77">
        <f>IFERROR(VLOOKUP($A71,IF('Index LA Main'!$B$4=1,'Index LA Main'!$A$8:$Y$170,IF('Index LA Main'!$B$4=2,'Index LA Main'!$A$177:$Y$339,IF('Index LA Main'!$B$4=3,'Index LA Main'!$A$346:$Y$508,IF('Index LA Main'!$B$4=4,'Index LA Main'!$A$515:$Y$677,"Error")))),'Index LA Main'!L$1,0),"Error")</f>
        <v>0</v>
      </c>
      <c r="M71" s="77">
        <f>IFERROR(VLOOKUP($A71,IF('Index LA Main'!$B$4=1,'Index LA Main'!$A$8:$Y$170,IF('Index LA Main'!$B$4=2,'Index LA Main'!$A$177:$Y$339,IF('Index LA Main'!$B$4=3,'Index LA Main'!$A$346:$Y$508,IF('Index LA Main'!$B$4=4,'Index LA Main'!$A$515:$Y$677,"Error")))),'Index LA Main'!M$1,0),"Error")</f>
        <v>0</v>
      </c>
      <c r="N71" s="77">
        <f>IFERROR(VLOOKUP($A71,IF('Index LA Main'!$B$4=1,'Index LA Main'!$A$8:$Y$170,IF('Index LA Main'!$B$4=2,'Index LA Main'!$A$177:$Y$339,IF('Index LA Main'!$B$4=3,'Index LA Main'!$A$346:$Y$508,IF('Index LA Main'!$B$4=4,'Index LA Main'!$A$515:$Y$677,"Error")))),'Index LA Main'!N$1,0),"Error")</f>
        <v>0</v>
      </c>
      <c r="O71" s="77">
        <f>IFERROR(VLOOKUP($A71,IF('Index LA Main'!$B$4=1,'Index LA Main'!$A$8:$Y$170,IF('Index LA Main'!$B$4=2,'Index LA Main'!$A$177:$Y$339,IF('Index LA Main'!$B$4=3,'Index LA Main'!$A$346:$Y$508,IF('Index LA Main'!$B$4=4,'Index LA Main'!$A$515:$Y$677,"Error")))),'Index LA Main'!O$1,0),"Error")</f>
        <v>0.05</v>
      </c>
      <c r="P71" s="77">
        <f>IFERROR(VLOOKUP($A71,IF('Index LA Main'!$B$4=1,'Index LA Main'!$A$8:$Y$170,IF('Index LA Main'!$B$4=2,'Index LA Main'!$A$177:$Y$339,IF('Index LA Main'!$B$4=3,'Index LA Main'!$A$346:$Y$508,IF('Index LA Main'!$B$4=4,'Index LA Main'!$A$515:$Y$677,"Error")))),'Index LA Main'!P$1,0),"Error")</f>
        <v>0</v>
      </c>
      <c r="Q71" s="77" t="str">
        <f>IFERROR(VLOOKUP($A71,IF('Index LA Main'!$B$4=1,'Index LA Main'!$A$8:$Y$170,IF('Index LA Main'!$B$4=2,'Index LA Main'!$A$177:$Y$339,IF('Index LA Main'!$B$4=3,'Index LA Main'!$A$346:$Y$508,IF('Index LA Main'!$B$4=4,'Index LA Main'!$A$515:$Y$677,"Error")))),'Index LA Main'!Q$1,0),"Error")</f>
        <v>x</v>
      </c>
      <c r="R71" s="77">
        <f>IFERROR(VLOOKUP($A71,IF('Index LA Main'!$B$4=1,'Index LA Main'!$A$8:$Y$170,IF('Index LA Main'!$B$4=2,'Index LA Main'!$A$177:$Y$339,IF('Index LA Main'!$B$4=3,'Index LA Main'!$A$346:$Y$508,IF('Index LA Main'!$B$4=4,'Index LA Main'!$A$515:$Y$677,"Error")))),'Index LA Main'!R$1,0),"Error")</f>
        <v>0.01</v>
      </c>
      <c r="S71" s="77">
        <f>IFERROR(VLOOKUP($A71,IF('Index LA Main'!$B$4=1,'Index LA Main'!$A$8:$Y$170,IF('Index LA Main'!$B$4=2,'Index LA Main'!$A$177:$Y$339,IF('Index LA Main'!$B$4=3,'Index LA Main'!$A$346:$Y$508,IF('Index LA Main'!$B$4=4,'Index LA Main'!$A$515:$Y$677,"Error")))),'Index LA Main'!S$1,0),"Error")</f>
        <v>0.01</v>
      </c>
      <c r="T71" s="77" t="str">
        <f>IFERROR(VLOOKUP($A71,IF('Index LA Main'!$B$4=1,'Index LA Main'!$A$8:$Y$170,IF('Index LA Main'!$B$4=2,'Index LA Main'!$A$177:$Y$339,IF('Index LA Main'!$B$4=3,'Index LA Main'!$A$346:$Y$508,IF('Index LA Main'!$B$4=4,'Index LA Main'!$A$515:$Y$677,"Error")))),'Index LA Main'!T$1,0),"Error")</f>
        <v>x</v>
      </c>
      <c r="U71" s="77" t="str">
        <f>IFERROR(VLOOKUP($A71,IF('Index LA Main'!$B$4=1,'Index LA Main'!$A$8:$Y$170,IF('Index LA Main'!$B$4=2,'Index LA Main'!$A$177:$Y$339,IF('Index LA Main'!$B$4=3,'Index LA Main'!$A$346:$Y$508,IF('Index LA Main'!$B$4=4,'Index LA Main'!$A$515:$Y$677,"Error")))),'Index LA Main'!U$1,0),"Error")</f>
        <v>x</v>
      </c>
      <c r="V71" s="77" t="str">
        <f>IFERROR(VLOOKUP($A71,IF('Index LA Main'!$B$4=1,'Index LA Main'!$A$8:$Y$170,IF('Index LA Main'!$B$4=2,'Index LA Main'!$A$177:$Y$339,IF('Index LA Main'!$B$4=3,'Index LA Main'!$A$346:$Y$508,IF('Index LA Main'!$B$4=4,'Index LA Main'!$A$515:$Y$677,"Error")))),'Index LA Main'!V$1,0),"Error")</f>
        <v>-</v>
      </c>
      <c r="W71" s="77">
        <f>IFERROR(VLOOKUP($A71,IF('Index LA Main'!$B$4=1,'Index LA Main'!$A$8:$Y$170,IF('Index LA Main'!$B$4=2,'Index LA Main'!$A$177:$Y$339,IF('Index LA Main'!$B$4=3,'Index LA Main'!$A$346:$Y$508,IF('Index LA Main'!$B$4=4,'Index LA Main'!$A$515:$Y$677,"Error")))),'Index LA Main'!W$1,0),"Error")</f>
        <v>0.04</v>
      </c>
      <c r="X71" s="77">
        <f>IFERROR(VLOOKUP($A71,IF('Index LA Main'!$B$4=1,'Index LA Main'!$A$8:$Y$170,IF('Index LA Main'!$B$4=2,'Index LA Main'!$A$177:$Y$339,IF('Index LA Main'!$B$4=3,'Index LA Main'!$A$346:$Y$508,IF('Index LA Main'!$B$4=4,'Index LA Main'!$A$515:$Y$677,"Error")))),'Index LA Main'!X$1,0),"Error")</f>
        <v>0.01</v>
      </c>
      <c r="Y71" s="77">
        <f>IFERROR(VLOOKUP($A71,IF('Index LA Main'!$B$4=1,'Index LA Main'!$A$8:$Y$170,IF('Index LA Main'!$B$4=2,'Index LA Main'!$A$177:$Y$339,IF('Index LA Main'!$B$4=3,'Index LA Main'!$A$346:$Y$508,IF('Index LA Main'!$B$4=4,'Index LA Main'!$A$515:$Y$677,"Error")))),'Index LA Main'!Y$1,0),"Error")</f>
        <v>0.01</v>
      </c>
    </row>
    <row r="72" spans="1:25" s="129" customFormat="1" x14ac:dyDescent="0.2">
      <c r="A72" s="6">
        <v>884</v>
      </c>
      <c r="B72" s="6" t="s">
        <v>239</v>
      </c>
      <c r="C72" s="7" t="s">
        <v>174</v>
      </c>
      <c r="D72" s="122">
        <f>IFERROR(VLOOKUP($A72,IF('Index LA Main'!$B$4=1,'Index LA Main'!$A$8:$Y$170,IF('Index LA Main'!$B$4=2,'Index LA Main'!$A$177:$Y$339,IF('Index LA Main'!$B$4=3,'Index LA Main'!$A$346:$Y$508,IF('Index LA Main'!$B$4=4,'Index LA Main'!$A$515:$Y$677,"Error")))),'Index LA Main'!D$1,0),"Error")</f>
        <v>1790</v>
      </c>
      <c r="E72" s="77">
        <f>IFERROR(VLOOKUP($A72,IF('Index LA Main'!$B$4=1,'Index LA Main'!$A$8:$Y$170,IF('Index LA Main'!$B$4=2,'Index LA Main'!$A$177:$Y$339,IF('Index LA Main'!$B$4=3,'Index LA Main'!$A$346:$Y$508,IF('Index LA Main'!$B$4=4,'Index LA Main'!$A$515:$Y$677,"Error")))),'Index LA Main'!E$1,0),"Error")</f>
        <v>0.92</v>
      </c>
      <c r="F72" s="77">
        <f>IFERROR(VLOOKUP($A72,IF('Index LA Main'!$B$4=1,'Index LA Main'!$A$8:$Y$170,IF('Index LA Main'!$B$4=2,'Index LA Main'!$A$177:$Y$339,IF('Index LA Main'!$B$4=3,'Index LA Main'!$A$346:$Y$508,IF('Index LA Main'!$B$4=4,'Index LA Main'!$A$515:$Y$677,"Error")))),'Index LA Main'!F$1,0),"Error")</f>
        <v>0.9</v>
      </c>
      <c r="G72" s="77">
        <f>IFERROR(VLOOKUP($A72,IF('Index LA Main'!$B$4=1,'Index LA Main'!$A$8:$Y$170,IF('Index LA Main'!$B$4=2,'Index LA Main'!$A$177:$Y$339,IF('Index LA Main'!$B$4=3,'Index LA Main'!$A$346:$Y$508,IF('Index LA Main'!$B$4=4,'Index LA Main'!$A$515:$Y$677,"Error")))),'Index LA Main'!G$1,0),"Error")</f>
        <v>0.34</v>
      </c>
      <c r="H72" s="77" t="str">
        <f>IFERROR(VLOOKUP($A72,IF('Index LA Main'!$B$4=1,'Index LA Main'!$A$8:$Y$170,IF('Index LA Main'!$B$4=2,'Index LA Main'!$A$177:$Y$339,IF('Index LA Main'!$B$4=3,'Index LA Main'!$A$346:$Y$508,IF('Index LA Main'!$B$4=4,'Index LA Main'!$A$515:$Y$677,"Error")))),'Index LA Main'!H$1,0),"Error")</f>
        <v>-</v>
      </c>
      <c r="I72" s="77">
        <f>IFERROR(VLOOKUP($A72,IF('Index LA Main'!$B$4=1,'Index LA Main'!$A$8:$Y$170,IF('Index LA Main'!$B$4=2,'Index LA Main'!$A$177:$Y$339,IF('Index LA Main'!$B$4=3,'Index LA Main'!$A$346:$Y$508,IF('Index LA Main'!$B$4=4,'Index LA Main'!$A$515:$Y$677,"Error")))),'Index LA Main'!I$1,0),"Error")</f>
        <v>0.04</v>
      </c>
      <c r="J72" s="77">
        <f>IFERROR(VLOOKUP($A72,IF('Index LA Main'!$B$4=1,'Index LA Main'!$A$8:$Y$170,IF('Index LA Main'!$B$4=2,'Index LA Main'!$A$177:$Y$339,IF('Index LA Main'!$B$4=3,'Index LA Main'!$A$346:$Y$508,IF('Index LA Main'!$B$4=4,'Index LA Main'!$A$515:$Y$677,"Error")))),'Index LA Main'!J$1,0),"Error")</f>
        <v>0.16</v>
      </c>
      <c r="K72" s="77">
        <f>IFERROR(VLOOKUP($A72,IF('Index LA Main'!$B$4=1,'Index LA Main'!$A$8:$Y$170,IF('Index LA Main'!$B$4=2,'Index LA Main'!$A$177:$Y$339,IF('Index LA Main'!$B$4=3,'Index LA Main'!$A$346:$Y$508,IF('Index LA Main'!$B$4=4,'Index LA Main'!$A$515:$Y$677,"Error")))),'Index LA Main'!K$1,0),"Error")</f>
        <v>0.36</v>
      </c>
      <c r="L72" s="77">
        <f>IFERROR(VLOOKUP($A72,IF('Index LA Main'!$B$4=1,'Index LA Main'!$A$8:$Y$170,IF('Index LA Main'!$B$4=2,'Index LA Main'!$A$177:$Y$339,IF('Index LA Main'!$B$4=3,'Index LA Main'!$A$346:$Y$508,IF('Index LA Main'!$B$4=4,'Index LA Main'!$A$515:$Y$677,"Error")))),'Index LA Main'!L$1,0),"Error")</f>
        <v>0</v>
      </c>
      <c r="M72" s="77">
        <f>IFERROR(VLOOKUP($A72,IF('Index LA Main'!$B$4=1,'Index LA Main'!$A$8:$Y$170,IF('Index LA Main'!$B$4=2,'Index LA Main'!$A$177:$Y$339,IF('Index LA Main'!$B$4=3,'Index LA Main'!$A$346:$Y$508,IF('Index LA Main'!$B$4=4,'Index LA Main'!$A$515:$Y$677,"Error")))),'Index LA Main'!M$1,0),"Error")</f>
        <v>0</v>
      </c>
      <c r="N72" s="77" t="str">
        <f>IFERROR(VLOOKUP($A72,IF('Index LA Main'!$B$4=1,'Index LA Main'!$A$8:$Y$170,IF('Index LA Main'!$B$4=2,'Index LA Main'!$A$177:$Y$339,IF('Index LA Main'!$B$4=3,'Index LA Main'!$A$346:$Y$508,IF('Index LA Main'!$B$4=4,'Index LA Main'!$A$515:$Y$677,"Error")))),'Index LA Main'!N$1,0),"Error")</f>
        <v>-</v>
      </c>
      <c r="O72" s="77">
        <f>IFERROR(VLOOKUP($A72,IF('Index LA Main'!$B$4=1,'Index LA Main'!$A$8:$Y$170,IF('Index LA Main'!$B$4=2,'Index LA Main'!$A$177:$Y$339,IF('Index LA Main'!$B$4=3,'Index LA Main'!$A$346:$Y$508,IF('Index LA Main'!$B$4=4,'Index LA Main'!$A$515:$Y$677,"Error")))),'Index LA Main'!O$1,0),"Error")</f>
        <v>0.05</v>
      </c>
      <c r="P72" s="77">
        <f>IFERROR(VLOOKUP($A72,IF('Index LA Main'!$B$4=1,'Index LA Main'!$A$8:$Y$170,IF('Index LA Main'!$B$4=2,'Index LA Main'!$A$177:$Y$339,IF('Index LA Main'!$B$4=3,'Index LA Main'!$A$346:$Y$508,IF('Index LA Main'!$B$4=4,'Index LA Main'!$A$515:$Y$677,"Error")))),'Index LA Main'!P$1,0),"Error")</f>
        <v>0</v>
      </c>
      <c r="Q72" s="77" t="str">
        <f>IFERROR(VLOOKUP($A72,IF('Index LA Main'!$B$4=1,'Index LA Main'!$A$8:$Y$170,IF('Index LA Main'!$B$4=2,'Index LA Main'!$A$177:$Y$339,IF('Index LA Main'!$B$4=3,'Index LA Main'!$A$346:$Y$508,IF('Index LA Main'!$B$4=4,'Index LA Main'!$A$515:$Y$677,"Error")))),'Index LA Main'!Q$1,0),"Error")</f>
        <v>-</v>
      </c>
      <c r="R72" s="77">
        <f>IFERROR(VLOOKUP($A72,IF('Index LA Main'!$B$4=1,'Index LA Main'!$A$8:$Y$170,IF('Index LA Main'!$B$4=2,'Index LA Main'!$A$177:$Y$339,IF('Index LA Main'!$B$4=3,'Index LA Main'!$A$346:$Y$508,IF('Index LA Main'!$B$4=4,'Index LA Main'!$A$515:$Y$677,"Error")))),'Index LA Main'!R$1,0),"Error")</f>
        <v>0.01</v>
      </c>
      <c r="S72" s="77">
        <f>IFERROR(VLOOKUP($A72,IF('Index LA Main'!$B$4=1,'Index LA Main'!$A$8:$Y$170,IF('Index LA Main'!$B$4=2,'Index LA Main'!$A$177:$Y$339,IF('Index LA Main'!$B$4=3,'Index LA Main'!$A$346:$Y$508,IF('Index LA Main'!$B$4=4,'Index LA Main'!$A$515:$Y$677,"Error")))),'Index LA Main'!S$1,0),"Error")</f>
        <v>0.01</v>
      </c>
      <c r="T72" s="77">
        <f>IFERROR(VLOOKUP($A72,IF('Index LA Main'!$B$4=1,'Index LA Main'!$A$8:$Y$170,IF('Index LA Main'!$B$4=2,'Index LA Main'!$A$177:$Y$339,IF('Index LA Main'!$B$4=3,'Index LA Main'!$A$346:$Y$508,IF('Index LA Main'!$B$4=4,'Index LA Main'!$A$515:$Y$677,"Error")))),'Index LA Main'!T$1,0),"Error")</f>
        <v>0.01</v>
      </c>
      <c r="U72" s="77" t="str">
        <f>IFERROR(VLOOKUP($A72,IF('Index LA Main'!$B$4=1,'Index LA Main'!$A$8:$Y$170,IF('Index LA Main'!$B$4=2,'Index LA Main'!$A$177:$Y$339,IF('Index LA Main'!$B$4=3,'Index LA Main'!$A$346:$Y$508,IF('Index LA Main'!$B$4=4,'Index LA Main'!$A$515:$Y$677,"Error")))),'Index LA Main'!U$1,0),"Error")</f>
        <v>x</v>
      </c>
      <c r="V72" s="77" t="str">
        <f>IFERROR(VLOOKUP($A72,IF('Index LA Main'!$B$4=1,'Index LA Main'!$A$8:$Y$170,IF('Index LA Main'!$B$4=2,'Index LA Main'!$A$177:$Y$339,IF('Index LA Main'!$B$4=3,'Index LA Main'!$A$346:$Y$508,IF('Index LA Main'!$B$4=4,'Index LA Main'!$A$515:$Y$677,"Error")))),'Index LA Main'!V$1,0),"Error")</f>
        <v>-</v>
      </c>
      <c r="W72" s="77">
        <f>IFERROR(VLOOKUP($A72,IF('Index LA Main'!$B$4=1,'Index LA Main'!$A$8:$Y$170,IF('Index LA Main'!$B$4=2,'Index LA Main'!$A$177:$Y$339,IF('Index LA Main'!$B$4=3,'Index LA Main'!$A$346:$Y$508,IF('Index LA Main'!$B$4=4,'Index LA Main'!$A$515:$Y$677,"Error")))),'Index LA Main'!W$1,0),"Error")</f>
        <v>0.05</v>
      </c>
      <c r="X72" s="77">
        <f>IFERROR(VLOOKUP($A72,IF('Index LA Main'!$B$4=1,'Index LA Main'!$A$8:$Y$170,IF('Index LA Main'!$B$4=2,'Index LA Main'!$A$177:$Y$339,IF('Index LA Main'!$B$4=3,'Index LA Main'!$A$346:$Y$508,IF('Index LA Main'!$B$4=4,'Index LA Main'!$A$515:$Y$677,"Error")))),'Index LA Main'!X$1,0),"Error")</f>
        <v>0.02</v>
      </c>
      <c r="Y72" s="77">
        <f>IFERROR(VLOOKUP($A72,IF('Index LA Main'!$B$4=1,'Index LA Main'!$A$8:$Y$170,IF('Index LA Main'!$B$4=2,'Index LA Main'!$A$177:$Y$339,IF('Index LA Main'!$B$4=3,'Index LA Main'!$A$346:$Y$508,IF('Index LA Main'!$B$4=4,'Index LA Main'!$A$515:$Y$677,"Error")))),'Index LA Main'!Y$1,0),"Error")</f>
        <v>0.01</v>
      </c>
    </row>
    <row r="73" spans="1:25" s="129" customFormat="1" x14ac:dyDescent="0.2">
      <c r="A73" s="6">
        <v>919</v>
      </c>
      <c r="B73" s="6" t="s">
        <v>240</v>
      </c>
      <c r="C73" s="7" t="s">
        <v>176</v>
      </c>
      <c r="D73" s="122">
        <f>IFERROR(VLOOKUP($A73,IF('Index LA Main'!$B$4=1,'Index LA Main'!$A$8:$Y$170,IF('Index LA Main'!$B$4=2,'Index LA Main'!$A$177:$Y$339,IF('Index LA Main'!$B$4=3,'Index LA Main'!$A$346:$Y$508,IF('Index LA Main'!$B$4=4,'Index LA Main'!$A$515:$Y$677,"Error")))),'Index LA Main'!D$1,0),"Error")</f>
        <v>12710</v>
      </c>
      <c r="E73" s="77">
        <f>IFERROR(VLOOKUP($A73,IF('Index LA Main'!$B$4=1,'Index LA Main'!$A$8:$Y$170,IF('Index LA Main'!$B$4=2,'Index LA Main'!$A$177:$Y$339,IF('Index LA Main'!$B$4=3,'Index LA Main'!$A$346:$Y$508,IF('Index LA Main'!$B$4=4,'Index LA Main'!$A$515:$Y$677,"Error")))),'Index LA Main'!E$1,0),"Error")</f>
        <v>0.94</v>
      </c>
      <c r="F73" s="77">
        <f>IFERROR(VLOOKUP($A73,IF('Index LA Main'!$B$4=1,'Index LA Main'!$A$8:$Y$170,IF('Index LA Main'!$B$4=2,'Index LA Main'!$A$177:$Y$339,IF('Index LA Main'!$B$4=3,'Index LA Main'!$A$346:$Y$508,IF('Index LA Main'!$B$4=4,'Index LA Main'!$A$515:$Y$677,"Error")))),'Index LA Main'!F$1,0),"Error")</f>
        <v>0.93</v>
      </c>
      <c r="G73" s="77">
        <f>IFERROR(VLOOKUP($A73,IF('Index LA Main'!$B$4=1,'Index LA Main'!$A$8:$Y$170,IF('Index LA Main'!$B$4=2,'Index LA Main'!$A$177:$Y$339,IF('Index LA Main'!$B$4=3,'Index LA Main'!$A$346:$Y$508,IF('Index LA Main'!$B$4=4,'Index LA Main'!$A$515:$Y$677,"Error")))),'Index LA Main'!G$1,0),"Error")</f>
        <v>0.3</v>
      </c>
      <c r="H73" s="77" t="str">
        <f>IFERROR(VLOOKUP($A73,IF('Index LA Main'!$B$4=1,'Index LA Main'!$A$8:$Y$170,IF('Index LA Main'!$B$4=2,'Index LA Main'!$A$177:$Y$339,IF('Index LA Main'!$B$4=3,'Index LA Main'!$A$346:$Y$508,IF('Index LA Main'!$B$4=4,'Index LA Main'!$A$515:$Y$677,"Error")))),'Index LA Main'!H$1,0),"Error")</f>
        <v>-</v>
      </c>
      <c r="I73" s="77">
        <f>IFERROR(VLOOKUP($A73,IF('Index LA Main'!$B$4=1,'Index LA Main'!$A$8:$Y$170,IF('Index LA Main'!$B$4=2,'Index LA Main'!$A$177:$Y$339,IF('Index LA Main'!$B$4=3,'Index LA Main'!$A$346:$Y$508,IF('Index LA Main'!$B$4=4,'Index LA Main'!$A$515:$Y$677,"Error")))),'Index LA Main'!I$1,0),"Error")</f>
        <v>0.02</v>
      </c>
      <c r="J73" s="77">
        <f>IFERROR(VLOOKUP($A73,IF('Index LA Main'!$B$4=1,'Index LA Main'!$A$8:$Y$170,IF('Index LA Main'!$B$4=2,'Index LA Main'!$A$177:$Y$339,IF('Index LA Main'!$B$4=3,'Index LA Main'!$A$346:$Y$508,IF('Index LA Main'!$B$4=4,'Index LA Main'!$A$515:$Y$677,"Error")))),'Index LA Main'!J$1,0),"Error")</f>
        <v>0.6</v>
      </c>
      <c r="K73" s="77">
        <f>IFERROR(VLOOKUP($A73,IF('Index LA Main'!$B$4=1,'Index LA Main'!$A$8:$Y$170,IF('Index LA Main'!$B$4=2,'Index LA Main'!$A$177:$Y$339,IF('Index LA Main'!$B$4=3,'Index LA Main'!$A$346:$Y$508,IF('Index LA Main'!$B$4=4,'Index LA Main'!$A$515:$Y$677,"Error")))),'Index LA Main'!K$1,0),"Error")</f>
        <v>0.01</v>
      </c>
      <c r="L73" s="77">
        <f>IFERROR(VLOOKUP($A73,IF('Index LA Main'!$B$4=1,'Index LA Main'!$A$8:$Y$170,IF('Index LA Main'!$B$4=2,'Index LA Main'!$A$177:$Y$339,IF('Index LA Main'!$B$4=3,'Index LA Main'!$A$346:$Y$508,IF('Index LA Main'!$B$4=4,'Index LA Main'!$A$515:$Y$677,"Error")))),'Index LA Main'!L$1,0),"Error")</f>
        <v>0</v>
      </c>
      <c r="M73" s="77" t="str">
        <f>IFERROR(VLOOKUP($A73,IF('Index LA Main'!$B$4=1,'Index LA Main'!$A$8:$Y$170,IF('Index LA Main'!$B$4=2,'Index LA Main'!$A$177:$Y$339,IF('Index LA Main'!$B$4=3,'Index LA Main'!$A$346:$Y$508,IF('Index LA Main'!$B$4=4,'Index LA Main'!$A$515:$Y$677,"Error")))),'Index LA Main'!M$1,0),"Error")</f>
        <v>x</v>
      </c>
      <c r="N73" s="77" t="str">
        <f>IFERROR(VLOOKUP($A73,IF('Index LA Main'!$B$4=1,'Index LA Main'!$A$8:$Y$170,IF('Index LA Main'!$B$4=2,'Index LA Main'!$A$177:$Y$339,IF('Index LA Main'!$B$4=3,'Index LA Main'!$A$346:$Y$508,IF('Index LA Main'!$B$4=4,'Index LA Main'!$A$515:$Y$677,"Error")))),'Index LA Main'!N$1,0),"Error")</f>
        <v>-</v>
      </c>
      <c r="O73" s="77">
        <f>IFERROR(VLOOKUP($A73,IF('Index LA Main'!$B$4=1,'Index LA Main'!$A$8:$Y$170,IF('Index LA Main'!$B$4=2,'Index LA Main'!$A$177:$Y$339,IF('Index LA Main'!$B$4=3,'Index LA Main'!$A$346:$Y$508,IF('Index LA Main'!$B$4=4,'Index LA Main'!$A$515:$Y$677,"Error")))),'Index LA Main'!O$1,0),"Error")</f>
        <v>0.03</v>
      </c>
      <c r="P73" s="77" t="str">
        <f>IFERROR(VLOOKUP($A73,IF('Index LA Main'!$B$4=1,'Index LA Main'!$A$8:$Y$170,IF('Index LA Main'!$B$4=2,'Index LA Main'!$A$177:$Y$339,IF('Index LA Main'!$B$4=3,'Index LA Main'!$A$346:$Y$508,IF('Index LA Main'!$B$4=4,'Index LA Main'!$A$515:$Y$677,"Error")))),'Index LA Main'!P$1,0),"Error")</f>
        <v>x</v>
      </c>
      <c r="Q73" s="77" t="str">
        <f>IFERROR(VLOOKUP($A73,IF('Index LA Main'!$B$4=1,'Index LA Main'!$A$8:$Y$170,IF('Index LA Main'!$B$4=2,'Index LA Main'!$A$177:$Y$339,IF('Index LA Main'!$B$4=3,'Index LA Main'!$A$346:$Y$508,IF('Index LA Main'!$B$4=4,'Index LA Main'!$A$515:$Y$677,"Error")))),'Index LA Main'!Q$1,0),"Error")</f>
        <v>-</v>
      </c>
      <c r="R73" s="77">
        <f>IFERROR(VLOOKUP($A73,IF('Index LA Main'!$B$4=1,'Index LA Main'!$A$8:$Y$170,IF('Index LA Main'!$B$4=2,'Index LA Main'!$A$177:$Y$339,IF('Index LA Main'!$B$4=3,'Index LA Main'!$A$346:$Y$508,IF('Index LA Main'!$B$4=4,'Index LA Main'!$A$515:$Y$677,"Error")))),'Index LA Main'!R$1,0),"Error")</f>
        <v>0.01</v>
      </c>
      <c r="S73" s="77" t="str">
        <f>IFERROR(VLOOKUP($A73,IF('Index LA Main'!$B$4=1,'Index LA Main'!$A$8:$Y$170,IF('Index LA Main'!$B$4=2,'Index LA Main'!$A$177:$Y$339,IF('Index LA Main'!$B$4=3,'Index LA Main'!$A$346:$Y$508,IF('Index LA Main'!$B$4=4,'Index LA Main'!$A$515:$Y$677,"Error")))),'Index LA Main'!S$1,0),"Error")</f>
        <v>-</v>
      </c>
      <c r="T73" s="77" t="str">
        <f>IFERROR(VLOOKUP($A73,IF('Index LA Main'!$B$4=1,'Index LA Main'!$A$8:$Y$170,IF('Index LA Main'!$B$4=2,'Index LA Main'!$A$177:$Y$339,IF('Index LA Main'!$B$4=3,'Index LA Main'!$A$346:$Y$508,IF('Index LA Main'!$B$4=4,'Index LA Main'!$A$515:$Y$677,"Error")))),'Index LA Main'!T$1,0),"Error")</f>
        <v>-</v>
      </c>
      <c r="U73" s="77" t="str">
        <f>IFERROR(VLOOKUP($A73,IF('Index LA Main'!$B$4=1,'Index LA Main'!$A$8:$Y$170,IF('Index LA Main'!$B$4=2,'Index LA Main'!$A$177:$Y$339,IF('Index LA Main'!$B$4=3,'Index LA Main'!$A$346:$Y$508,IF('Index LA Main'!$B$4=4,'Index LA Main'!$A$515:$Y$677,"Error")))),'Index LA Main'!U$1,0),"Error")</f>
        <v>-</v>
      </c>
      <c r="V73" s="77" t="str">
        <f>IFERROR(VLOOKUP($A73,IF('Index LA Main'!$B$4=1,'Index LA Main'!$A$8:$Y$170,IF('Index LA Main'!$B$4=2,'Index LA Main'!$A$177:$Y$339,IF('Index LA Main'!$B$4=3,'Index LA Main'!$A$346:$Y$508,IF('Index LA Main'!$B$4=4,'Index LA Main'!$A$515:$Y$677,"Error")))),'Index LA Main'!V$1,0),"Error")</f>
        <v>-</v>
      </c>
      <c r="W73" s="77">
        <f>IFERROR(VLOOKUP($A73,IF('Index LA Main'!$B$4=1,'Index LA Main'!$A$8:$Y$170,IF('Index LA Main'!$B$4=2,'Index LA Main'!$A$177:$Y$339,IF('Index LA Main'!$B$4=3,'Index LA Main'!$A$346:$Y$508,IF('Index LA Main'!$B$4=4,'Index LA Main'!$A$515:$Y$677,"Error")))),'Index LA Main'!W$1,0),"Error")</f>
        <v>0.03</v>
      </c>
      <c r="X73" s="77">
        <f>IFERROR(VLOOKUP($A73,IF('Index LA Main'!$B$4=1,'Index LA Main'!$A$8:$Y$170,IF('Index LA Main'!$B$4=2,'Index LA Main'!$A$177:$Y$339,IF('Index LA Main'!$B$4=3,'Index LA Main'!$A$346:$Y$508,IF('Index LA Main'!$B$4=4,'Index LA Main'!$A$515:$Y$677,"Error")))),'Index LA Main'!X$1,0),"Error")</f>
        <v>0.01</v>
      </c>
      <c r="Y73" s="77">
        <f>IFERROR(VLOOKUP($A73,IF('Index LA Main'!$B$4=1,'Index LA Main'!$A$8:$Y$170,IF('Index LA Main'!$B$4=2,'Index LA Main'!$A$177:$Y$339,IF('Index LA Main'!$B$4=3,'Index LA Main'!$A$346:$Y$508,IF('Index LA Main'!$B$4=4,'Index LA Main'!$A$515:$Y$677,"Error")))),'Index LA Main'!Y$1,0),"Error")</f>
        <v>0.01</v>
      </c>
    </row>
    <row r="74" spans="1:25" s="129" customFormat="1" x14ac:dyDescent="0.2">
      <c r="A74" s="6">
        <v>312</v>
      </c>
      <c r="B74" s="6" t="s">
        <v>241</v>
      </c>
      <c r="C74" s="7" t="s">
        <v>180</v>
      </c>
      <c r="D74" s="122">
        <f>IFERROR(VLOOKUP($A74,IF('Index LA Main'!$B$4=1,'Index LA Main'!$A$8:$Y$170,IF('Index LA Main'!$B$4=2,'Index LA Main'!$A$177:$Y$339,IF('Index LA Main'!$B$4=3,'Index LA Main'!$A$346:$Y$508,IF('Index LA Main'!$B$4=4,'Index LA Main'!$A$515:$Y$677,"Error")))),'Index LA Main'!D$1,0),"Error")</f>
        <v>2970</v>
      </c>
      <c r="E74" s="77">
        <f>IFERROR(VLOOKUP($A74,IF('Index LA Main'!$B$4=1,'Index LA Main'!$A$8:$Y$170,IF('Index LA Main'!$B$4=2,'Index LA Main'!$A$177:$Y$339,IF('Index LA Main'!$B$4=3,'Index LA Main'!$A$346:$Y$508,IF('Index LA Main'!$B$4=4,'Index LA Main'!$A$515:$Y$677,"Error")))),'Index LA Main'!E$1,0),"Error")</f>
        <v>0.92</v>
      </c>
      <c r="F74" s="77">
        <f>IFERROR(VLOOKUP($A74,IF('Index LA Main'!$B$4=1,'Index LA Main'!$A$8:$Y$170,IF('Index LA Main'!$B$4=2,'Index LA Main'!$A$177:$Y$339,IF('Index LA Main'!$B$4=3,'Index LA Main'!$A$346:$Y$508,IF('Index LA Main'!$B$4=4,'Index LA Main'!$A$515:$Y$677,"Error")))),'Index LA Main'!F$1,0),"Error")</f>
        <v>0.91</v>
      </c>
      <c r="G74" s="77">
        <f>IFERROR(VLOOKUP($A74,IF('Index LA Main'!$B$4=1,'Index LA Main'!$A$8:$Y$170,IF('Index LA Main'!$B$4=2,'Index LA Main'!$A$177:$Y$339,IF('Index LA Main'!$B$4=3,'Index LA Main'!$A$346:$Y$508,IF('Index LA Main'!$B$4=4,'Index LA Main'!$A$515:$Y$677,"Error")))),'Index LA Main'!G$1,0),"Error")</f>
        <v>0.28000000000000003</v>
      </c>
      <c r="H74" s="77" t="str">
        <f>IFERROR(VLOOKUP($A74,IF('Index LA Main'!$B$4=1,'Index LA Main'!$A$8:$Y$170,IF('Index LA Main'!$B$4=2,'Index LA Main'!$A$177:$Y$339,IF('Index LA Main'!$B$4=3,'Index LA Main'!$A$346:$Y$508,IF('Index LA Main'!$B$4=4,'Index LA Main'!$A$515:$Y$677,"Error")))),'Index LA Main'!H$1,0),"Error")</f>
        <v>-</v>
      </c>
      <c r="I74" s="77">
        <f>IFERROR(VLOOKUP($A74,IF('Index LA Main'!$B$4=1,'Index LA Main'!$A$8:$Y$170,IF('Index LA Main'!$B$4=2,'Index LA Main'!$A$177:$Y$339,IF('Index LA Main'!$B$4=3,'Index LA Main'!$A$346:$Y$508,IF('Index LA Main'!$B$4=4,'Index LA Main'!$A$515:$Y$677,"Error")))),'Index LA Main'!I$1,0),"Error")</f>
        <v>0.02</v>
      </c>
      <c r="J74" s="77">
        <f>IFERROR(VLOOKUP($A74,IF('Index LA Main'!$B$4=1,'Index LA Main'!$A$8:$Y$170,IF('Index LA Main'!$B$4=2,'Index LA Main'!$A$177:$Y$339,IF('Index LA Main'!$B$4=3,'Index LA Main'!$A$346:$Y$508,IF('Index LA Main'!$B$4=4,'Index LA Main'!$A$515:$Y$677,"Error")))),'Index LA Main'!J$1,0),"Error")</f>
        <v>0.59</v>
      </c>
      <c r="K74" s="77">
        <f>IFERROR(VLOOKUP($A74,IF('Index LA Main'!$B$4=1,'Index LA Main'!$A$8:$Y$170,IF('Index LA Main'!$B$4=2,'Index LA Main'!$A$177:$Y$339,IF('Index LA Main'!$B$4=3,'Index LA Main'!$A$346:$Y$508,IF('Index LA Main'!$B$4=4,'Index LA Main'!$A$515:$Y$677,"Error")))),'Index LA Main'!K$1,0),"Error")</f>
        <v>0.01</v>
      </c>
      <c r="L74" s="77">
        <f>IFERROR(VLOOKUP($A74,IF('Index LA Main'!$B$4=1,'Index LA Main'!$A$8:$Y$170,IF('Index LA Main'!$B$4=2,'Index LA Main'!$A$177:$Y$339,IF('Index LA Main'!$B$4=3,'Index LA Main'!$A$346:$Y$508,IF('Index LA Main'!$B$4=4,'Index LA Main'!$A$515:$Y$677,"Error")))),'Index LA Main'!L$1,0),"Error")</f>
        <v>0</v>
      </c>
      <c r="M74" s="77">
        <f>IFERROR(VLOOKUP($A74,IF('Index LA Main'!$B$4=1,'Index LA Main'!$A$8:$Y$170,IF('Index LA Main'!$B$4=2,'Index LA Main'!$A$177:$Y$339,IF('Index LA Main'!$B$4=3,'Index LA Main'!$A$346:$Y$508,IF('Index LA Main'!$B$4=4,'Index LA Main'!$A$515:$Y$677,"Error")))),'Index LA Main'!M$1,0),"Error")</f>
        <v>0</v>
      </c>
      <c r="N74" s="77" t="str">
        <f>IFERROR(VLOOKUP($A74,IF('Index LA Main'!$B$4=1,'Index LA Main'!$A$8:$Y$170,IF('Index LA Main'!$B$4=2,'Index LA Main'!$A$177:$Y$339,IF('Index LA Main'!$B$4=3,'Index LA Main'!$A$346:$Y$508,IF('Index LA Main'!$B$4=4,'Index LA Main'!$A$515:$Y$677,"Error")))),'Index LA Main'!N$1,0),"Error")</f>
        <v>x</v>
      </c>
      <c r="O74" s="77">
        <f>IFERROR(VLOOKUP($A74,IF('Index LA Main'!$B$4=1,'Index LA Main'!$A$8:$Y$170,IF('Index LA Main'!$B$4=2,'Index LA Main'!$A$177:$Y$339,IF('Index LA Main'!$B$4=3,'Index LA Main'!$A$346:$Y$508,IF('Index LA Main'!$B$4=4,'Index LA Main'!$A$515:$Y$677,"Error")))),'Index LA Main'!O$1,0),"Error")</f>
        <v>0.04</v>
      </c>
      <c r="P74" s="77" t="str">
        <f>IFERROR(VLOOKUP($A74,IF('Index LA Main'!$B$4=1,'Index LA Main'!$A$8:$Y$170,IF('Index LA Main'!$B$4=2,'Index LA Main'!$A$177:$Y$339,IF('Index LA Main'!$B$4=3,'Index LA Main'!$A$346:$Y$508,IF('Index LA Main'!$B$4=4,'Index LA Main'!$A$515:$Y$677,"Error")))),'Index LA Main'!P$1,0),"Error")</f>
        <v>x</v>
      </c>
      <c r="Q74" s="77" t="str">
        <f>IFERROR(VLOOKUP($A74,IF('Index LA Main'!$B$4=1,'Index LA Main'!$A$8:$Y$170,IF('Index LA Main'!$B$4=2,'Index LA Main'!$A$177:$Y$339,IF('Index LA Main'!$B$4=3,'Index LA Main'!$A$346:$Y$508,IF('Index LA Main'!$B$4=4,'Index LA Main'!$A$515:$Y$677,"Error")))),'Index LA Main'!Q$1,0),"Error")</f>
        <v>-</v>
      </c>
      <c r="R74" s="77">
        <f>IFERROR(VLOOKUP($A74,IF('Index LA Main'!$B$4=1,'Index LA Main'!$A$8:$Y$170,IF('Index LA Main'!$B$4=2,'Index LA Main'!$A$177:$Y$339,IF('Index LA Main'!$B$4=3,'Index LA Main'!$A$346:$Y$508,IF('Index LA Main'!$B$4=4,'Index LA Main'!$A$515:$Y$677,"Error")))),'Index LA Main'!R$1,0),"Error")</f>
        <v>0.01</v>
      </c>
      <c r="S74" s="77">
        <f>IFERROR(VLOOKUP($A74,IF('Index LA Main'!$B$4=1,'Index LA Main'!$A$8:$Y$170,IF('Index LA Main'!$B$4=2,'Index LA Main'!$A$177:$Y$339,IF('Index LA Main'!$B$4=3,'Index LA Main'!$A$346:$Y$508,IF('Index LA Main'!$B$4=4,'Index LA Main'!$A$515:$Y$677,"Error")))),'Index LA Main'!S$1,0),"Error")</f>
        <v>0.01</v>
      </c>
      <c r="T74" s="77" t="str">
        <f>IFERROR(VLOOKUP($A74,IF('Index LA Main'!$B$4=1,'Index LA Main'!$A$8:$Y$170,IF('Index LA Main'!$B$4=2,'Index LA Main'!$A$177:$Y$339,IF('Index LA Main'!$B$4=3,'Index LA Main'!$A$346:$Y$508,IF('Index LA Main'!$B$4=4,'Index LA Main'!$A$515:$Y$677,"Error")))),'Index LA Main'!T$1,0),"Error")</f>
        <v>-</v>
      </c>
      <c r="U74" s="77" t="str">
        <f>IFERROR(VLOOKUP($A74,IF('Index LA Main'!$B$4=1,'Index LA Main'!$A$8:$Y$170,IF('Index LA Main'!$B$4=2,'Index LA Main'!$A$177:$Y$339,IF('Index LA Main'!$B$4=3,'Index LA Main'!$A$346:$Y$508,IF('Index LA Main'!$B$4=4,'Index LA Main'!$A$515:$Y$677,"Error")))),'Index LA Main'!U$1,0),"Error")</f>
        <v>x</v>
      </c>
      <c r="V74" s="77">
        <f>IFERROR(VLOOKUP($A74,IF('Index LA Main'!$B$4=1,'Index LA Main'!$A$8:$Y$170,IF('Index LA Main'!$B$4=2,'Index LA Main'!$A$177:$Y$339,IF('Index LA Main'!$B$4=3,'Index LA Main'!$A$346:$Y$508,IF('Index LA Main'!$B$4=4,'Index LA Main'!$A$515:$Y$677,"Error")))),'Index LA Main'!V$1,0),"Error")</f>
        <v>0.01</v>
      </c>
      <c r="W74" s="77">
        <f>IFERROR(VLOOKUP($A74,IF('Index LA Main'!$B$4=1,'Index LA Main'!$A$8:$Y$170,IF('Index LA Main'!$B$4=2,'Index LA Main'!$A$177:$Y$339,IF('Index LA Main'!$B$4=3,'Index LA Main'!$A$346:$Y$508,IF('Index LA Main'!$B$4=4,'Index LA Main'!$A$515:$Y$677,"Error")))),'Index LA Main'!W$1,0),"Error")</f>
        <v>0.05</v>
      </c>
      <c r="X74" s="77">
        <f>IFERROR(VLOOKUP($A74,IF('Index LA Main'!$B$4=1,'Index LA Main'!$A$8:$Y$170,IF('Index LA Main'!$B$4=2,'Index LA Main'!$A$177:$Y$339,IF('Index LA Main'!$B$4=3,'Index LA Main'!$A$346:$Y$508,IF('Index LA Main'!$B$4=4,'Index LA Main'!$A$515:$Y$677,"Error")))),'Index LA Main'!X$1,0),"Error")</f>
        <v>0.01</v>
      </c>
      <c r="Y74" s="77">
        <f>IFERROR(VLOOKUP($A74,IF('Index LA Main'!$B$4=1,'Index LA Main'!$A$8:$Y$170,IF('Index LA Main'!$B$4=2,'Index LA Main'!$A$177:$Y$339,IF('Index LA Main'!$B$4=3,'Index LA Main'!$A$346:$Y$508,IF('Index LA Main'!$B$4=4,'Index LA Main'!$A$515:$Y$677,"Error")))),'Index LA Main'!Y$1,0),"Error")</f>
        <v>0.02</v>
      </c>
    </row>
    <row r="75" spans="1:25" s="129" customFormat="1" x14ac:dyDescent="0.2">
      <c r="A75" s="6">
        <v>313</v>
      </c>
      <c r="B75" s="6" t="s">
        <v>242</v>
      </c>
      <c r="C75" s="7" t="s">
        <v>180</v>
      </c>
      <c r="D75" s="122">
        <f>IFERROR(VLOOKUP($A75,IF('Index LA Main'!$B$4=1,'Index LA Main'!$A$8:$Y$170,IF('Index LA Main'!$B$4=2,'Index LA Main'!$A$177:$Y$339,IF('Index LA Main'!$B$4=3,'Index LA Main'!$A$346:$Y$508,IF('Index LA Main'!$B$4=4,'Index LA Main'!$A$515:$Y$677,"Error")))),'Index LA Main'!D$1,0),"Error")</f>
        <v>2640</v>
      </c>
      <c r="E75" s="77">
        <f>IFERROR(VLOOKUP($A75,IF('Index LA Main'!$B$4=1,'Index LA Main'!$A$8:$Y$170,IF('Index LA Main'!$B$4=2,'Index LA Main'!$A$177:$Y$339,IF('Index LA Main'!$B$4=3,'Index LA Main'!$A$346:$Y$508,IF('Index LA Main'!$B$4=4,'Index LA Main'!$A$515:$Y$677,"Error")))),'Index LA Main'!E$1,0),"Error")</f>
        <v>0.93</v>
      </c>
      <c r="F75" s="77">
        <f>IFERROR(VLOOKUP($A75,IF('Index LA Main'!$B$4=1,'Index LA Main'!$A$8:$Y$170,IF('Index LA Main'!$B$4=2,'Index LA Main'!$A$177:$Y$339,IF('Index LA Main'!$B$4=3,'Index LA Main'!$A$346:$Y$508,IF('Index LA Main'!$B$4=4,'Index LA Main'!$A$515:$Y$677,"Error")))),'Index LA Main'!F$1,0),"Error")</f>
        <v>0.93</v>
      </c>
      <c r="G75" s="77">
        <f>IFERROR(VLOOKUP($A75,IF('Index LA Main'!$B$4=1,'Index LA Main'!$A$8:$Y$170,IF('Index LA Main'!$B$4=2,'Index LA Main'!$A$177:$Y$339,IF('Index LA Main'!$B$4=3,'Index LA Main'!$A$346:$Y$508,IF('Index LA Main'!$B$4=4,'Index LA Main'!$A$515:$Y$677,"Error")))),'Index LA Main'!G$1,0),"Error")</f>
        <v>0.24</v>
      </c>
      <c r="H75" s="77" t="str">
        <f>IFERROR(VLOOKUP($A75,IF('Index LA Main'!$B$4=1,'Index LA Main'!$A$8:$Y$170,IF('Index LA Main'!$B$4=2,'Index LA Main'!$A$177:$Y$339,IF('Index LA Main'!$B$4=3,'Index LA Main'!$A$346:$Y$508,IF('Index LA Main'!$B$4=4,'Index LA Main'!$A$515:$Y$677,"Error")))),'Index LA Main'!H$1,0),"Error")</f>
        <v>-</v>
      </c>
      <c r="I75" s="77">
        <f>IFERROR(VLOOKUP($A75,IF('Index LA Main'!$B$4=1,'Index LA Main'!$A$8:$Y$170,IF('Index LA Main'!$B$4=2,'Index LA Main'!$A$177:$Y$339,IF('Index LA Main'!$B$4=3,'Index LA Main'!$A$346:$Y$508,IF('Index LA Main'!$B$4=4,'Index LA Main'!$A$515:$Y$677,"Error")))),'Index LA Main'!I$1,0),"Error")</f>
        <v>0.02</v>
      </c>
      <c r="J75" s="77">
        <f>IFERROR(VLOOKUP($A75,IF('Index LA Main'!$B$4=1,'Index LA Main'!$A$8:$Y$170,IF('Index LA Main'!$B$4=2,'Index LA Main'!$A$177:$Y$339,IF('Index LA Main'!$B$4=3,'Index LA Main'!$A$346:$Y$508,IF('Index LA Main'!$B$4=4,'Index LA Main'!$A$515:$Y$677,"Error")))),'Index LA Main'!J$1,0),"Error")</f>
        <v>0.63</v>
      </c>
      <c r="K75" s="77">
        <f>IFERROR(VLOOKUP($A75,IF('Index LA Main'!$B$4=1,'Index LA Main'!$A$8:$Y$170,IF('Index LA Main'!$B$4=2,'Index LA Main'!$A$177:$Y$339,IF('Index LA Main'!$B$4=3,'Index LA Main'!$A$346:$Y$508,IF('Index LA Main'!$B$4=4,'Index LA Main'!$A$515:$Y$677,"Error")))),'Index LA Main'!K$1,0),"Error")</f>
        <v>0.03</v>
      </c>
      <c r="L75" s="77">
        <f>IFERROR(VLOOKUP($A75,IF('Index LA Main'!$B$4=1,'Index LA Main'!$A$8:$Y$170,IF('Index LA Main'!$B$4=2,'Index LA Main'!$A$177:$Y$339,IF('Index LA Main'!$B$4=3,'Index LA Main'!$A$346:$Y$508,IF('Index LA Main'!$B$4=4,'Index LA Main'!$A$515:$Y$677,"Error")))),'Index LA Main'!L$1,0),"Error")</f>
        <v>0</v>
      </c>
      <c r="M75" s="77">
        <f>IFERROR(VLOOKUP($A75,IF('Index LA Main'!$B$4=1,'Index LA Main'!$A$8:$Y$170,IF('Index LA Main'!$B$4=2,'Index LA Main'!$A$177:$Y$339,IF('Index LA Main'!$B$4=3,'Index LA Main'!$A$346:$Y$508,IF('Index LA Main'!$B$4=4,'Index LA Main'!$A$515:$Y$677,"Error")))),'Index LA Main'!M$1,0),"Error")</f>
        <v>0</v>
      </c>
      <c r="N75" s="77" t="str">
        <f>IFERROR(VLOOKUP($A75,IF('Index LA Main'!$B$4=1,'Index LA Main'!$A$8:$Y$170,IF('Index LA Main'!$B$4=2,'Index LA Main'!$A$177:$Y$339,IF('Index LA Main'!$B$4=3,'Index LA Main'!$A$346:$Y$508,IF('Index LA Main'!$B$4=4,'Index LA Main'!$A$515:$Y$677,"Error")))),'Index LA Main'!N$1,0),"Error")</f>
        <v>x</v>
      </c>
      <c r="O75" s="77">
        <f>IFERROR(VLOOKUP($A75,IF('Index LA Main'!$B$4=1,'Index LA Main'!$A$8:$Y$170,IF('Index LA Main'!$B$4=2,'Index LA Main'!$A$177:$Y$339,IF('Index LA Main'!$B$4=3,'Index LA Main'!$A$346:$Y$508,IF('Index LA Main'!$B$4=4,'Index LA Main'!$A$515:$Y$677,"Error")))),'Index LA Main'!O$1,0),"Error")</f>
        <v>0.03</v>
      </c>
      <c r="P75" s="77">
        <f>IFERROR(VLOOKUP($A75,IF('Index LA Main'!$B$4=1,'Index LA Main'!$A$8:$Y$170,IF('Index LA Main'!$B$4=2,'Index LA Main'!$A$177:$Y$339,IF('Index LA Main'!$B$4=3,'Index LA Main'!$A$346:$Y$508,IF('Index LA Main'!$B$4=4,'Index LA Main'!$A$515:$Y$677,"Error")))),'Index LA Main'!P$1,0),"Error")</f>
        <v>0</v>
      </c>
      <c r="Q75" s="77" t="str">
        <f>IFERROR(VLOOKUP($A75,IF('Index LA Main'!$B$4=1,'Index LA Main'!$A$8:$Y$170,IF('Index LA Main'!$B$4=2,'Index LA Main'!$A$177:$Y$339,IF('Index LA Main'!$B$4=3,'Index LA Main'!$A$346:$Y$508,IF('Index LA Main'!$B$4=4,'Index LA Main'!$A$515:$Y$677,"Error")))),'Index LA Main'!Q$1,0),"Error")</f>
        <v>-</v>
      </c>
      <c r="R75" s="77" t="str">
        <f>IFERROR(VLOOKUP($A75,IF('Index LA Main'!$B$4=1,'Index LA Main'!$A$8:$Y$170,IF('Index LA Main'!$B$4=2,'Index LA Main'!$A$177:$Y$339,IF('Index LA Main'!$B$4=3,'Index LA Main'!$A$346:$Y$508,IF('Index LA Main'!$B$4=4,'Index LA Main'!$A$515:$Y$677,"Error")))),'Index LA Main'!R$1,0),"Error")</f>
        <v>-</v>
      </c>
      <c r="S75" s="77" t="str">
        <f>IFERROR(VLOOKUP($A75,IF('Index LA Main'!$B$4=1,'Index LA Main'!$A$8:$Y$170,IF('Index LA Main'!$B$4=2,'Index LA Main'!$A$177:$Y$339,IF('Index LA Main'!$B$4=3,'Index LA Main'!$A$346:$Y$508,IF('Index LA Main'!$B$4=4,'Index LA Main'!$A$515:$Y$677,"Error")))),'Index LA Main'!S$1,0),"Error")</f>
        <v>-</v>
      </c>
      <c r="T75" s="77">
        <f>IFERROR(VLOOKUP($A75,IF('Index LA Main'!$B$4=1,'Index LA Main'!$A$8:$Y$170,IF('Index LA Main'!$B$4=2,'Index LA Main'!$A$177:$Y$339,IF('Index LA Main'!$B$4=3,'Index LA Main'!$A$346:$Y$508,IF('Index LA Main'!$B$4=4,'Index LA Main'!$A$515:$Y$677,"Error")))),'Index LA Main'!T$1,0),"Error")</f>
        <v>0</v>
      </c>
      <c r="U75" s="77">
        <f>IFERROR(VLOOKUP($A75,IF('Index LA Main'!$B$4=1,'Index LA Main'!$A$8:$Y$170,IF('Index LA Main'!$B$4=2,'Index LA Main'!$A$177:$Y$339,IF('Index LA Main'!$B$4=3,'Index LA Main'!$A$346:$Y$508,IF('Index LA Main'!$B$4=4,'Index LA Main'!$A$515:$Y$677,"Error")))),'Index LA Main'!U$1,0),"Error")</f>
        <v>0</v>
      </c>
      <c r="V75" s="77" t="str">
        <f>IFERROR(VLOOKUP($A75,IF('Index LA Main'!$B$4=1,'Index LA Main'!$A$8:$Y$170,IF('Index LA Main'!$B$4=2,'Index LA Main'!$A$177:$Y$339,IF('Index LA Main'!$B$4=3,'Index LA Main'!$A$346:$Y$508,IF('Index LA Main'!$B$4=4,'Index LA Main'!$A$515:$Y$677,"Error")))),'Index LA Main'!V$1,0),"Error")</f>
        <v>-</v>
      </c>
      <c r="W75" s="77">
        <f>IFERROR(VLOOKUP($A75,IF('Index LA Main'!$B$4=1,'Index LA Main'!$A$8:$Y$170,IF('Index LA Main'!$B$4=2,'Index LA Main'!$A$177:$Y$339,IF('Index LA Main'!$B$4=3,'Index LA Main'!$A$346:$Y$508,IF('Index LA Main'!$B$4=4,'Index LA Main'!$A$515:$Y$677,"Error")))),'Index LA Main'!W$1,0),"Error")</f>
        <v>0.04</v>
      </c>
      <c r="X75" s="77">
        <f>IFERROR(VLOOKUP($A75,IF('Index LA Main'!$B$4=1,'Index LA Main'!$A$8:$Y$170,IF('Index LA Main'!$B$4=2,'Index LA Main'!$A$177:$Y$339,IF('Index LA Main'!$B$4=3,'Index LA Main'!$A$346:$Y$508,IF('Index LA Main'!$B$4=4,'Index LA Main'!$A$515:$Y$677,"Error")))),'Index LA Main'!X$1,0),"Error")</f>
        <v>0.01</v>
      </c>
      <c r="Y75" s="77">
        <f>IFERROR(VLOOKUP($A75,IF('Index LA Main'!$B$4=1,'Index LA Main'!$A$8:$Y$170,IF('Index LA Main'!$B$4=2,'Index LA Main'!$A$177:$Y$339,IF('Index LA Main'!$B$4=3,'Index LA Main'!$A$346:$Y$508,IF('Index LA Main'!$B$4=4,'Index LA Main'!$A$515:$Y$677,"Error")))),'Index LA Main'!Y$1,0),"Error")</f>
        <v>0.02</v>
      </c>
    </row>
    <row r="76" spans="1:25" s="129" customFormat="1" x14ac:dyDescent="0.2">
      <c r="A76" s="6">
        <v>921</v>
      </c>
      <c r="B76" s="6" t="s">
        <v>243</v>
      </c>
      <c r="C76" s="7" t="s">
        <v>182</v>
      </c>
      <c r="D76" s="122">
        <f>IFERROR(VLOOKUP($A76,IF('Index LA Main'!$B$4=1,'Index LA Main'!$A$8:$Y$170,IF('Index LA Main'!$B$4=2,'Index LA Main'!$A$177:$Y$339,IF('Index LA Main'!$B$4=3,'Index LA Main'!$A$346:$Y$508,IF('Index LA Main'!$B$4=4,'Index LA Main'!$A$515:$Y$677,"Error")))),'Index LA Main'!D$1,0),"Error")</f>
        <v>1460</v>
      </c>
      <c r="E76" s="77">
        <f>IFERROR(VLOOKUP($A76,IF('Index LA Main'!$B$4=1,'Index LA Main'!$A$8:$Y$170,IF('Index LA Main'!$B$4=2,'Index LA Main'!$A$177:$Y$339,IF('Index LA Main'!$B$4=3,'Index LA Main'!$A$346:$Y$508,IF('Index LA Main'!$B$4=4,'Index LA Main'!$A$515:$Y$677,"Error")))),'Index LA Main'!E$1,0),"Error")</f>
        <v>0.92</v>
      </c>
      <c r="F76" s="77">
        <f>IFERROR(VLOOKUP($A76,IF('Index LA Main'!$B$4=1,'Index LA Main'!$A$8:$Y$170,IF('Index LA Main'!$B$4=2,'Index LA Main'!$A$177:$Y$339,IF('Index LA Main'!$B$4=3,'Index LA Main'!$A$346:$Y$508,IF('Index LA Main'!$B$4=4,'Index LA Main'!$A$515:$Y$677,"Error")))),'Index LA Main'!F$1,0),"Error")</f>
        <v>0.9</v>
      </c>
      <c r="G76" s="77">
        <f>IFERROR(VLOOKUP($A76,IF('Index LA Main'!$B$4=1,'Index LA Main'!$A$8:$Y$170,IF('Index LA Main'!$B$4=2,'Index LA Main'!$A$177:$Y$339,IF('Index LA Main'!$B$4=3,'Index LA Main'!$A$346:$Y$508,IF('Index LA Main'!$B$4=4,'Index LA Main'!$A$515:$Y$677,"Error")))),'Index LA Main'!G$1,0),"Error")</f>
        <v>0.48</v>
      </c>
      <c r="H76" s="77" t="str">
        <f>IFERROR(VLOOKUP($A76,IF('Index LA Main'!$B$4=1,'Index LA Main'!$A$8:$Y$170,IF('Index LA Main'!$B$4=2,'Index LA Main'!$A$177:$Y$339,IF('Index LA Main'!$B$4=3,'Index LA Main'!$A$346:$Y$508,IF('Index LA Main'!$B$4=4,'Index LA Main'!$A$515:$Y$677,"Error")))),'Index LA Main'!H$1,0),"Error")</f>
        <v>-</v>
      </c>
      <c r="I76" s="77">
        <f>IFERROR(VLOOKUP($A76,IF('Index LA Main'!$B$4=1,'Index LA Main'!$A$8:$Y$170,IF('Index LA Main'!$B$4=2,'Index LA Main'!$A$177:$Y$339,IF('Index LA Main'!$B$4=3,'Index LA Main'!$A$346:$Y$508,IF('Index LA Main'!$B$4=4,'Index LA Main'!$A$515:$Y$677,"Error")))),'Index LA Main'!I$1,0),"Error")</f>
        <v>0.05</v>
      </c>
      <c r="J76" s="77">
        <f>IFERROR(VLOOKUP($A76,IF('Index LA Main'!$B$4=1,'Index LA Main'!$A$8:$Y$170,IF('Index LA Main'!$B$4=2,'Index LA Main'!$A$177:$Y$339,IF('Index LA Main'!$B$4=3,'Index LA Main'!$A$346:$Y$508,IF('Index LA Main'!$B$4=4,'Index LA Main'!$A$515:$Y$677,"Error")))),'Index LA Main'!J$1,0),"Error")</f>
        <v>0.35</v>
      </c>
      <c r="K76" s="77">
        <f>IFERROR(VLOOKUP($A76,IF('Index LA Main'!$B$4=1,'Index LA Main'!$A$8:$Y$170,IF('Index LA Main'!$B$4=2,'Index LA Main'!$A$177:$Y$339,IF('Index LA Main'!$B$4=3,'Index LA Main'!$A$346:$Y$508,IF('Index LA Main'!$B$4=4,'Index LA Main'!$A$515:$Y$677,"Error")))),'Index LA Main'!K$1,0),"Error")</f>
        <v>0.01</v>
      </c>
      <c r="L76" s="77">
        <f>IFERROR(VLOOKUP($A76,IF('Index LA Main'!$B$4=1,'Index LA Main'!$A$8:$Y$170,IF('Index LA Main'!$B$4=2,'Index LA Main'!$A$177:$Y$339,IF('Index LA Main'!$B$4=3,'Index LA Main'!$A$346:$Y$508,IF('Index LA Main'!$B$4=4,'Index LA Main'!$A$515:$Y$677,"Error")))),'Index LA Main'!L$1,0),"Error")</f>
        <v>0</v>
      </c>
      <c r="M76" s="77">
        <f>IFERROR(VLOOKUP($A76,IF('Index LA Main'!$B$4=1,'Index LA Main'!$A$8:$Y$170,IF('Index LA Main'!$B$4=2,'Index LA Main'!$A$177:$Y$339,IF('Index LA Main'!$B$4=3,'Index LA Main'!$A$346:$Y$508,IF('Index LA Main'!$B$4=4,'Index LA Main'!$A$515:$Y$677,"Error")))),'Index LA Main'!M$1,0),"Error")</f>
        <v>0</v>
      </c>
      <c r="N76" s="77">
        <f>IFERROR(VLOOKUP($A76,IF('Index LA Main'!$B$4=1,'Index LA Main'!$A$8:$Y$170,IF('Index LA Main'!$B$4=2,'Index LA Main'!$A$177:$Y$339,IF('Index LA Main'!$B$4=3,'Index LA Main'!$A$346:$Y$508,IF('Index LA Main'!$B$4=4,'Index LA Main'!$A$515:$Y$677,"Error")))),'Index LA Main'!N$1,0),"Error")</f>
        <v>0</v>
      </c>
      <c r="O76" s="77">
        <f>IFERROR(VLOOKUP($A76,IF('Index LA Main'!$B$4=1,'Index LA Main'!$A$8:$Y$170,IF('Index LA Main'!$B$4=2,'Index LA Main'!$A$177:$Y$339,IF('Index LA Main'!$B$4=3,'Index LA Main'!$A$346:$Y$508,IF('Index LA Main'!$B$4=4,'Index LA Main'!$A$515:$Y$677,"Error")))),'Index LA Main'!O$1,0),"Error")</f>
        <v>0.06</v>
      </c>
      <c r="P76" s="77">
        <f>IFERROR(VLOOKUP($A76,IF('Index LA Main'!$B$4=1,'Index LA Main'!$A$8:$Y$170,IF('Index LA Main'!$B$4=2,'Index LA Main'!$A$177:$Y$339,IF('Index LA Main'!$B$4=3,'Index LA Main'!$A$346:$Y$508,IF('Index LA Main'!$B$4=4,'Index LA Main'!$A$515:$Y$677,"Error")))),'Index LA Main'!P$1,0),"Error")</f>
        <v>0</v>
      </c>
      <c r="Q76" s="77" t="str">
        <f>IFERROR(VLOOKUP($A76,IF('Index LA Main'!$B$4=1,'Index LA Main'!$A$8:$Y$170,IF('Index LA Main'!$B$4=2,'Index LA Main'!$A$177:$Y$339,IF('Index LA Main'!$B$4=3,'Index LA Main'!$A$346:$Y$508,IF('Index LA Main'!$B$4=4,'Index LA Main'!$A$515:$Y$677,"Error")))),'Index LA Main'!Q$1,0),"Error")</f>
        <v>-</v>
      </c>
      <c r="R76" s="77">
        <f>IFERROR(VLOOKUP($A76,IF('Index LA Main'!$B$4=1,'Index LA Main'!$A$8:$Y$170,IF('Index LA Main'!$B$4=2,'Index LA Main'!$A$177:$Y$339,IF('Index LA Main'!$B$4=3,'Index LA Main'!$A$346:$Y$508,IF('Index LA Main'!$B$4=4,'Index LA Main'!$A$515:$Y$677,"Error")))),'Index LA Main'!R$1,0),"Error")</f>
        <v>0.01</v>
      </c>
      <c r="S76" s="77">
        <f>IFERROR(VLOOKUP($A76,IF('Index LA Main'!$B$4=1,'Index LA Main'!$A$8:$Y$170,IF('Index LA Main'!$B$4=2,'Index LA Main'!$A$177:$Y$339,IF('Index LA Main'!$B$4=3,'Index LA Main'!$A$346:$Y$508,IF('Index LA Main'!$B$4=4,'Index LA Main'!$A$515:$Y$677,"Error")))),'Index LA Main'!S$1,0),"Error")</f>
        <v>0.01</v>
      </c>
      <c r="T76" s="77" t="str">
        <f>IFERROR(VLOOKUP($A76,IF('Index LA Main'!$B$4=1,'Index LA Main'!$A$8:$Y$170,IF('Index LA Main'!$B$4=2,'Index LA Main'!$A$177:$Y$339,IF('Index LA Main'!$B$4=3,'Index LA Main'!$A$346:$Y$508,IF('Index LA Main'!$B$4=4,'Index LA Main'!$A$515:$Y$677,"Error")))),'Index LA Main'!T$1,0),"Error")</f>
        <v>-</v>
      </c>
      <c r="U76" s="77" t="str">
        <f>IFERROR(VLOOKUP($A76,IF('Index LA Main'!$B$4=1,'Index LA Main'!$A$8:$Y$170,IF('Index LA Main'!$B$4=2,'Index LA Main'!$A$177:$Y$339,IF('Index LA Main'!$B$4=3,'Index LA Main'!$A$346:$Y$508,IF('Index LA Main'!$B$4=4,'Index LA Main'!$A$515:$Y$677,"Error")))),'Index LA Main'!U$1,0),"Error")</f>
        <v>x</v>
      </c>
      <c r="V76" s="77">
        <f>IFERROR(VLOOKUP($A76,IF('Index LA Main'!$B$4=1,'Index LA Main'!$A$8:$Y$170,IF('Index LA Main'!$B$4=2,'Index LA Main'!$A$177:$Y$339,IF('Index LA Main'!$B$4=3,'Index LA Main'!$A$346:$Y$508,IF('Index LA Main'!$B$4=4,'Index LA Main'!$A$515:$Y$677,"Error")))),'Index LA Main'!V$1,0),"Error")</f>
        <v>0.01</v>
      </c>
      <c r="W76" s="77">
        <f>IFERROR(VLOOKUP($A76,IF('Index LA Main'!$B$4=1,'Index LA Main'!$A$8:$Y$170,IF('Index LA Main'!$B$4=2,'Index LA Main'!$A$177:$Y$339,IF('Index LA Main'!$B$4=3,'Index LA Main'!$A$346:$Y$508,IF('Index LA Main'!$B$4=4,'Index LA Main'!$A$515:$Y$677,"Error")))),'Index LA Main'!W$1,0),"Error")</f>
        <v>0.05</v>
      </c>
      <c r="X76" s="77">
        <f>IFERROR(VLOOKUP($A76,IF('Index LA Main'!$B$4=1,'Index LA Main'!$A$8:$Y$170,IF('Index LA Main'!$B$4=2,'Index LA Main'!$A$177:$Y$339,IF('Index LA Main'!$B$4=3,'Index LA Main'!$A$346:$Y$508,IF('Index LA Main'!$B$4=4,'Index LA Main'!$A$515:$Y$677,"Error")))),'Index LA Main'!X$1,0),"Error")</f>
        <v>0.02</v>
      </c>
      <c r="Y76" s="77">
        <f>IFERROR(VLOOKUP($A76,IF('Index LA Main'!$B$4=1,'Index LA Main'!$A$8:$Y$170,IF('Index LA Main'!$B$4=2,'Index LA Main'!$A$177:$Y$339,IF('Index LA Main'!$B$4=3,'Index LA Main'!$A$346:$Y$508,IF('Index LA Main'!$B$4=4,'Index LA Main'!$A$515:$Y$677,"Error")))),'Index LA Main'!Y$1,0),"Error")</f>
        <v>0.01</v>
      </c>
    </row>
    <row r="77" spans="1:25" s="129" customFormat="1" x14ac:dyDescent="0.2">
      <c r="A77" s="6">
        <v>420</v>
      </c>
      <c r="B77" s="6" t="s">
        <v>244</v>
      </c>
      <c r="C77" s="7" t="s">
        <v>184</v>
      </c>
      <c r="D77" s="122">
        <f>IFERROR(VLOOKUP($A77,IF('Index LA Main'!$B$4=1,'Index LA Main'!$A$8:$Y$170,IF('Index LA Main'!$B$4=2,'Index LA Main'!$A$177:$Y$339,IF('Index LA Main'!$B$4=3,'Index LA Main'!$A$346:$Y$508,IF('Index LA Main'!$B$4=4,'Index LA Main'!$A$515:$Y$677,"Error")))),'Index LA Main'!D$1,0),"Error")</f>
        <v>20</v>
      </c>
      <c r="E77" s="77">
        <f>IFERROR(VLOOKUP($A77,IF('Index LA Main'!$B$4=1,'Index LA Main'!$A$8:$Y$170,IF('Index LA Main'!$B$4=2,'Index LA Main'!$A$177:$Y$339,IF('Index LA Main'!$B$4=3,'Index LA Main'!$A$346:$Y$508,IF('Index LA Main'!$B$4=4,'Index LA Main'!$A$515:$Y$677,"Error")))),'Index LA Main'!E$1,0),"Error")</f>
        <v>0.86</v>
      </c>
      <c r="F77" s="77">
        <f>IFERROR(VLOOKUP($A77,IF('Index LA Main'!$B$4=1,'Index LA Main'!$A$8:$Y$170,IF('Index LA Main'!$B$4=2,'Index LA Main'!$A$177:$Y$339,IF('Index LA Main'!$B$4=3,'Index LA Main'!$A$346:$Y$508,IF('Index LA Main'!$B$4=4,'Index LA Main'!$A$515:$Y$677,"Error")))),'Index LA Main'!F$1,0),"Error")</f>
        <v>0.86</v>
      </c>
      <c r="G77" s="77">
        <f>IFERROR(VLOOKUP($A77,IF('Index LA Main'!$B$4=1,'Index LA Main'!$A$8:$Y$170,IF('Index LA Main'!$B$4=2,'Index LA Main'!$A$177:$Y$339,IF('Index LA Main'!$B$4=3,'Index LA Main'!$A$346:$Y$508,IF('Index LA Main'!$B$4=4,'Index LA Main'!$A$515:$Y$677,"Error")))),'Index LA Main'!G$1,0),"Error")</f>
        <v>0.71</v>
      </c>
      <c r="H77" s="77" t="str">
        <f>IFERROR(VLOOKUP($A77,IF('Index LA Main'!$B$4=1,'Index LA Main'!$A$8:$Y$170,IF('Index LA Main'!$B$4=2,'Index LA Main'!$A$177:$Y$339,IF('Index LA Main'!$B$4=3,'Index LA Main'!$A$346:$Y$508,IF('Index LA Main'!$B$4=4,'Index LA Main'!$A$515:$Y$677,"Error")))),'Index LA Main'!H$1,0),"Error")</f>
        <v>x</v>
      </c>
      <c r="I77" s="77">
        <f>IFERROR(VLOOKUP($A77,IF('Index LA Main'!$B$4=1,'Index LA Main'!$A$8:$Y$170,IF('Index LA Main'!$B$4=2,'Index LA Main'!$A$177:$Y$339,IF('Index LA Main'!$B$4=3,'Index LA Main'!$A$346:$Y$508,IF('Index LA Main'!$B$4=4,'Index LA Main'!$A$515:$Y$677,"Error")))),'Index LA Main'!I$1,0),"Error")</f>
        <v>0</v>
      </c>
      <c r="J77" s="77" t="str">
        <f>IFERROR(VLOOKUP($A77,IF('Index LA Main'!$B$4=1,'Index LA Main'!$A$8:$Y$170,IF('Index LA Main'!$B$4=2,'Index LA Main'!$A$177:$Y$339,IF('Index LA Main'!$B$4=3,'Index LA Main'!$A$346:$Y$508,IF('Index LA Main'!$B$4=4,'Index LA Main'!$A$515:$Y$677,"Error")))),'Index LA Main'!J$1,0),"Error")</f>
        <v>x</v>
      </c>
      <c r="K77" s="77">
        <f>IFERROR(VLOOKUP($A77,IF('Index LA Main'!$B$4=1,'Index LA Main'!$A$8:$Y$170,IF('Index LA Main'!$B$4=2,'Index LA Main'!$A$177:$Y$339,IF('Index LA Main'!$B$4=3,'Index LA Main'!$A$346:$Y$508,IF('Index LA Main'!$B$4=4,'Index LA Main'!$A$515:$Y$677,"Error")))),'Index LA Main'!K$1,0),"Error")</f>
        <v>0</v>
      </c>
      <c r="L77" s="77">
        <f>IFERROR(VLOOKUP($A77,IF('Index LA Main'!$B$4=1,'Index LA Main'!$A$8:$Y$170,IF('Index LA Main'!$B$4=2,'Index LA Main'!$A$177:$Y$339,IF('Index LA Main'!$B$4=3,'Index LA Main'!$A$346:$Y$508,IF('Index LA Main'!$B$4=4,'Index LA Main'!$A$515:$Y$677,"Error")))),'Index LA Main'!L$1,0),"Error")</f>
        <v>0</v>
      </c>
      <c r="M77" s="77">
        <f>IFERROR(VLOOKUP($A77,IF('Index LA Main'!$B$4=1,'Index LA Main'!$A$8:$Y$170,IF('Index LA Main'!$B$4=2,'Index LA Main'!$A$177:$Y$339,IF('Index LA Main'!$B$4=3,'Index LA Main'!$A$346:$Y$508,IF('Index LA Main'!$B$4=4,'Index LA Main'!$A$515:$Y$677,"Error")))),'Index LA Main'!M$1,0),"Error")</f>
        <v>0</v>
      </c>
      <c r="N77" s="77">
        <f>IFERROR(VLOOKUP($A77,IF('Index LA Main'!$B$4=1,'Index LA Main'!$A$8:$Y$170,IF('Index LA Main'!$B$4=2,'Index LA Main'!$A$177:$Y$339,IF('Index LA Main'!$B$4=3,'Index LA Main'!$A$346:$Y$508,IF('Index LA Main'!$B$4=4,'Index LA Main'!$A$515:$Y$677,"Error")))),'Index LA Main'!N$1,0),"Error")</f>
        <v>0</v>
      </c>
      <c r="O77" s="77" t="str">
        <f>IFERROR(VLOOKUP($A77,IF('Index LA Main'!$B$4=1,'Index LA Main'!$A$8:$Y$170,IF('Index LA Main'!$B$4=2,'Index LA Main'!$A$177:$Y$339,IF('Index LA Main'!$B$4=3,'Index LA Main'!$A$346:$Y$508,IF('Index LA Main'!$B$4=4,'Index LA Main'!$A$515:$Y$677,"Error")))),'Index LA Main'!O$1,0),"Error")</f>
        <v>x</v>
      </c>
      <c r="P77" s="77">
        <f>IFERROR(VLOOKUP($A77,IF('Index LA Main'!$B$4=1,'Index LA Main'!$A$8:$Y$170,IF('Index LA Main'!$B$4=2,'Index LA Main'!$A$177:$Y$339,IF('Index LA Main'!$B$4=3,'Index LA Main'!$A$346:$Y$508,IF('Index LA Main'!$B$4=4,'Index LA Main'!$A$515:$Y$677,"Error")))),'Index LA Main'!P$1,0),"Error")</f>
        <v>0</v>
      </c>
      <c r="Q77" s="77">
        <f>IFERROR(VLOOKUP($A77,IF('Index LA Main'!$B$4=1,'Index LA Main'!$A$8:$Y$170,IF('Index LA Main'!$B$4=2,'Index LA Main'!$A$177:$Y$339,IF('Index LA Main'!$B$4=3,'Index LA Main'!$A$346:$Y$508,IF('Index LA Main'!$B$4=4,'Index LA Main'!$A$515:$Y$677,"Error")))),'Index LA Main'!Q$1,0),"Error")</f>
        <v>0</v>
      </c>
      <c r="R77" s="77">
        <f>IFERROR(VLOOKUP($A77,IF('Index LA Main'!$B$4=1,'Index LA Main'!$A$8:$Y$170,IF('Index LA Main'!$B$4=2,'Index LA Main'!$A$177:$Y$339,IF('Index LA Main'!$B$4=3,'Index LA Main'!$A$346:$Y$508,IF('Index LA Main'!$B$4=4,'Index LA Main'!$A$515:$Y$677,"Error")))),'Index LA Main'!R$1,0),"Error")</f>
        <v>0</v>
      </c>
      <c r="S77" s="77">
        <f>IFERROR(VLOOKUP($A77,IF('Index LA Main'!$B$4=1,'Index LA Main'!$A$8:$Y$170,IF('Index LA Main'!$B$4=2,'Index LA Main'!$A$177:$Y$339,IF('Index LA Main'!$B$4=3,'Index LA Main'!$A$346:$Y$508,IF('Index LA Main'!$B$4=4,'Index LA Main'!$A$515:$Y$677,"Error")))),'Index LA Main'!S$1,0),"Error")</f>
        <v>0</v>
      </c>
      <c r="T77" s="77">
        <f>IFERROR(VLOOKUP($A77,IF('Index LA Main'!$B$4=1,'Index LA Main'!$A$8:$Y$170,IF('Index LA Main'!$B$4=2,'Index LA Main'!$A$177:$Y$339,IF('Index LA Main'!$B$4=3,'Index LA Main'!$A$346:$Y$508,IF('Index LA Main'!$B$4=4,'Index LA Main'!$A$515:$Y$677,"Error")))),'Index LA Main'!T$1,0),"Error")</f>
        <v>0</v>
      </c>
      <c r="U77" s="77">
        <f>IFERROR(VLOOKUP($A77,IF('Index LA Main'!$B$4=1,'Index LA Main'!$A$8:$Y$170,IF('Index LA Main'!$B$4=2,'Index LA Main'!$A$177:$Y$339,IF('Index LA Main'!$B$4=3,'Index LA Main'!$A$346:$Y$508,IF('Index LA Main'!$B$4=4,'Index LA Main'!$A$515:$Y$677,"Error")))),'Index LA Main'!U$1,0),"Error")</f>
        <v>0</v>
      </c>
      <c r="V77" s="77">
        <f>IFERROR(VLOOKUP($A77,IF('Index LA Main'!$B$4=1,'Index LA Main'!$A$8:$Y$170,IF('Index LA Main'!$B$4=2,'Index LA Main'!$A$177:$Y$339,IF('Index LA Main'!$B$4=3,'Index LA Main'!$A$346:$Y$508,IF('Index LA Main'!$B$4=4,'Index LA Main'!$A$515:$Y$677,"Error")))),'Index LA Main'!V$1,0),"Error")</f>
        <v>0</v>
      </c>
      <c r="W77" s="77" t="str">
        <f>IFERROR(VLOOKUP($A77,IF('Index LA Main'!$B$4=1,'Index LA Main'!$A$8:$Y$170,IF('Index LA Main'!$B$4=2,'Index LA Main'!$A$177:$Y$339,IF('Index LA Main'!$B$4=3,'Index LA Main'!$A$346:$Y$508,IF('Index LA Main'!$B$4=4,'Index LA Main'!$A$515:$Y$677,"Error")))),'Index LA Main'!W$1,0),"Error")</f>
        <v>x</v>
      </c>
      <c r="X77" s="77">
        <f>IFERROR(VLOOKUP($A77,IF('Index LA Main'!$B$4=1,'Index LA Main'!$A$8:$Y$170,IF('Index LA Main'!$B$4=2,'Index LA Main'!$A$177:$Y$339,IF('Index LA Main'!$B$4=3,'Index LA Main'!$A$346:$Y$508,IF('Index LA Main'!$B$4=4,'Index LA Main'!$A$515:$Y$677,"Error")))),'Index LA Main'!X$1,0),"Error")</f>
        <v>0</v>
      </c>
      <c r="Y77" s="77" t="str">
        <f>IFERROR(VLOOKUP($A77,IF('Index LA Main'!$B$4=1,'Index LA Main'!$A$8:$Y$170,IF('Index LA Main'!$B$4=2,'Index LA Main'!$A$177:$Y$339,IF('Index LA Main'!$B$4=3,'Index LA Main'!$A$346:$Y$508,IF('Index LA Main'!$B$4=4,'Index LA Main'!$A$515:$Y$677,"Error")))),'Index LA Main'!Y$1,0),"Error")</f>
        <v>x</v>
      </c>
    </row>
    <row r="78" spans="1:25" s="129" customFormat="1" x14ac:dyDescent="0.2">
      <c r="A78" s="6">
        <v>206</v>
      </c>
      <c r="B78" s="6" t="s">
        <v>245</v>
      </c>
      <c r="C78" s="7" t="s">
        <v>178</v>
      </c>
      <c r="D78" s="122">
        <f>IFERROR(VLOOKUP($A78,IF('Index LA Main'!$B$4=1,'Index LA Main'!$A$8:$Y$170,IF('Index LA Main'!$B$4=2,'Index LA Main'!$A$177:$Y$339,IF('Index LA Main'!$B$4=3,'Index LA Main'!$A$346:$Y$508,IF('Index LA Main'!$B$4=4,'Index LA Main'!$A$515:$Y$677,"Error")))),'Index LA Main'!D$1,0),"Error")</f>
        <v>1410</v>
      </c>
      <c r="E78" s="77">
        <f>IFERROR(VLOOKUP($A78,IF('Index LA Main'!$B$4=1,'Index LA Main'!$A$8:$Y$170,IF('Index LA Main'!$B$4=2,'Index LA Main'!$A$177:$Y$339,IF('Index LA Main'!$B$4=3,'Index LA Main'!$A$346:$Y$508,IF('Index LA Main'!$B$4=4,'Index LA Main'!$A$515:$Y$677,"Error")))),'Index LA Main'!E$1,0),"Error")</f>
        <v>0.92</v>
      </c>
      <c r="F78" s="77">
        <f>IFERROR(VLOOKUP($A78,IF('Index LA Main'!$B$4=1,'Index LA Main'!$A$8:$Y$170,IF('Index LA Main'!$B$4=2,'Index LA Main'!$A$177:$Y$339,IF('Index LA Main'!$B$4=3,'Index LA Main'!$A$346:$Y$508,IF('Index LA Main'!$B$4=4,'Index LA Main'!$A$515:$Y$677,"Error")))),'Index LA Main'!F$1,0),"Error")</f>
        <v>0.91</v>
      </c>
      <c r="G78" s="77">
        <f>IFERROR(VLOOKUP($A78,IF('Index LA Main'!$B$4=1,'Index LA Main'!$A$8:$Y$170,IF('Index LA Main'!$B$4=2,'Index LA Main'!$A$177:$Y$339,IF('Index LA Main'!$B$4=3,'Index LA Main'!$A$346:$Y$508,IF('Index LA Main'!$B$4=4,'Index LA Main'!$A$515:$Y$677,"Error")))),'Index LA Main'!G$1,0),"Error")</f>
        <v>0.42</v>
      </c>
      <c r="H78" s="77" t="str">
        <f>IFERROR(VLOOKUP($A78,IF('Index LA Main'!$B$4=1,'Index LA Main'!$A$8:$Y$170,IF('Index LA Main'!$B$4=2,'Index LA Main'!$A$177:$Y$339,IF('Index LA Main'!$B$4=3,'Index LA Main'!$A$346:$Y$508,IF('Index LA Main'!$B$4=4,'Index LA Main'!$A$515:$Y$677,"Error")))),'Index LA Main'!H$1,0),"Error")</f>
        <v>-</v>
      </c>
      <c r="I78" s="77">
        <f>IFERROR(VLOOKUP($A78,IF('Index LA Main'!$B$4=1,'Index LA Main'!$A$8:$Y$170,IF('Index LA Main'!$B$4=2,'Index LA Main'!$A$177:$Y$339,IF('Index LA Main'!$B$4=3,'Index LA Main'!$A$346:$Y$508,IF('Index LA Main'!$B$4=4,'Index LA Main'!$A$515:$Y$677,"Error")))),'Index LA Main'!I$1,0),"Error")</f>
        <v>0.04</v>
      </c>
      <c r="J78" s="77">
        <f>IFERROR(VLOOKUP($A78,IF('Index LA Main'!$B$4=1,'Index LA Main'!$A$8:$Y$170,IF('Index LA Main'!$B$4=2,'Index LA Main'!$A$177:$Y$339,IF('Index LA Main'!$B$4=3,'Index LA Main'!$A$346:$Y$508,IF('Index LA Main'!$B$4=4,'Index LA Main'!$A$515:$Y$677,"Error")))),'Index LA Main'!J$1,0),"Error")</f>
        <v>0.36</v>
      </c>
      <c r="K78" s="77">
        <f>IFERROR(VLOOKUP($A78,IF('Index LA Main'!$B$4=1,'Index LA Main'!$A$8:$Y$170,IF('Index LA Main'!$B$4=2,'Index LA Main'!$A$177:$Y$339,IF('Index LA Main'!$B$4=3,'Index LA Main'!$A$346:$Y$508,IF('Index LA Main'!$B$4=4,'Index LA Main'!$A$515:$Y$677,"Error")))),'Index LA Main'!K$1,0),"Error")</f>
        <v>0.08</v>
      </c>
      <c r="L78" s="77">
        <f>IFERROR(VLOOKUP($A78,IF('Index LA Main'!$B$4=1,'Index LA Main'!$A$8:$Y$170,IF('Index LA Main'!$B$4=2,'Index LA Main'!$A$177:$Y$339,IF('Index LA Main'!$B$4=3,'Index LA Main'!$A$346:$Y$508,IF('Index LA Main'!$B$4=4,'Index LA Main'!$A$515:$Y$677,"Error")))),'Index LA Main'!L$1,0),"Error")</f>
        <v>0</v>
      </c>
      <c r="M78" s="77" t="str">
        <f>IFERROR(VLOOKUP($A78,IF('Index LA Main'!$B$4=1,'Index LA Main'!$A$8:$Y$170,IF('Index LA Main'!$B$4=2,'Index LA Main'!$A$177:$Y$339,IF('Index LA Main'!$B$4=3,'Index LA Main'!$A$346:$Y$508,IF('Index LA Main'!$B$4=4,'Index LA Main'!$A$515:$Y$677,"Error")))),'Index LA Main'!M$1,0),"Error")</f>
        <v>x</v>
      </c>
      <c r="N78" s="77" t="str">
        <f>IFERROR(VLOOKUP($A78,IF('Index LA Main'!$B$4=1,'Index LA Main'!$A$8:$Y$170,IF('Index LA Main'!$B$4=2,'Index LA Main'!$A$177:$Y$339,IF('Index LA Main'!$B$4=3,'Index LA Main'!$A$346:$Y$508,IF('Index LA Main'!$B$4=4,'Index LA Main'!$A$515:$Y$677,"Error")))),'Index LA Main'!N$1,0),"Error")</f>
        <v>x</v>
      </c>
      <c r="O78" s="77">
        <f>IFERROR(VLOOKUP($A78,IF('Index LA Main'!$B$4=1,'Index LA Main'!$A$8:$Y$170,IF('Index LA Main'!$B$4=2,'Index LA Main'!$A$177:$Y$339,IF('Index LA Main'!$B$4=3,'Index LA Main'!$A$346:$Y$508,IF('Index LA Main'!$B$4=4,'Index LA Main'!$A$515:$Y$677,"Error")))),'Index LA Main'!O$1,0),"Error")</f>
        <v>0.02</v>
      </c>
      <c r="P78" s="77">
        <f>IFERROR(VLOOKUP($A78,IF('Index LA Main'!$B$4=1,'Index LA Main'!$A$8:$Y$170,IF('Index LA Main'!$B$4=2,'Index LA Main'!$A$177:$Y$339,IF('Index LA Main'!$B$4=3,'Index LA Main'!$A$346:$Y$508,IF('Index LA Main'!$B$4=4,'Index LA Main'!$A$515:$Y$677,"Error")))),'Index LA Main'!P$1,0),"Error")</f>
        <v>0</v>
      </c>
      <c r="Q78" s="77" t="str">
        <f>IFERROR(VLOOKUP($A78,IF('Index LA Main'!$B$4=1,'Index LA Main'!$A$8:$Y$170,IF('Index LA Main'!$B$4=2,'Index LA Main'!$A$177:$Y$339,IF('Index LA Main'!$B$4=3,'Index LA Main'!$A$346:$Y$508,IF('Index LA Main'!$B$4=4,'Index LA Main'!$A$515:$Y$677,"Error")))),'Index LA Main'!Q$1,0),"Error")</f>
        <v>-</v>
      </c>
      <c r="R78" s="77" t="str">
        <f>IFERROR(VLOOKUP($A78,IF('Index LA Main'!$B$4=1,'Index LA Main'!$A$8:$Y$170,IF('Index LA Main'!$B$4=2,'Index LA Main'!$A$177:$Y$339,IF('Index LA Main'!$B$4=3,'Index LA Main'!$A$346:$Y$508,IF('Index LA Main'!$B$4=4,'Index LA Main'!$A$515:$Y$677,"Error")))),'Index LA Main'!R$1,0),"Error")</f>
        <v>-</v>
      </c>
      <c r="S78" s="77" t="str">
        <f>IFERROR(VLOOKUP($A78,IF('Index LA Main'!$B$4=1,'Index LA Main'!$A$8:$Y$170,IF('Index LA Main'!$B$4=2,'Index LA Main'!$A$177:$Y$339,IF('Index LA Main'!$B$4=3,'Index LA Main'!$A$346:$Y$508,IF('Index LA Main'!$B$4=4,'Index LA Main'!$A$515:$Y$677,"Error")))),'Index LA Main'!S$1,0),"Error")</f>
        <v>x</v>
      </c>
      <c r="T78" s="77" t="str">
        <f>IFERROR(VLOOKUP($A78,IF('Index LA Main'!$B$4=1,'Index LA Main'!$A$8:$Y$170,IF('Index LA Main'!$B$4=2,'Index LA Main'!$A$177:$Y$339,IF('Index LA Main'!$B$4=3,'Index LA Main'!$A$346:$Y$508,IF('Index LA Main'!$B$4=4,'Index LA Main'!$A$515:$Y$677,"Error")))),'Index LA Main'!T$1,0),"Error")</f>
        <v>x</v>
      </c>
      <c r="U78" s="77">
        <f>IFERROR(VLOOKUP($A78,IF('Index LA Main'!$B$4=1,'Index LA Main'!$A$8:$Y$170,IF('Index LA Main'!$B$4=2,'Index LA Main'!$A$177:$Y$339,IF('Index LA Main'!$B$4=3,'Index LA Main'!$A$346:$Y$508,IF('Index LA Main'!$B$4=4,'Index LA Main'!$A$515:$Y$677,"Error")))),'Index LA Main'!U$1,0),"Error")</f>
        <v>0</v>
      </c>
      <c r="V78" s="77">
        <f>IFERROR(VLOOKUP($A78,IF('Index LA Main'!$B$4=1,'Index LA Main'!$A$8:$Y$170,IF('Index LA Main'!$B$4=2,'Index LA Main'!$A$177:$Y$339,IF('Index LA Main'!$B$4=3,'Index LA Main'!$A$346:$Y$508,IF('Index LA Main'!$B$4=4,'Index LA Main'!$A$515:$Y$677,"Error")))),'Index LA Main'!V$1,0),"Error")</f>
        <v>0.01</v>
      </c>
      <c r="W78" s="77">
        <f>IFERROR(VLOOKUP($A78,IF('Index LA Main'!$B$4=1,'Index LA Main'!$A$8:$Y$170,IF('Index LA Main'!$B$4=2,'Index LA Main'!$A$177:$Y$339,IF('Index LA Main'!$B$4=3,'Index LA Main'!$A$346:$Y$508,IF('Index LA Main'!$B$4=4,'Index LA Main'!$A$515:$Y$677,"Error")))),'Index LA Main'!W$1,0),"Error")</f>
        <v>0.05</v>
      </c>
      <c r="X78" s="77">
        <f>IFERROR(VLOOKUP($A78,IF('Index LA Main'!$B$4=1,'Index LA Main'!$A$8:$Y$170,IF('Index LA Main'!$B$4=2,'Index LA Main'!$A$177:$Y$339,IF('Index LA Main'!$B$4=3,'Index LA Main'!$A$346:$Y$508,IF('Index LA Main'!$B$4=4,'Index LA Main'!$A$515:$Y$677,"Error")))),'Index LA Main'!X$1,0),"Error")</f>
        <v>0.01</v>
      </c>
      <c r="Y78" s="77">
        <f>IFERROR(VLOOKUP($A78,IF('Index LA Main'!$B$4=1,'Index LA Main'!$A$8:$Y$170,IF('Index LA Main'!$B$4=2,'Index LA Main'!$A$177:$Y$339,IF('Index LA Main'!$B$4=3,'Index LA Main'!$A$346:$Y$508,IF('Index LA Main'!$B$4=4,'Index LA Main'!$A$515:$Y$677,"Error")))),'Index LA Main'!Y$1,0),"Error")</f>
        <v>0.02</v>
      </c>
    </row>
    <row r="79" spans="1:25" s="129" customFormat="1" x14ac:dyDescent="0.2">
      <c r="A79" s="6">
        <v>207</v>
      </c>
      <c r="B79" s="6" t="s">
        <v>246</v>
      </c>
      <c r="C79" s="7" t="s">
        <v>178</v>
      </c>
      <c r="D79" s="122">
        <f>IFERROR(VLOOKUP($A79,IF('Index LA Main'!$B$4=1,'Index LA Main'!$A$8:$Y$170,IF('Index LA Main'!$B$4=2,'Index LA Main'!$A$177:$Y$339,IF('Index LA Main'!$B$4=3,'Index LA Main'!$A$346:$Y$508,IF('Index LA Main'!$B$4=4,'Index LA Main'!$A$515:$Y$677,"Error")))),'Index LA Main'!D$1,0),"Error")</f>
        <v>600</v>
      </c>
      <c r="E79" s="77">
        <f>IFERROR(VLOOKUP($A79,IF('Index LA Main'!$B$4=1,'Index LA Main'!$A$8:$Y$170,IF('Index LA Main'!$B$4=2,'Index LA Main'!$A$177:$Y$339,IF('Index LA Main'!$B$4=3,'Index LA Main'!$A$346:$Y$508,IF('Index LA Main'!$B$4=4,'Index LA Main'!$A$515:$Y$677,"Error")))),'Index LA Main'!E$1,0),"Error")</f>
        <v>0.91</v>
      </c>
      <c r="F79" s="77">
        <f>IFERROR(VLOOKUP($A79,IF('Index LA Main'!$B$4=1,'Index LA Main'!$A$8:$Y$170,IF('Index LA Main'!$B$4=2,'Index LA Main'!$A$177:$Y$339,IF('Index LA Main'!$B$4=3,'Index LA Main'!$A$346:$Y$508,IF('Index LA Main'!$B$4=4,'Index LA Main'!$A$515:$Y$677,"Error")))),'Index LA Main'!F$1,0),"Error")</f>
        <v>0.9</v>
      </c>
      <c r="G79" s="77">
        <f>IFERROR(VLOOKUP($A79,IF('Index LA Main'!$B$4=1,'Index LA Main'!$A$8:$Y$170,IF('Index LA Main'!$B$4=2,'Index LA Main'!$A$177:$Y$339,IF('Index LA Main'!$B$4=3,'Index LA Main'!$A$346:$Y$508,IF('Index LA Main'!$B$4=4,'Index LA Main'!$A$515:$Y$677,"Error")))),'Index LA Main'!G$1,0),"Error")</f>
        <v>0.19</v>
      </c>
      <c r="H79" s="77">
        <f>IFERROR(VLOOKUP($A79,IF('Index LA Main'!$B$4=1,'Index LA Main'!$A$8:$Y$170,IF('Index LA Main'!$B$4=2,'Index LA Main'!$A$177:$Y$339,IF('Index LA Main'!$B$4=3,'Index LA Main'!$A$346:$Y$508,IF('Index LA Main'!$B$4=4,'Index LA Main'!$A$515:$Y$677,"Error")))),'Index LA Main'!H$1,0),"Error")</f>
        <v>0.01</v>
      </c>
      <c r="I79" s="77">
        <f>IFERROR(VLOOKUP($A79,IF('Index LA Main'!$B$4=1,'Index LA Main'!$A$8:$Y$170,IF('Index LA Main'!$B$4=2,'Index LA Main'!$A$177:$Y$339,IF('Index LA Main'!$B$4=3,'Index LA Main'!$A$346:$Y$508,IF('Index LA Main'!$B$4=4,'Index LA Main'!$A$515:$Y$677,"Error")))),'Index LA Main'!I$1,0),"Error")</f>
        <v>0.01</v>
      </c>
      <c r="J79" s="77">
        <f>IFERROR(VLOOKUP($A79,IF('Index LA Main'!$B$4=1,'Index LA Main'!$A$8:$Y$170,IF('Index LA Main'!$B$4=2,'Index LA Main'!$A$177:$Y$339,IF('Index LA Main'!$B$4=3,'Index LA Main'!$A$346:$Y$508,IF('Index LA Main'!$B$4=4,'Index LA Main'!$A$515:$Y$677,"Error")))),'Index LA Main'!J$1,0),"Error")</f>
        <v>0.54</v>
      </c>
      <c r="K79" s="77">
        <f>IFERROR(VLOOKUP($A79,IF('Index LA Main'!$B$4=1,'Index LA Main'!$A$8:$Y$170,IF('Index LA Main'!$B$4=2,'Index LA Main'!$A$177:$Y$339,IF('Index LA Main'!$B$4=3,'Index LA Main'!$A$346:$Y$508,IF('Index LA Main'!$B$4=4,'Index LA Main'!$A$515:$Y$677,"Error")))),'Index LA Main'!K$1,0),"Error")</f>
        <v>0.15</v>
      </c>
      <c r="L79" s="77">
        <f>IFERROR(VLOOKUP($A79,IF('Index LA Main'!$B$4=1,'Index LA Main'!$A$8:$Y$170,IF('Index LA Main'!$B$4=2,'Index LA Main'!$A$177:$Y$339,IF('Index LA Main'!$B$4=3,'Index LA Main'!$A$346:$Y$508,IF('Index LA Main'!$B$4=4,'Index LA Main'!$A$515:$Y$677,"Error")))),'Index LA Main'!L$1,0),"Error")</f>
        <v>0</v>
      </c>
      <c r="M79" s="77">
        <f>IFERROR(VLOOKUP($A79,IF('Index LA Main'!$B$4=1,'Index LA Main'!$A$8:$Y$170,IF('Index LA Main'!$B$4=2,'Index LA Main'!$A$177:$Y$339,IF('Index LA Main'!$B$4=3,'Index LA Main'!$A$346:$Y$508,IF('Index LA Main'!$B$4=4,'Index LA Main'!$A$515:$Y$677,"Error")))),'Index LA Main'!M$1,0),"Error")</f>
        <v>0</v>
      </c>
      <c r="N79" s="77">
        <f>IFERROR(VLOOKUP($A79,IF('Index LA Main'!$B$4=1,'Index LA Main'!$A$8:$Y$170,IF('Index LA Main'!$B$4=2,'Index LA Main'!$A$177:$Y$339,IF('Index LA Main'!$B$4=3,'Index LA Main'!$A$346:$Y$508,IF('Index LA Main'!$B$4=4,'Index LA Main'!$A$515:$Y$677,"Error")))),'Index LA Main'!N$1,0),"Error")</f>
        <v>0</v>
      </c>
      <c r="O79" s="77">
        <f>IFERROR(VLOOKUP($A79,IF('Index LA Main'!$B$4=1,'Index LA Main'!$A$8:$Y$170,IF('Index LA Main'!$B$4=2,'Index LA Main'!$A$177:$Y$339,IF('Index LA Main'!$B$4=3,'Index LA Main'!$A$346:$Y$508,IF('Index LA Main'!$B$4=4,'Index LA Main'!$A$515:$Y$677,"Error")))),'Index LA Main'!O$1,0),"Error")</f>
        <v>0.02</v>
      </c>
      <c r="P79" s="77">
        <f>IFERROR(VLOOKUP($A79,IF('Index LA Main'!$B$4=1,'Index LA Main'!$A$8:$Y$170,IF('Index LA Main'!$B$4=2,'Index LA Main'!$A$177:$Y$339,IF('Index LA Main'!$B$4=3,'Index LA Main'!$A$346:$Y$508,IF('Index LA Main'!$B$4=4,'Index LA Main'!$A$515:$Y$677,"Error")))),'Index LA Main'!P$1,0),"Error")</f>
        <v>0</v>
      </c>
      <c r="Q79" s="77" t="str">
        <f>IFERROR(VLOOKUP($A79,IF('Index LA Main'!$B$4=1,'Index LA Main'!$A$8:$Y$170,IF('Index LA Main'!$B$4=2,'Index LA Main'!$A$177:$Y$339,IF('Index LA Main'!$B$4=3,'Index LA Main'!$A$346:$Y$508,IF('Index LA Main'!$B$4=4,'Index LA Main'!$A$515:$Y$677,"Error")))),'Index LA Main'!Q$1,0),"Error")</f>
        <v>x</v>
      </c>
      <c r="R79" s="77" t="str">
        <f>IFERROR(VLOOKUP($A79,IF('Index LA Main'!$B$4=1,'Index LA Main'!$A$8:$Y$170,IF('Index LA Main'!$B$4=2,'Index LA Main'!$A$177:$Y$339,IF('Index LA Main'!$B$4=3,'Index LA Main'!$A$346:$Y$508,IF('Index LA Main'!$B$4=4,'Index LA Main'!$A$515:$Y$677,"Error")))),'Index LA Main'!R$1,0),"Error")</f>
        <v>x</v>
      </c>
      <c r="S79" s="77" t="str">
        <f>IFERROR(VLOOKUP($A79,IF('Index LA Main'!$B$4=1,'Index LA Main'!$A$8:$Y$170,IF('Index LA Main'!$B$4=2,'Index LA Main'!$A$177:$Y$339,IF('Index LA Main'!$B$4=3,'Index LA Main'!$A$346:$Y$508,IF('Index LA Main'!$B$4=4,'Index LA Main'!$A$515:$Y$677,"Error")))),'Index LA Main'!S$1,0),"Error")</f>
        <v>x</v>
      </c>
      <c r="T79" s="77">
        <f>IFERROR(VLOOKUP($A79,IF('Index LA Main'!$B$4=1,'Index LA Main'!$A$8:$Y$170,IF('Index LA Main'!$B$4=2,'Index LA Main'!$A$177:$Y$339,IF('Index LA Main'!$B$4=3,'Index LA Main'!$A$346:$Y$508,IF('Index LA Main'!$B$4=4,'Index LA Main'!$A$515:$Y$677,"Error")))),'Index LA Main'!T$1,0),"Error")</f>
        <v>0</v>
      </c>
      <c r="U79" s="77">
        <f>IFERROR(VLOOKUP($A79,IF('Index LA Main'!$B$4=1,'Index LA Main'!$A$8:$Y$170,IF('Index LA Main'!$B$4=2,'Index LA Main'!$A$177:$Y$339,IF('Index LA Main'!$B$4=3,'Index LA Main'!$A$346:$Y$508,IF('Index LA Main'!$B$4=4,'Index LA Main'!$A$515:$Y$677,"Error")))),'Index LA Main'!U$1,0),"Error")</f>
        <v>0</v>
      </c>
      <c r="V79" s="77">
        <f>IFERROR(VLOOKUP($A79,IF('Index LA Main'!$B$4=1,'Index LA Main'!$A$8:$Y$170,IF('Index LA Main'!$B$4=2,'Index LA Main'!$A$177:$Y$339,IF('Index LA Main'!$B$4=3,'Index LA Main'!$A$346:$Y$508,IF('Index LA Main'!$B$4=4,'Index LA Main'!$A$515:$Y$677,"Error")))),'Index LA Main'!V$1,0),"Error")</f>
        <v>0.01</v>
      </c>
      <c r="W79" s="77">
        <f>IFERROR(VLOOKUP($A79,IF('Index LA Main'!$B$4=1,'Index LA Main'!$A$8:$Y$170,IF('Index LA Main'!$B$4=2,'Index LA Main'!$A$177:$Y$339,IF('Index LA Main'!$B$4=3,'Index LA Main'!$A$346:$Y$508,IF('Index LA Main'!$B$4=4,'Index LA Main'!$A$515:$Y$677,"Error")))),'Index LA Main'!W$1,0),"Error")</f>
        <v>0.05</v>
      </c>
      <c r="X79" s="77">
        <f>IFERROR(VLOOKUP($A79,IF('Index LA Main'!$B$4=1,'Index LA Main'!$A$8:$Y$170,IF('Index LA Main'!$B$4=2,'Index LA Main'!$A$177:$Y$339,IF('Index LA Main'!$B$4=3,'Index LA Main'!$A$346:$Y$508,IF('Index LA Main'!$B$4=4,'Index LA Main'!$A$515:$Y$677,"Error")))),'Index LA Main'!X$1,0),"Error")</f>
        <v>0.01</v>
      </c>
      <c r="Y79" s="77">
        <f>IFERROR(VLOOKUP($A79,IF('Index LA Main'!$B$4=1,'Index LA Main'!$A$8:$Y$170,IF('Index LA Main'!$B$4=2,'Index LA Main'!$A$177:$Y$339,IF('Index LA Main'!$B$4=3,'Index LA Main'!$A$346:$Y$508,IF('Index LA Main'!$B$4=4,'Index LA Main'!$A$515:$Y$677,"Error")))),'Index LA Main'!Y$1,0),"Error")</f>
        <v>0.04</v>
      </c>
    </row>
    <row r="80" spans="1:25" s="129" customFormat="1" x14ac:dyDescent="0.2">
      <c r="A80" s="6">
        <v>886</v>
      </c>
      <c r="B80" s="6" t="s">
        <v>247</v>
      </c>
      <c r="C80" s="7" t="s">
        <v>182</v>
      </c>
      <c r="D80" s="122">
        <f>IFERROR(VLOOKUP($A80,IF('Index LA Main'!$B$4=1,'Index LA Main'!$A$8:$Y$170,IF('Index LA Main'!$B$4=2,'Index LA Main'!$A$177:$Y$339,IF('Index LA Main'!$B$4=3,'Index LA Main'!$A$346:$Y$508,IF('Index LA Main'!$B$4=4,'Index LA Main'!$A$515:$Y$677,"Error")))),'Index LA Main'!D$1,0),"Error")</f>
        <v>16340</v>
      </c>
      <c r="E80" s="77">
        <f>IFERROR(VLOOKUP($A80,IF('Index LA Main'!$B$4=1,'Index LA Main'!$A$8:$Y$170,IF('Index LA Main'!$B$4=2,'Index LA Main'!$A$177:$Y$339,IF('Index LA Main'!$B$4=3,'Index LA Main'!$A$346:$Y$508,IF('Index LA Main'!$B$4=4,'Index LA Main'!$A$515:$Y$677,"Error")))),'Index LA Main'!E$1,0),"Error")</f>
        <v>0.92</v>
      </c>
      <c r="F80" s="77">
        <f>IFERROR(VLOOKUP($A80,IF('Index LA Main'!$B$4=1,'Index LA Main'!$A$8:$Y$170,IF('Index LA Main'!$B$4=2,'Index LA Main'!$A$177:$Y$339,IF('Index LA Main'!$B$4=3,'Index LA Main'!$A$346:$Y$508,IF('Index LA Main'!$B$4=4,'Index LA Main'!$A$515:$Y$677,"Error")))),'Index LA Main'!F$1,0),"Error")</f>
        <v>0.91</v>
      </c>
      <c r="G80" s="77">
        <f>IFERROR(VLOOKUP($A80,IF('Index LA Main'!$B$4=1,'Index LA Main'!$A$8:$Y$170,IF('Index LA Main'!$B$4=2,'Index LA Main'!$A$177:$Y$339,IF('Index LA Main'!$B$4=3,'Index LA Main'!$A$346:$Y$508,IF('Index LA Main'!$B$4=4,'Index LA Main'!$A$515:$Y$677,"Error")))),'Index LA Main'!G$1,0),"Error")</f>
        <v>0.26</v>
      </c>
      <c r="H80" s="77" t="str">
        <f>IFERROR(VLOOKUP($A80,IF('Index LA Main'!$B$4=1,'Index LA Main'!$A$8:$Y$170,IF('Index LA Main'!$B$4=2,'Index LA Main'!$A$177:$Y$339,IF('Index LA Main'!$B$4=3,'Index LA Main'!$A$346:$Y$508,IF('Index LA Main'!$B$4=4,'Index LA Main'!$A$515:$Y$677,"Error")))),'Index LA Main'!H$1,0),"Error")</f>
        <v>-</v>
      </c>
      <c r="I80" s="77">
        <f>IFERROR(VLOOKUP($A80,IF('Index LA Main'!$B$4=1,'Index LA Main'!$A$8:$Y$170,IF('Index LA Main'!$B$4=2,'Index LA Main'!$A$177:$Y$339,IF('Index LA Main'!$B$4=3,'Index LA Main'!$A$346:$Y$508,IF('Index LA Main'!$B$4=4,'Index LA Main'!$A$515:$Y$677,"Error")))),'Index LA Main'!I$1,0),"Error")</f>
        <v>0.02</v>
      </c>
      <c r="J80" s="77">
        <f>IFERROR(VLOOKUP($A80,IF('Index LA Main'!$B$4=1,'Index LA Main'!$A$8:$Y$170,IF('Index LA Main'!$B$4=2,'Index LA Main'!$A$177:$Y$339,IF('Index LA Main'!$B$4=3,'Index LA Main'!$A$346:$Y$508,IF('Index LA Main'!$B$4=4,'Index LA Main'!$A$515:$Y$677,"Error")))),'Index LA Main'!J$1,0),"Error")</f>
        <v>0.61</v>
      </c>
      <c r="K80" s="77" t="str">
        <f>IFERROR(VLOOKUP($A80,IF('Index LA Main'!$B$4=1,'Index LA Main'!$A$8:$Y$170,IF('Index LA Main'!$B$4=2,'Index LA Main'!$A$177:$Y$339,IF('Index LA Main'!$B$4=3,'Index LA Main'!$A$346:$Y$508,IF('Index LA Main'!$B$4=4,'Index LA Main'!$A$515:$Y$677,"Error")))),'Index LA Main'!K$1,0),"Error")</f>
        <v>-</v>
      </c>
      <c r="L80" s="77">
        <f>IFERROR(VLOOKUP($A80,IF('Index LA Main'!$B$4=1,'Index LA Main'!$A$8:$Y$170,IF('Index LA Main'!$B$4=2,'Index LA Main'!$A$177:$Y$339,IF('Index LA Main'!$B$4=3,'Index LA Main'!$A$346:$Y$508,IF('Index LA Main'!$B$4=4,'Index LA Main'!$A$515:$Y$677,"Error")))),'Index LA Main'!L$1,0),"Error")</f>
        <v>0</v>
      </c>
      <c r="M80" s="77" t="str">
        <f>IFERROR(VLOOKUP($A80,IF('Index LA Main'!$B$4=1,'Index LA Main'!$A$8:$Y$170,IF('Index LA Main'!$B$4=2,'Index LA Main'!$A$177:$Y$339,IF('Index LA Main'!$B$4=3,'Index LA Main'!$A$346:$Y$508,IF('Index LA Main'!$B$4=4,'Index LA Main'!$A$515:$Y$677,"Error")))),'Index LA Main'!M$1,0),"Error")</f>
        <v>-</v>
      </c>
      <c r="N80" s="77" t="str">
        <f>IFERROR(VLOOKUP($A80,IF('Index LA Main'!$B$4=1,'Index LA Main'!$A$8:$Y$170,IF('Index LA Main'!$B$4=2,'Index LA Main'!$A$177:$Y$339,IF('Index LA Main'!$B$4=3,'Index LA Main'!$A$346:$Y$508,IF('Index LA Main'!$B$4=4,'Index LA Main'!$A$515:$Y$677,"Error")))),'Index LA Main'!N$1,0),"Error")</f>
        <v>-</v>
      </c>
      <c r="O80" s="77">
        <f>IFERROR(VLOOKUP($A80,IF('Index LA Main'!$B$4=1,'Index LA Main'!$A$8:$Y$170,IF('Index LA Main'!$B$4=2,'Index LA Main'!$A$177:$Y$339,IF('Index LA Main'!$B$4=3,'Index LA Main'!$A$346:$Y$508,IF('Index LA Main'!$B$4=4,'Index LA Main'!$A$515:$Y$677,"Error")))),'Index LA Main'!O$1,0),"Error")</f>
        <v>0.04</v>
      </c>
      <c r="P80" s="77" t="str">
        <f>IFERROR(VLOOKUP($A80,IF('Index LA Main'!$B$4=1,'Index LA Main'!$A$8:$Y$170,IF('Index LA Main'!$B$4=2,'Index LA Main'!$A$177:$Y$339,IF('Index LA Main'!$B$4=3,'Index LA Main'!$A$346:$Y$508,IF('Index LA Main'!$B$4=4,'Index LA Main'!$A$515:$Y$677,"Error")))),'Index LA Main'!P$1,0),"Error")</f>
        <v>x</v>
      </c>
      <c r="Q80" s="77" t="str">
        <f>IFERROR(VLOOKUP($A80,IF('Index LA Main'!$B$4=1,'Index LA Main'!$A$8:$Y$170,IF('Index LA Main'!$B$4=2,'Index LA Main'!$A$177:$Y$339,IF('Index LA Main'!$B$4=3,'Index LA Main'!$A$346:$Y$508,IF('Index LA Main'!$B$4=4,'Index LA Main'!$A$515:$Y$677,"Error")))),'Index LA Main'!Q$1,0),"Error")</f>
        <v>-</v>
      </c>
      <c r="R80" s="77">
        <f>IFERROR(VLOOKUP($A80,IF('Index LA Main'!$B$4=1,'Index LA Main'!$A$8:$Y$170,IF('Index LA Main'!$B$4=2,'Index LA Main'!$A$177:$Y$339,IF('Index LA Main'!$B$4=3,'Index LA Main'!$A$346:$Y$508,IF('Index LA Main'!$B$4=4,'Index LA Main'!$A$515:$Y$677,"Error")))),'Index LA Main'!R$1,0),"Error")</f>
        <v>0.01</v>
      </c>
      <c r="S80" s="77">
        <f>IFERROR(VLOOKUP($A80,IF('Index LA Main'!$B$4=1,'Index LA Main'!$A$8:$Y$170,IF('Index LA Main'!$B$4=2,'Index LA Main'!$A$177:$Y$339,IF('Index LA Main'!$B$4=3,'Index LA Main'!$A$346:$Y$508,IF('Index LA Main'!$B$4=4,'Index LA Main'!$A$515:$Y$677,"Error")))),'Index LA Main'!S$1,0),"Error")</f>
        <v>0.01</v>
      </c>
      <c r="T80" s="77" t="str">
        <f>IFERROR(VLOOKUP($A80,IF('Index LA Main'!$B$4=1,'Index LA Main'!$A$8:$Y$170,IF('Index LA Main'!$B$4=2,'Index LA Main'!$A$177:$Y$339,IF('Index LA Main'!$B$4=3,'Index LA Main'!$A$346:$Y$508,IF('Index LA Main'!$B$4=4,'Index LA Main'!$A$515:$Y$677,"Error")))),'Index LA Main'!T$1,0),"Error")</f>
        <v>-</v>
      </c>
      <c r="U80" s="77" t="str">
        <f>IFERROR(VLOOKUP($A80,IF('Index LA Main'!$B$4=1,'Index LA Main'!$A$8:$Y$170,IF('Index LA Main'!$B$4=2,'Index LA Main'!$A$177:$Y$339,IF('Index LA Main'!$B$4=3,'Index LA Main'!$A$346:$Y$508,IF('Index LA Main'!$B$4=4,'Index LA Main'!$A$515:$Y$677,"Error")))),'Index LA Main'!U$1,0),"Error")</f>
        <v>-</v>
      </c>
      <c r="V80" s="77">
        <f>IFERROR(VLOOKUP($A80,IF('Index LA Main'!$B$4=1,'Index LA Main'!$A$8:$Y$170,IF('Index LA Main'!$B$4=2,'Index LA Main'!$A$177:$Y$339,IF('Index LA Main'!$B$4=3,'Index LA Main'!$A$346:$Y$508,IF('Index LA Main'!$B$4=4,'Index LA Main'!$A$515:$Y$677,"Error")))),'Index LA Main'!V$1,0),"Error")</f>
        <v>0.01</v>
      </c>
      <c r="W80" s="77">
        <f>IFERROR(VLOOKUP($A80,IF('Index LA Main'!$B$4=1,'Index LA Main'!$A$8:$Y$170,IF('Index LA Main'!$B$4=2,'Index LA Main'!$A$177:$Y$339,IF('Index LA Main'!$B$4=3,'Index LA Main'!$A$346:$Y$508,IF('Index LA Main'!$B$4=4,'Index LA Main'!$A$515:$Y$677,"Error")))),'Index LA Main'!W$1,0),"Error")</f>
        <v>0.05</v>
      </c>
      <c r="X80" s="77">
        <f>IFERROR(VLOOKUP($A80,IF('Index LA Main'!$B$4=1,'Index LA Main'!$A$8:$Y$170,IF('Index LA Main'!$B$4=2,'Index LA Main'!$A$177:$Y$339,IF('Index LA Main'!$B$4=3,'Index LA Main'!$A$346:$Y$508,IF('Index LA Main'!$B$4=4,'Index LA Main'!$A$515:$Y$677,"Error")))),'Index LA Main'!X$1,0),"Error")</f>
        <v>0.02</v>
      </c>
      <c r="Y80" s="77">
        <f>IFERROR(VLOOKUP($A80,IF('Index LA Main'!$B$4=1,'Index LA Main'!$A$8:$Y$170,IF('Index LA Main'!$B$4=2,'Index LA Main'!$A$177:$Y$339,IF('Index LA Main'!$B$4=3,'Index LA Main'!$A$346:$Y$508,IF('Index LA Main'!$B$4=4,'Index LA Main'!$A$515:$Y$677,"Error")))),'Index LA Main'!Y$1,0),"Error")</f>
        <v>0.01</v>
      </c>
    </row>
    <row r="81" spans="1:25" s="129" customFormat="1" x14ac:dyDescent="0.2">
      <c r="A81" s="6">
        <v>810</v>
      </c>
      <c r="B81" s="6" t="s">
        <v>248</v>
      </c>
      <c r="C81" s="7" t="s">
        <v>170</v>
      </c>
      <c r="D81" s="122">
        <f>IFERROR(VLOOKUP($A81,IF('Index LA Main'!$B$4=1,'Index LA Main'!$A$8:$Y$170,IF('Index LA Main'!$B$4=2,'Index LA Main'!$A$177:$Y$339,IF('Index LA Main'!$B$4=3,'Index LA Main'!$A$346:$Y$508,IF('Index LA Main'!$B$4=4,'Index LA Main'!$A$515:$Y$677,"Error")))),'Index LA Main'!D$1,0),"Error")</f>
        <v>2400</v>
      </c>
      <c r="E81" s="77">
        <f>IFERROR(VLOOKUP($A81,IF('Index LA Main'!$B$4=1,'Index LA Main'!$A$8:$Y$170,IF('Index LA Main'!$B$4=2,'Index LA Main'!$A$177:$Y$339,IF('Index LA Main'!$B$4=3,'Index LA Main'!$A$346:$Y$508,IF('Index LA Main'!$B$4=4,'Index LA Main'!$A$515:$Y$677,"Error")))),'Index LA Main'!E$1,0),"Error")</f>
        <v>0.91</v>
      </c>
      <c r="F81" s="77">
        <f>IFERROR(VLOOKUP($A81,IF('Index LA Main'!$B$4=1,'Index LA Main'!$A$8:$Y$170,IF('Index LA Main'!$B$4=2,'Index LA Main'!$A$177:$Y$339,IF('Index LA Main'!$B$4=3,'Index LA Main'!$A$346:$Y$508,IF('Index LA Main'!$B$4=4,'Index LA Main'!$A$515:$Y$677,"Error")))),'Index LA Main'!F$1,0),"Error")</f>
        <v>0.89</v>
      </c>
      <c r="G81" s="77">
        <f>IFERROR(VLOOKUP($A81,IF('Index LA Main'!$B$4=1,'Index LA Main'!$A$8:$Y$170,IF('Index LA Main'!$B$4=2,'Index LA Main'!$A$177:$Y$339,IF('Index LA Main'!$B$4=3,'Index LA Main'!$A$346:$Y$508,IF('Index LA Main'!$B$4=4,'Index LA Main'!$A$515:$Y$677,"Error")))),'Index LA Main'!G$1,0),"Error")</f>
        <v>0.27</v>
      </c>
      <c r="H81" s="77" t="str">
        <f>IFERROR(VLOOKUP($A81,IF('Index LA Main'!$B$4=1,'Index LA Main'!$A$8:$Y$170,IF('Index LA Main'!$B$4=2,'Index LA Main'!$A$177:$Y$339,IF('Index LA Main'!$B$4=3,'Index LA Main'!$A$346:$Y$508,IF('Index LA Main'!$B$4=4,'Index LA Main'!$A$515:$Y$677,"Error")))),'Index LA Main'!H$1,0),"Error")</f>
        <v>-</v>
      </c>
      <c r="I81" s="77">
        <f>IFERROR(VLOOKUP($A81,IF('Index LA Main'!$B$4=1,'Index LA Main'!$A$8:$Y$170,IF('Index LA Main'!$B$4=2,'Index LA Main'!$A$177:$Y$339,IF('Index LA Main'!$B$4=3,'Index LA Main'!$A$346:$Y$508,IF('Index LA Main'!$B$4=4,'Index LA Main'!$A$515:$Y$677,"Error")))),'Index LA Main'!I$1,0),"Error")</f>
        <v>0.11</v>
      </c>
      <c r="J81" s="77">
        <f>IFERROR(VLOOKUP($A81,IF('Index LA Main'!$B$4=1,'Index LA Main'!$A$8:$Y$170,IF('Index LA Main'!$B$4=2,'Index LA Main'!$A$177:$Y$339,IF('Index LA Main'!$B$4=3,'Index LA Main'!$A$346:$Y$508,IF('Index LA Main'!$B$4=4,'Index LA Main'!$A$515:$Y$677,"Error")))),'Index LA Main'!J$1,0),"Error")</f>
        <v>0.13</v>
      </c>
      <c r="K81" s="77">
        <f>IFERROR(VLOOKUP($A81,IF('Index LA Main'!$B$4=1,'Index LA Main'!$A$8:$Y$170,IF('Index LA Main'!$B$4=2,'Index LA Main'!$A$177:$Y$339,IF('Index LA Main'!$B$4=3,'Index LA Main'!$A$346:$Y$508,IF('Index LA Main'!$B$4=4,'Index LA Main'!$A$515:$Y$677,"Error")))),'Index LA Main'!K$1,0),"Error")</f>
        <v>0.38</v>
      </c>
      <c r="L81" s="77">
        <f>IFERROR(VLOOKUP($A81,IF('Index LA Main'!$B$4=1,'Index LA Main'!$A$8:$Y$170,IF('Index LA Main'!$B$4=2,'Index LA Main'!$A$177:$Y$339,IF('Index LA Main'!$B$4=3,'Index LA Main'!$A$346:$Y$508,IF('Index LA Main'!$B$4=4,'Index LA Main'!$A$515:$Y$677,"Error")))),'Index LA Main'!L$1,0),"Error")</f>
        <v>0</v>
      </c>
      <c r="M81" s="77">
        <f>IFERROR(VLOOKUP($A81,IF('Index LA Main'!$B$4=1,'Index LA Main'!$A$8:$Y$170,IF('Index LA Main'!$B$4=2,'Index LA Main'!$A$177:$Y$339,IF('Index LA Main'!$B$4=3,'Index LA Main'!$A$346:$Y$508,IF('Index LA Main'!$B$4=4,'Index LA Main'!$A$515:$Y$677,"Error")))),'Index LA Main'!M$1,0),"Error")</f>
        <v>0</v>
      </c>
      <c r="N81" s="77" t="str">
        <f>IFERROR(VLOOKUP($A81,IF('Index LA Main'!$B$4=1,'Index LA Main'!$A$8:$Y$170,IF('Index LA Main'!$B$4=2,'Index LA Main'!$A$177:$Y$339,IF('Index LA Main'!$B$4=3,'Index LA Main'!$A$346:$Y$508,IF('Index LA Main'!$B$4=4,'Index LA Main'!$A$515:$Y$677,"Error")))),'Index LA Main'!N$1,0),"Error")</f>
        <v>x</v>
      </c>
      <c r="O81" s="77">
        <f>IFERROR(VLOOKUP($A81,IF('Index LA Main'!$B$4=1,'Index LA Main'!$A$8:$Y$170,IF('Index LA Main'!$B$4=2,'Index LA Main'!$A$177:$Y$339,IF('Index LA Main'!$B$4=3,'Index LA Main'!$A$346:$Y$508,IF('Index LA Main'!$B$4=4,'Index LA Main'!$A$515:$Y$677,"Error")))),'Index LA Main'!O$1,0),"Error")</f>
        <v>0.11</v>
      </c>
      <c r="P81" s="77">
        <f>IFERROR(VLOOKUP($A81,IF('Index LA Main'!$B$4=1,'Index LA Main'!$A$8:$Y$170,IF('Index LA Main'!$B$4=2,'Index LA Main'!$A$177:$Y$339,IF('Index LA Main'!$B$4=3,'Index LA Main'!$A$346:$Y$508,IF('Index LA Main'!$B$4=4,'Index LA Main'!$A$515:$Y$677,"Error")))),'Index LA Main'!P$1,0),"Error")</f>
        <v>0</v>
      </c>
      <c r="Q81" s="77">
        <f>IFERROR(VLOOKUP($A81,IF('Index LA Main'!$B$4=1,'Index LA Main'!$A$8:$Y$170,IF('Index LA Main'!$B$4=2,'Index LA Main'!$A$177:$Y$339,IF('Index LA Main'!$B$4=3,'Index LA Main'!$A$346:$Y$508,IF('Index LA Main'!$B$4=4,'Index LA Main'!$A$515:$Y$677,"Error")))),'Index LA Main'!Q$1,0),"Error")</f>
        <v>0.01</v>
      </c>
      <c r="R81" s="77">
        <f>IFERROR(VLOOKUP($A81,IF('Index LA Main'!$B$4=1,'Index LA Main'!$A$8:$Y$170,IF('Index LA Main'!$B$4=2,'Index LA Main'!$A$177:$Y$339,IF('Index LA Main'!$B$4=3,'Index LA Main'!$A$346:$Y$508,IF('Index LA Main'!$B$4=4,'Index LA Main'!$A$515:$Y$677,"Error")))),'Index LA Main'!R$1,0),"Error")</f>
        <v>0.01</v>
      </c>
      <c r="S81" s="77">
        <f>IFERROR(VLOOKUP($A81,IF('Index LA Main'!$B$4=1,'Index LA Main'!$A$8:$Y$170,IF('Index LA Main'!$B$4=2,'Index LA Main'!$A$177:$Y$339,IF('Index LA Main'!$B$4=3,'Index LA Main'!$A$346:$Y$508,IF('Index LA Main'!$B$4=4,'Index LA Main'!$A$515:$Y$677,"Error")))),'Index LA Main'!S$1,0),"Error")</f>
        <v>0.01</v>
      </c>
      <c r="T81" s="77" t="str">
        <f>IFERROR(VLOOKUP($A81,IF('Index LA Main'!$B$4=1,'Index LA Main'!$A$8:$Y$170,IF('Index LA Main'!$B$4=2,'Index LA Main'!$A$177:$Y$339,IF('Index LA Main'!$B$4=3,'Index LA Main'!$A$346:$Y$508,IF('Index LA Main'!$B$4=4,'Index LA Main'!$A$515:$Y$677,"Error")))),'Index LA Main'!T$1,0),"Error")</f>
        <v>x</v>
      </c>
      <c r="U81" s="77">
        <f>IFERROR(VLOOKUP($A81,IF('Index LA Main'!$B$4=1,'Index LA Main'!$A$8:$Y$170,IF('Index LA Main'!$B$4=2,'Index LA Main'!$A$177:$Y$339,IF('Index LA Main'!$B$4=3,'Index LA Main'!$A$346:$Y$508,IF('Index LA Main'!$B$4=4,'Index LA Main'!$A$515:$Y$677,"Error")))),'Index LA Main'!U$1,0),"Error")</f>
        <v>0</v>
      </c>
      <c r="V81" s="77">
        <f>IFERROR(VLOOKUP($A81,IF('Index LA Main'!$B$4=1,'Index LA Main'!$A$8:$Y$170,IF('Index LA Main'!$B$4=2,'Index LA Main'!$A$177:$Y$339,IF('Index LA Main'!$B$4=3,'Index LA Main'!$A$346:$Y$508,IF('Index LA Main'!$B$4=4,'Index LA Main'!$A$515:$Y$677,"Error")))),'Index LA Main'!V$1,0),"Error")</f>
        <v>0.01</v>
      </c>
      <c r="W81" s="77">
        <f>IFERROR(VLOOKUP($A81,IF('Index LA Main'!$B$4=1,'Index LA Main'!$A$8:$Y$170,IF('Index LA Main'!$B$4=2,'Index LA Main'!$A$177:$Y$339,IF('Index LA Main'!$B$4=3,'Index LA Main'!$A$346:$Y$508,IF('Index LA Main'!$B$4=4,'Index LA Main'!$A$515:$Y$677,"Error")))),'Index LA Main'!W$1,0),"Error")</f>
        <v>0.06</v>
      </c>
      <c r="X81" s="77">
        <f>IFERROR(VLOOKUP($A81,IF('Index LA Main'!$B$4=1,'Index LA Main'!$A$8:$Y$170,IF('Index LA Main'!$B$4=2,'Index LA Main'!$A$177:$Y$339,IF('Index LA Main'!$B$4=3,'Index LA Main'!$A$346:$Y$508,IF('Index LA Main'!$B$4=4,'Index LA Main'!$A$515:$Y$677,"Error")))),'Index LA Main'!X$1,0),"Error")</f>
        <v>0.03</v>
      </c>
      <c r="Y81" s="77">
        <f>IFERROR(VLOOKUP($A81,IF('Index LA Main'!$B$4=1,'Index LA Main'!$A$8:$Y$170,IF('Index LA Main'!$B$4=2,'Index LA Main'!$A$177:$Y$339,IF('Index LA Main'!$B$4=3,'Index LA Main'!$A$346:$Y$508,IF('Index LA Main'!$B$4=4,'Index LA Main'!$A$515:$Y$677,"Error")))),'Index LA Main'!Y$1,0),"Error")</f>
        <v>0.01</v>
      </c>
    </row>
    <row r="82" spans="1:25" s="129" customFormat="1" x14ac:dyDescent="0.2">
      <c r="A82" s="6">
        <v>314</v>
      </c>
      <c r="B82" s="6" t="s">
        <v>249</v>
      </c>
      <c r="C82" s="7" t="s">
        <v>180</v>
      </c>
      <c r="D82" s="122">
        <f>IFERROR(VLOOKUP($A82,IF('Index LA Main'!$B$4=1,'Index LA Main'!$A$8:$Y$170,IF('Index LA Main'!$B$4=2,'Index LA Main'!$A$177:$Y$339,IF('Index LA Main'!$B$4=3,'Index LA Main'!$A$346:$Y$508,IF('Index LA Main'!$B$4=4,'Index LA Main'!$A$515:$Y$677,"Error")))),'Index LA Main'!D$1,0),"Error")</f>
        <v>1540</v>
      </c>
      <c r="E82" s="77">
        <f>IFERROR(VLOOKUP($A82,IF('Index LA Main'!$B$4=1,'Index LA Main'!$A$8:$Y$170,IF('Index LA Main'!$B$4=2,'Index LA Main'!$A$177:$Y$339,IF('Index LA Main'!$B$4=3,'Index LA Main'!$A$346:$Y$508,IF('Index LA Main'!$B$4=4,'Index LA Main'!$A$515:$Y$677,"Error")))),'Index LA Main'!E$1,0),"Error")</f>
        <v>0.94</v>
      </c>
      <c r="F82" s="77">
        <f>IFERROR(VLOOKUP($A82,IF('Index LA Main'!$B$4=1,'Index LA Main'!$A$8:$Y$170,IF('Index LA Main'!$B$4=2,'Index LA Main'!$A$177:$Y$339,IF('Index LA Main'!$B$4=3,'Index LA Main'!$A$346:$Y$508,IF('Index LA Main'!$B$4=4,'Index LA Main'!$A$515:$Y$677,"Error")))),'Index LA Main'!F$1,0),"Error")</f>
        <v>0.93</v>
      </c>
      <c r="G82" s="77">
        <f>IFERROR(VLOOKUP($A82,IF('Index LA Main'!$B$4=1,'Index LA Main'!$A$8:$Y$170,IF('Index LA Main'!$B$4=2,'Index LA Main'!$A$177:$Y$339,IF('Index LA Main'!$B$4=3,'Index LA Main'!$A$346:$Y$508,IF('Index LA Main'!$B$4=4,'Index LA Main'!$A$515:$Y$677,"Error")))),'Index LA Main'!G$1,0),"Error")</f>
        <v>0.19</v>
      </c>
      <c r="H82" s="77" t="str">
        <f>IFERROR(VLOOKUP($A82,IF('Index LA Main'!$B$4=1,'Index LA Main'!$A$8:$Y$170,IF('Index LA Main'!$B$4=2,'Index LA Main'!$A$177:$Y$339,IF('Index LA Main'!$B$4=3,'Index LA Main'!$A$346:$Y$508,IF('Index LA Main'!$B$4=4,'Index LA Main'!$A$515:$Y$677,"Error")))),'Index LA Main'!H$1,0),"Error")</f>
        <v>-</v>
      </c>
      <c r="I82" s="77">
        <f>IFERROR(VLOOKUP($A82,IF('Index LA Main'!$B$4=1,'Index LA Main'!$A$8:$Y$170,IF('Index LA Main'!$B$4=2,'Index LA Main'!$A$177:$Y$339,IF('Index LA Main'!$B$4=3,'Index LA Main'!$A$346:$Y$508,IF('Index LA Main'!$B$4=4,'Index LA Main'!$A$515:$Y$677,"Error")))),'Index LA Main'!I$1,0),"Error")</f>
        <v>0.02</v>
      </c>
      <c r="J82" s="77">
        <f>IFERROR(VLOOKUP($A82,IF('Index LA Main'!$B$4=1,'Index LA Main'!$A$8:$Y$170,IF('Index LA Main'!$B$4=2,'Index LA Main'!$A$177:$Y$339,IF('Index LA Main'!$B$4=3,'Index LA Main'!$A$346:$Y$508,IF('Index LA Main'!$B$4=4,'Index LA Main'!$A$515:$Y$677,"Error")))),'Index LA Main'!J$1,0),"Error")</f>
        <v>0.64</v>
      </c>
      <c r="K82" s="77">
        <f>IFERROR(VLOOKUP($A82,IF('Index LA Main'!$B$4=1,'Index LA Main'!$A$8:$Y$170,IF('Index LA Main'!$B$4=2,'Index LA Main'!$A$177:$Y$339,IF('Index LA Main'!$B$4=3,'Index LA Main'!$A$346:$Y$508,IF('Index LA Main'!$B$4=4,'Index LA Main'!$A$515:$Y$677,"Error")))),'Index LA Main'!K$1,0),"Error")</f>
        <v>7.0000000000000007E-2</v>
      </c>
      <c r="L82" s="77">
        <f>IFERROR(VLOOKUP($A82,IF('Index LA Main'!$B$4=1,'Index LA Main'!$A$8:$Y$170,IF('Index LA Main'!$B$4=2,'Index LA Main'!$A$177:$Y$339,IF('Index LA Main'!$B$4=3,'Index LA Main'!$A$346:$Y$508,IF('Index LA Main'!$B$4=4,'Index LA Main'!$A$515:$Y$677,"Error")))),'Index LA Main'!L$1,0),"Error")</f>
        <v>0</v>
      </c>
      <c r="M82" s="77" t="str">
        <f>IFERROR(VLOOKUP($A82,IF('Index LA Main'!$B$4=1,'Index LA Main'!$A$8:$Y$170,IF('Index LA Main'!$B$4=2,'Index LA Main'!$A$177:$Y$339,IF('Index LA Main'!$B$4=3,'Index LA Main'!$A$346:$Y$508,IF('Index LA Main'!$B$4=4,'Index LA Main'!$A$515:$Y$677,"Error")))),'Index LA Main'!M$1,0),"Error")</f>
        <v>x</v>
      </c>
      <c r="N82" s="77">
        <f>IFERROR(VLOOKUP($A82,IF('Index LA Main'!$B$4=1,'Index LA Main'!$A$8:$Y$170,IF('Index LA Main'!$B$4=2,'Index LA Main'!$A$177:$Y$339,IF('Index LA Main'!$B$4=3,'Index LA Main'!$A$346:$Y$508,IF('Index LA Main'!$B$4=4,'Index LA Main'!$A$515:$Y$677,"Error")))),'Index LA Main'!N$1,0),"Error")</f>
        <v>0</v>
      </c>
      <c r="O82" s="77">
        <f>IFERROR(VLOOKUP($A82,IF('Index LA Main'!$B$4=1,'Index LA Main'!$A$8:$Y$170,IF('Index LA Main'!$B$4=2,'Index LA Main'!$A$177:$Y$339,IF('Index LA Main'!$B$4=3,'Index LA Main'!$A$346:$Y$508,IF('Index LA Main'!$B$4=4,'Index LA Main'!$A$515:$Y$677,"Error")))),'Index LA Main'!O$1,0),"Error")</f>
        <v>0.03</v>
      </c>
      <c r="P82" s="77">
        <f>IFERROR(VLOOKUP($A82,IF('Index LA Main'!$B$4=1,'Index LA Main'!$A$8:$Y$170,IF('Index LA Main'!$B$4=2,'Index LA Main'!$A$177:$Y$339,IF('Index LA Main'!$B$4=3,'Index LA Main'!$A$346:$Y$508,IF('Index LA Main'!$B$4=4,'Index LA Main'!$A$515:$Y$677,"Error")))),'Index LA Main'!P$1,0),"Error")</f>
        <v>0</v>
      </c>
      <c r="Q82" s="77" t="str">
        <f>IFERROR(VLOOKUP($A82,IF('Index LA Main'!$B$4=1,'Index LA Main'!$A$8:$Y$170,IF('Index LA Main'!$B$4=2,'Index LA Main'!$A$177:$Y$339,IF('Index LA Main'!$B$4=3,'Index LA Main'!$A$346:$Y$508,IF('Index LA Main'!$B$4=4,'Index LA Main'!$A$515:$Y$677,"Error")))),'Index LA Main'!Q$1,0),"Error")</f>
        <v>x</v>
      </c>
      <c r="R82" s="77" t="str">
        <f>IFERROR(VLOOKUP($A82,IF('Index LA Main'!$B$4=1,'Index LA Main'!$A$8:$Y$170,IF('Index LA Main'!$B$4=2,'Index LA Main'!$A$177:$Y$339,IF('Index LA Main'!$B$4=3,'Index LA Main'!$A$346:$Y$508,IF('Index LA Main'!$B$4=4,'Index LA Main'!$A$515:$Y$677,"Error")))),'Index LA Main'!R$1,0),"Error")</f>
        <v>-</v>
      </c>
      <c r="S82" s="77" t="str">
        <f>IFERROR(VLOOKUP($A82,IF('Index LA Main'!$B$4=1,'Index LA Main'!$A$8:$Y$170,IF('Index LA Main'!$B$4=2,'Index LA Main'!$A$177:$Y$339,IF('Index LA Main'!$B$4=3,'Index LA Main'!$A$346:$Y$508,IF('Index LA Main'!$B$4=4,'Index LA Main'!$A$515:$Y$677,"Error")))),'Index LA Main'!S$1,0),"Error")</f>
        <v>-</v>
      </c>
      <c r="T82" s="77" t="str">
        <f>IFERROR(VLOOKUP($A82,IF('Index LA Main'!$B$4=1,'Index LA Main'!$A$8:$Y$170,IF('Index LA Main'!$B$4=2,'Index LA Main'!$A$177:$Y$339,IF('Index LA Main'!$B$4=3,'Index LA Main'!$A$346:$Y$508,IF('Index LA Main'!$B$4=4,'Index LA Main'!$A$515:$Y$677,"Error")))),'Index LA Main'!T$1,0),"Error")</f>
        <v>-</v>
      </c>
      <c r="U82" s="77">
        <f>IFERROR(VLOOKUP($A82,IF('Index LA Main'!$B$4=1,'Index LA Main'!$A$8:$Y$170,IF('Index LA Main'!$B$4=2,'Index LA Main'!$A$177:$Y$339,IF('Index LA Main'!$B$4=3,'Index LA Main'!$A$346:$Y$508,IF('Index LA Main'!$B$4=4,'Index LA Main'!$A$515:$Y$677,"Error")))),'Index LA Main'!U$1,0),"Error")</f>
        <v>0</v>
      </c>
      <c r="V82" s="77">
        <f>IFERROR(VLOOKUP($A82,IF('Index LA Main'!$B$4=1,'Index LA Main'!$A$8:$Y$170,IF('Index LA Main'!$B$4=2,'Index LA Main'!$A$177:$Y$339,IF('Index LA Main'!$B$4=3,'Index LA Main'!$A$346:$Y$508,IF('Index LA Main'!$B$4=4,'Index LA Main'!$A$515:$Y$677,"Error")))),'Index LA Main'!V$1,0),"Error")</f>
        <v>0.01</v>
      </c>
      <c r="W82" s="77">
        <f>IFERROR(VLOOKUP($A82,IF('Index LA Main'!$B$4=1,'Index LA Main'!$A$8:$Y$170,IF('Index LA Main'!$B$4=2,'Index LA Main'!$A$177:$Y$339,IF('Index LA Main'!$B$4=3,'Index LA Main'!$A$346:$Y$508,IF('Index LA Main'!$B$4=4,'Index LA Main'!$A$515:$Y$677,"Error")))),'Index LA Main'!W$1,0),"Error")</f>
        <v>0.03</v>
      </c>
      <c r="X82" s="77">
        <f>IFERROR(VLOOKUP($A82,IF('Index LA Main'!$B$4=1,'Index LA Main'!$A$8:$Y$170,IF('Index LA Main'!$B$4=2,'Index LA Main'!$A$177:$Y$339,IF('Index LA Main'!$B$4=3,'Index LA Main'!$A$346:$Y$508,IF('Index LA Main'!$B$4=4,'Index LA Main'!$A$515:$Y$677,"Error")))),'Index LA Main'!X$1,0),"Error")</f>
        <v>0.01</v>
      </c>
      <c r="Y82" s="77">
        <f>IFERROR(VLOOKUP($A82,IF('Index LA Main'!$B$4=1,'Index LA Main'!$A$8:$Y$170,IF('Index LA Main'!$B$4=2,'Index LA Main'!$A$177:$Y$339,IF('Index LA Main'!$B$4=3,'Index LA Main'!$A$346:$Y$508,IF('Index LA Main'!$B$4=4,'Index LA Main'!$A$515:$Y$677,"Error")))),'Index LA Main'!Y$1,0),"Error")</f>
        <v>0.02</v>
      </c>
    </row>
    <row r="83" spans="1:25" s="129" customFormat="1" x14ac:dyDescent="0.2">
      <c r="A83" s="6">
        <v>382</v>
      </c>
      <c r="B83" s="6" t="s">
        <v>250</v>
      </c>
      <c r="C83" s="7" t="s">
        <v>170</v>
      </c>
      <c r="D83" s="122">
        <f>IFERROR(VLOOKUP($A83,IF('Index LA Main'!$B$4=1,'Index LA Main'!$A$8:$Y$170,IF('Index LA Main'!$B$4=2,'Index LA Main'!$A$177:$Y$339,IF('Index LA Main'!$B$4=3,'Index LA Main'!$A$346:$Y$508,IF('Index LA Main'!$B$4=4,'Index LA Main'!$A$515:$Y$677,"Error")))),'Index LA Main'!D$1,0),"Error")</f>
        <v>4570</v>
      </c>
      <c r="E83" s="77">
        <f>IFERROR(VLOOKUP($A83,IF('Index LA Main'!$B$4=1,'Index LA Main'!$A$8:$Y$170,IF('Index LA Main'!$B$4=2,'Index LA Main'!$A$177:$Y$339,IF('Index LA Main'!$B$4=3,'Index LA Main'!$A$346:$Y$508,IF('Index LA Main'!$B$4=4,'Index LA Main'!$A$515:$Y$677,"Error")))),'Index LA Main'!E$1,0),"Error")</f>
        <v>0.93</v>
      </c>
      <c r="F83" s="77">
        <f>IFERROR(VLOOKUP($A83,IF('Index LA Main'!$B$4=1,'Index LA Main'!$A$8:$Y$170,IF('Index LA Main'!$B$4=2,'Index LA Main'!$A$177:$Y$339,IF('Index LA Main'!$B$4=3,'Index LA Main'!$A$346:$Y$508,IF('Index LA Main'!$B$4=4,'Index LA Main'!$A$515:$Y$677,"Error")))),'Index LA Main'!F$1,0),"Error")</f>
        <v>0.91</v>
      </c>
      <c r="G83" s="77">
        <f>IFERROR(VLOOKUP($A83,IF('Index LA Main'!$B$4=1,'Index LA Main'!$A$8:$Y$170,IF('Index LA Main'!$B$4=2,'Index LA Main'!$A$177:$Y$339,IF('Index LA Main'!$B$4=3,'Index LA Main'!$A$346:$Y$508,IF('Index LA Main'!$B$4=4,'Index LA Main'!$A$515:$Y$677,"Error")))),'Index LA Main'!G$1,0),"Error")</f>
        <v>0.3</v>
      </c>
      <c r="H83" s="77" t="str">
        <f>IFERROR(VLOOKUP($A83,IF('Index LA Main'!$B$4=1,'Index LA Main'!$A$8:$Y$170,IF('Index LA Main'!$B$4=2,'Index LA Main'!$A$177:$Y$339,IF('Index LA Main'!$B$4=3,'Index LA Main'!$A$346:$Y$508,IF('Index LA Main'!$B$4=4,'Index LA Main'!$A$515:$Y$677,"Error")))),'Index LA Main'!H$1,0),"Error")</f>
        <v>-</v>
      </c>
      <c r="I83" s="77">
        <f>IFERROR(VLOOKUP($A83,IF('Index LA Main'!$B$4=1,'Index LA Main'!$A$8:$Y$170,IF('Index LA Main'!$B$4=2,'Index LA Main'!$A$177:$Y$339,IF('Index LA Main'!$B$4=3,'Index LA Main'!$A$346:$Y$508,IF('Index LA Main'!$B$4=4,'Index LA Main'!$A$515:$Y$677,"Error")))),'Index LA Main'!I$1,0),"Error")</f>
        <v>0.03</v>
      </c>
      <c r="J83" s="77">
        <f>IFERROR(VLOOKUP($A83,IF('Index LA Main'!$B$4=1,'Index LA Main'!$A$8:$Y$170,IF('Index LA Main'!$B$4=2,'Index LA Main'!$A$177:$Y$339,IF('Index LA Main'!$B$4=3,'Index LA Main'!$A$346:$Y$508,IF('Index LA Main'!$B$4=4,'Index LA Main'!$A$515:$Y$677,"Error")))),'Index LA Main'!J$1,0),"Error")</f>
        <v>0.21</v>
      </c>
      <c r="K83" s="77">
        <f>IFERROR(VLOOKUP($A83,IF('Index LA Main'!$B$4=1,'Index LA Main'!$A$8:$Y$170,IF('Index LA Main'!$B$4=2,'Index LA Main'!$A$177:$Y$339,IF('Index LA Main'!$B$4=3,'Index LA Main'!$A$346:$Y$508,IF('Index LA Main'!$B$4=4,'Index LA Main'!$A$515:$Y$677,"Error")))),'Index LA Main'!K$1,0),"Error")</f>
        <v>0.37</v>
      </c>
      <c r="L83" s="77">
        <f>IFERROR(VLOOKUP($A83,IF('Index LA Main'!$B$4=1,'Index LA Main'!$A$8:$Y$170,IF('Index LA Main'!$B$4=2,'Index LA Main'!$A$177:$Y$339,IF('Index LA Main'!$B$4=3,'Index LA Main'!$A$346:$Y$508,IF('Index LA Main'!$B$4=4,'Index LA Main'!$A$515:$Y$677,"Error")))),'Index LA Main'!L$1,0),"Error")</f>
        <v>0</v>
      </c>
      <c r="M83" s="77">
        <f>IFERROR(VLOOKUP($A83,IF('Index LA Main'!$B$4=1,'Index LA Main'!$A$8:$Y$170,IF('Index LA Main'!$B$4=2,'Index LA Main'!$A$177:$Y$339,IF('Index LA Main'!$B$4=3,'Index LA Main'!$A$346:$Y$508,IF('Index LA Main'!$B$4=4,'Index LA Main'!$A$515:$Y$677,"Error")))),'Index LA Main'!M$1,0),"Error")</f>
        <v>0</v>
      </c>
      <c r="N83" s="77">
        <f>IFERROR(VLOOKUP($A83,IF('Index LA Main'!$B$4=1,'Index LA Main'!$A$8:$Y$170,IF('Index LA Main'!$B$4=2,'Index LA Main'!$A$177:$Y$339,IF('Index LA Main'!$B$4=3,'Index LA Main'!$A$346:$Y$508,IF('Index LA Main'!$B$4=4,'Index LA Main'!$A$515:$Y$677,"Error")))),'Index LA Main'!N$1,0),"Error")</f>
        <v>0</v>
      </c>
      <c r="O83" s="77">
        <f>IFERROR(VLOOKUP($A83,IF('Index LA Main'!$B$4=1,'Index LA Main'!$A$8:$Y$170,IF('Index LA Main'!$B$4=2,'Index LA Main'!$A$177:$Y$339,IF('Index LA Main'!$B$4=3,'Index LA Main'!$A$346:$Y$508,IF('Index LA Main'!$B$4=4,'Index LA Main'!$A$515:$Y$677,"Error")))),'Index LA Main'!O$1,0),"Error")</f>
        <v>0.06</v>
      </c>
      <c r="P83" s="77">
        <f>IFERROR(VLOOKUP($A83,IF('Index LA Main'!$B$4=1,'Index LA Main'!$A$8:$Y$170,IF('Index LA Main'!$B$4=2,'Index LA Main'!$A$177:$Y$339,IF('Index LA Main'!$B$4=3,'Index LA Main'!$A$346:$Y$508,IF('Index LA Main'!$B$4=4,'Index LA Main'!$A$515:$Y$677,"Error")))),'Index LA Main'!P$1,0),"Error")</f>
        <v>0</v>
      </c>
      <c r="Q83" s="77" t="str">
        <f>IFERROR(VLOOKUP($A83,IF('Index LA Main'!$B$4=1,'Index LA Main'!$A$8:$Y$170,IF('Index LA Main'!$B$4=2,'Index LA Main'!$A$177:$Y$339,IF('Index LA Main'!$B$4=3,'Index LA Main'!$A$346:$Y$508,IF('Index LA Main'!$B$4=4,'Index LA Main'!$A$515:$Y$677,"Error")))),'Index LA Main'!Q$1,0),"Error")</f>
        <v>-</v>
      </c>
      <c r="R83" s="77">
        <f>IFERROR(VLOOKUP($A83,IF('Index LA Main'!$B$4=1,'Index LA Main'!$A$8:$Y$170,IF('Index LA Main'!$B$4=2,'Index LA Main'!$A$177:$Y$339,IF('Index LA Main'!$B$4=3,'Index LA Main'!$A$346:$Y$508,IF('Index LA Main'!$B$4=4,'Index LA Main'!$A$515:$Y$677,"Error")))),'Index LA Main'!R$1,0),"Error")</f>
        <v>0.01</v>
      </c>
      <c r="S83" s="77">
        <f>IFERROR(VLOOKUP($A83,IF('Index LA Main'!$B$4=1,'Index LA Main'!$A$8:$Y$170,IF('Index LA Main'!$B$4=2,'Index LA Main'!$A$177:$Y$339,IF('Index LA Main'!$B$4=3,'Index LA Main'!$A$346:$Y$508,IF('Index LA Main'!$B$4=4,'Index LA Main'!$A$515:$Y$677,"Error")))),'Index LA Main'!S$1,0),"Error")</f>
        <v>0.01</v>
      </c>
      <c r="T83" s="77" t="str">
        <f>IFERROR(VLOOKUP($A83,IF('Index LA Main'!$B$4=1,'Index LA Main'!$A$8:$Y$170,IF('Index LA Main'!$B$4=2,'Index LA Main'!$A$177:$Y$339,IF('Index LA Main'!$B$4=3,'Index LA Main'!$A$346:$Y$508,IF('Index LA Main'!$B$4=4,'Index LA Main'!$A$515:$Y$677,"Error")))),'Index LA Main'!T$1,0),"Error")</f>
        <v>-</v>
      </c>
      <c r="U83" s="77" t="str">
        <f>IFERROR(VLOOKUP($A83,IF('Index LA Main'!$B$4=1,'Index LA Main'!$A$8:$Y$170,IF('Index LA Main'!$B$4=2,'Index LA Main'!$A$177:$Y$339,IF('Index LA Main'!$B$4=3,'Index LA Main'!$A$346:$Y$508,IF('Index LA Main'!$B$4=4,'Index LA Main'!$A$515:$Y$677,"Error")))),'Index LA Main'!U$1,0),"Error")</f>
        <v>-</v>
      </c>
      <c r="V83" s="77">
        <f>IFERROR(VLOOKUP($A83,IF('Index LA Main'!$B$4=1,'Index LA Main'!$A$8:$Y$170,IF('Index LA Main'!$B$4=2,'Index LA Main'!$A$177:$Y$339,IF('Index LA Main'!$B$4=3,'Index LA Main'!$A$346:$Y$508,IF('Index LA Main'!$B$4=4,'Index LA Main'!$A$515:$Y$677,"Error")))),'Index LA Main'!V$1,0),"Error")</f>
        <v>0.01</v>
      </c>
      <c r="W83" s="77">
        <f>IFERROR(VLOOKUP($A83,IF('Index LA Main'!$B$4=1,'Index LA Main'!$A$8:$Y$170,IF('Index LA Main'!$B$4=2,'Index LA Main'!$A$177:$Y$339,IF('Index LA Main'!$B$4=3,'Index LA Main'!$A$346:$Y$508,IF('Index LA Main'!$B$4=4,'Index LA Main'!$A$515:$Y$677,"Error")))),'Index LA Main'!W$1,0),"Error")</f>
        <v>0.04</v>
      </c>
      <c r="X83" s="77">
        <f>IFERROR(VLOOKUP($A83,IF('Index LA Main'!$B$4=1,'Index LA Main'!$A$8:$Y$170,IF('Index LA Main'!$B$4=2,'Index LA Main'!$A$177:$Y$339,IF('Index LA Main'!$B$4=3,'Index LA Main'!$A$346:$Y$508,IF('Index LA Main'!$B$4=4,'Index LA Main'!$A$515:$Y$677,"Error")))),'Index LA Main'!X$1,0),"Error")</f>
        <v>0.02</v>
      </c>
      <c r="Y83" s="77">
        <f>IFERROR(VLOOKUP($A83,IF('Index LA Main'!$B$4=1,'Index LA Main'!$A$8:$Y$170,IF('Index LA Main'!$B$4=2,'Index LA Main'!$A$177:$Y$339,IF('Index LA Main'!$B$4=3,'Index LA Main'!$A$346:$Y$508,IF('Index LA Main'!$B$4=4,'Index LA Main'!$A$515:$Y$677,"Error")))),'Index LA Main'!Y$1,0),"Error")</f>
        <v>0.01</v>
      </c>
    </row>
    <row r="84" spans="1:25" s="129" customFormat="1" x14ac:dyDescent="0.2">
      <c r="A84" s="6">
        <v>340</v>
      </c>
      <c r="B84" s="6" t="s">
        <v>251</v>
      </c>
      <c r="C84" s="7" t="s">
        <v>168</v>
      </c>
      <c r="D84" s="122">
        <f>IFERROR(VLOOKUP($A84,IF('Index LA Main'!$B$4=1,'Index LA Main'!$A$8:$Y$170,IF('Index LA Main'!$B$4=2,'Index LA Main'!$A$177:$Y$339,IF('Index LA Main'!$B$4=3,'Index LA Main'!$A$346:$Y$508,IF('Index LA Main'!$B$4=4,'Index LA Main'!$A$515:$Y$677,"Error")))),'Index LA Main'!D$1,0),"Error")</f>
        <v>1350</v>
      </c>
      <c r="E84" s="77">
        <f>IFERROR(VLOOKUP($A84,IF('Index LA Main'!$B$4=1,'Index LA Main'!$A$8:$Y$170,IF('Index LA Main'!$B$4=2,'Index LA Main'!$A$177:$Y$339,IF('Index LA Main'!$B$4=3,'Index LA Main'!$A$346:$Y$508,IF('Index LA Main'!$B$4=4,'Index LA Main'!$A$515:$Y$677,"Error")))),'Index LA Main'!E$1,0),"Error")</f>
        <v>0.85</v>
      </c>
      <c r="F84" s="77">
        <f>IFERROR(VLOOKUP($A84,IF('Index LA Main'!$B$4=1,'Index LA Main'!$A$8:$Y$170,IF('Index LA Main'!$B$4=2,'Index LA Main'!$A$177:$Y$339,IF('Index LA Main'!$B$4=3,'Index LA Main'!$A$346:$Y$508,IF('Index LA Main'!$B$4=4,'Index LA Main'!$A$515:$Y$677,"Error")))),'Index LA Main'!F$1,0),"Error")</f>
        <v>0.81</v>
      </c>
      <c r="G84" s="77">
        <f>IFERROR(VLOOKUP($A84,IF('Index LA Main'!$B$4=1,'Index LA Main'!$A$8:$Y$170,IF('Index LA Main'!$B$4=2,'Index LA Main'!$A$177:$Y$339,IF('Index LA Main'!$B$4=3,'Index LA Main'!$A$346:$Y$508,IF('Index LA Main'!$B$4=4,'Index LA Main'!$A$515:$Y$677,"Error")))),'Index LA Main'!G$1,0),"Error")</f>
        <v>0.52</v>
      </c>
      <c r="H84" s="77">
        <f>IFERROR(VLOOKUP($A84,IF('Index LA Main'!$B$4=1,'Index LA Main'!$A$8:$Y$170,IF('Index LA Main'!$B$4=2,'Index LA Main'!$A$177:$Y$339,IF('Index LA Main'!$B$4=3,'Index LA Main'!$A$346:$Y$508,IF('Index LA Main'!$B$4=4,'Index LA Main'!$A$515:$Y$677,"Error")))),'Index LA Main'!H$1,0),"Error")</f>
        <v>0</v>
      </c>
      <c r="I84" s="77">
        <f>IFERROR(VLOOKUP($A84,IF('Index LA Main'!$B$4=1,'Index LA Main'!$A$8:$Y$170,IF('Index LA Main'!$B$4=2,'Index LA Main'!$A$177:$Y$339,IF('Index LA Main'!$B$4=3,'Index LA Main'!$A$346:$Y$508,IF('Index LA Main'!$B$4=4,'Index LA Main'!$A$515:$Y$677,"Error")))),'Index LA Main'!I$1,0),"Error")</f>
        <v>7.0000000000000007E-2</v>
      </c>
      <c r="J84" s="77">
        <f>IFERROR(VLOOKUP($A84,IF('Index LA Main'!$B$4=1,'Index LA Main'!$A$8:$Y$170,IF('Index LA Main'!$B$4=2,'Index LA Main'!$A$177:$Y$339,IF('Index LA Main'!$B$4=3,'Index LA Main'!$A$346:$Y$508,IF('Index LA Main'!$B$4=4,'Index LA Main'!$A$515:$Y$677,"Error")))),'Index LA Main'!J$1,0),"Error")</f>
        <v>0.11</v>
      </c>
      <c r="K84" s="77">
        <f>IFERROR(VLOOKUP($A84,IF('Index LA Main'!$B$4=1,'Index LA Main'!$A$8:$Y$170,IF('Index LA Main'!$B$4=2,'Index LA Main'!$A$177:$Y$339,IF('Index LA Main'!$B$4=3,'Index LA Main'!$A$346:$Y$508,IF('Index LA Main'!$B$4=4,'Index LA Main'!$A$515:$Y$677,"Error")))),'Index LA Main'!K$1,0),"Error")</f>
        <v>0.11</v>
      </c>
      <c r="L84" s="77">
        <f>IFERROR(VLOOKUP($A84,IF('Index LA Main'!$B$4=1,'Index LA Main'!$A$8:$Y$170,IF('Index LA Main'!$B$4=2,'Index LA Main'!$A$177:$Y$339,IF('Index LA Main'!$B$4=3,'Index LA Main'!$A$346:$Y$508,IF('Index LA Main'!$B$4=4,'Index LA Main'!$A$515:$Y$677,"Error")))),'Index LA Main'!L$1,0),"Error")</f>
        <v>0</v>
      </c>
      <c r="M84" s="77" t="str">
        <f>IFERROR(VLOOKUP($A84,IF('Index LA Main'!$B$4=1,'Index LA Main'!$A$8:$Y$170,IF('Index LA Main'!$B$4=2,'Index LA Main'!$A$177:$Y$339,IF('Index LA Main'!$B$4=3,'Index LA Main'!$A$346:$Y$508,IF('Index LA Main'!$B$4=4,'Index LA Main'!$A$515:$Y$677,"Error")))),'Index LA Main'!M$1,0),"Error")</f>
        <v>-</v>
      </c>
      <c r="N84" s="77">
        <f>IFERROR(VLOOKUP($A84,IF('Index LA Main'!$B$4=1,'Index LA Main'!$A$8:$Y$170,IF('Index LA Main'!$B$4=2,'Index LA Main'!$A$177:$Y$339,IF('Index LA Main'!$B$4=3,'Index LA Main'!$A$346:$Y$508,IF('Index LA Main'!$B$4=4,'Index LA Main'!$A$515:$Y$677,"Error")))),'Index LA Main'!N$1,0),"Error")</f>
        <v>0</v>
      </c>
      <c r="O84" s="77">
        <f>IFERROR(VLOOKUP($A84,IF('Index LA Main'!$B$4=1,'Index LA Main'!$A$8:$Y$170,IF('Index LA Main'!$B$4=2,'Index LA Main'!$A$177:$Y$339,IF('Index LA Main'!$B$4=3,'Index LA Main'!$A$346:$Y$508,IF('Index LA Main'!$B$4=4,'Index LA Main'!$A$515:$Y$677,"Error")))),'Index LA Main'!O$1,0),"Error")</f>
        <v>0.08</v>
      </c>
      <c r="P84" s="77" t="str">
        <f>IFERROR(VLOOKUP($A84,IF('Index LA Main'!$B$4=1,'Index LA Main'!$A$8:$Y$170,IF('Index LA Main'!$B$4=2,'Index LA Main'!$A$177:$Y$339,IF('Index LA Main'!$B$4=3,'Index LA Main'!$A$346:$Y$508,IF('Index LA Main'!$B$4=4,'Index LA Main'!$A$515:$Y$677,"Error")))),'Index LA Main'!P$1,0),"Error")</f>
        <v>x</v>
      </c>
      <c r="Q84" s="77" t="str">
        <f>IFERROR(VLOOKUP($A84,IF('Index LA Main'!$B$4=1,'Index LA Main'!$A$8:$Y$170,IF('Index LA Main'!$B$4=2,'Index LA Main'!$A$177:$Y$339,IF('Index LA Main'!$B$4=3,'Index LA Main'!$A$346:$Y$508,IF('Index LA Main'!$B$4=4,'Index LA Main'!$A$515:$Y$677,"Error")))),'Index LA Main'!Q$1,0),"Error")</f>
        <v>-</v>
      </c>
      <c r="R84" s="77">
        <f>IFERROR(VLOOKUP($A84,IF('Index LA Main'!$B$4=1,'Index LA Main'!$A$8:$Y$170,IF('Index LA Main'!$B$4=2,'Index LA Main'!$A$177:$Y$339,IF('Index LA Main'!$B$4=3,'Index LA Main'!$A$346:$Y$508,IF('Index LA Main'!$B$4=4,'Index LA Main'!$A$515:$Y$677,"Error")))),'Index LA Main'!R$1,0),"Error")</f>
        <v>0.02</v>
      </c>
      <c r="S84" s="77">
        <f>IFERROR(VLOOKUP($A84,IF('Index LA Main'!$B$4=1,'Index LA Main'!$A$8:$Y$170,IF('Index LA Main'!$B$4=2,'Index LA Main'!$A$177:$Y$339,IF('Index LA Main'!$B$4=3,'Index LA Main'!$A$346:$Y$508,IF('Index LA Main'!$B$4=4,'Index LA Main'!$A$515:$Y$677,"Error")))),'Index LA Main'!S$1,0),"Error")</f>
        <v>0.01</v>
      </c>
      <c r="T84" s="77" t="str">
        <f>IFERROR(VLOOKUP($A84,IF('Index LA Main'!$B$4=1,'Index LA Main'!$A$8:$Y$170,IF('Index LA Main'!$B$4=2,'Index LA Main'!$A$177:$Y$339,IF('Index LA Main'!$B$4=3,'Index LA Main'!$A$346:$Y$508,IF('Index LA Main'!$B$4=4,'Index LA Main'!$A$515:$Y$677,"Error")))),'Index LA Main'!T$1,0),"Error")</f>
        <v>-</v>
      </c>
      <c r="U84" s="77">
        <f>IFERROR(VLOOKUP($A84,IF('Index LA Main'!$B$4=1,'Index LA Main'!$A$8:$Y$170,IF('Index LA Main'!$B$4=2,'Index LA Main'!$A$177:$Y$339,IF('Index LA Main'!$B$4=3,'Index LA Main'!$A$346:$Y$508,IF('Index LA Main'!$B$4=4,'Index LA Main'!$A$515:$Y$677,"Error")))),'Index LA Main'!U$1,0),"Error")</f>
        <v>0.01</v>
      </c>
      <c r="V84" s="77">
        <f>IFERROR(VLOOKUP($A84,IF('Index LA Main'!$B$4=1,'Index LA Main'!$A$8:$Y$170,IF('Index LA Main'!$B$4=2,'Index LA Main'!$A$177:$Y$339,IF('Index LA Main'!$B$4=3,'Index LA Main'!$A$346:$Y$508,IF('Index LA Main'!$B$4=4,'Index LA Main'!$A$515:$Y$677,"Error")))),'Index LA Main'!V$1,0),"Error")</f>
        <v>0.02</v>
      </c>
      <c r="W84" s="77">
        <f>IFERROR(VLOOKUP($A84,IF('Index LA Main'!$B$4=1,'Index LA Main'!$A$8:$Y$170,IF('Index LA Main'!$B$4=2,'Index LA Main'!$A$177:$Y$339,IF('Index LA Main'!$B$4=3,'Index LA Main'!$A$346:$Y$508,IF('Index LA Main'!$B$4=4,'Index LA Main'!$A$515:$Y$677,"Error")))),'Index LA Main'!W$1,0),"Error")</f>
        <v>0.09</v>
      </c>
      <c r="X84" s="77">
        <f>IFERROR(VLOOKUP($A84,IF('Index LA Main'!$B$4=1,'Index LA Main'!$A$8:$Y$170,IF('Index LA Main'!$B$4=2,'Index LA Main'!$A$177:$Y$339,IF('Index LA Main'!$B$4=3,'Index LA Main'!$A$346:$Y$508,IF('Index LA Main'!$B$4=4,'Index LA Main'!$A$515:$Y$677,"Error")))),'Index LA Main'!X$1,0),"Error")</f>
        <v>0.03</v>
      </c>
      <c r="Y84" s="77">
        <f>IFERROR(VLOOKUP($A84,IF('Index LA Main'!$B$4=1,'Index LA Main'!$A$8:$Y$170,IF('Index LA Main'!$B$4=2,'Index LA Main'!$A$177:$Y$339,IF('Index LA Main'!$B$4=3,'Index LA Main'!$A$346:$Y$508,IF('Index LA Main'!$B$4=4,'Index LA Main'!$A$515:$Y$677,"Error")))),'Index LA Main'!Y$1,0),"Error")</f>
        <v>0.02</v>
      </c>
    </row>
    <row r="85" spans="1:25" s="129" customFormat="1" x14ac:dyDescent="0.2">
      <c r="A85" s="6">
        <v>208</v>
      </c>
      <c r="B85" s="6" t="s">
        <v>252</v>
      </c>
      <c r="C85" s="7" t="s">
        <v>178</v>
      </c>
      <c r="D85" s="122">
        <f>IFERROR(VLOOKUP($A85,IF('Index LA Main'!$B$4=1,'Index LA Main'!$A$8:$Y$170,IF('Index LA Main'!$B$4=2,'Index LA Main'!$A$177:$Y$339,IF('Index LA Main'!$B$4=3,'Index LA Main'!$A$346:$Y$508,IF('Index LA Main'!$B$4=4,'Index LA Main'!$A$515:$Y$677,"Error")))),'Index LA Main'!D$1,0),"Error")</f>
        <v>1840</v>
      </c>
      <c r="E85" s="77">
        <f>IFERROR(VLOOKUP($A85,IF('Index LA Main'!$B$4=1,'Index LA Main'!$A$8:$Y$170,IF('Index LA Main'!$B$4=2,'Index LA Main'!$A$177:$Y$339,IF('Index LA Main'!$B$4=3,'Index LA Main'!$A$346:$Y$508,IF('Index LA Main'!$B$4=4,'Index LA Main'!$A$515:$Y$677,"Error")))),'Index LA Main'!E$1,0),"Error")</f>
        <v>0.91</v>
      </c>
      <c r="F85" s="77">
        <f>IFERROR(VLOOKUP($A85,IF('Index LA Main'!$B$4=1,'Index LA Main'!$A$8:$Y$170,IF('Index LA Main'!$B$4=2,'Index LA Main'!$A$177:$Y$339,IF('Index LA Main'!$B$4=3,'Index LA Main'!$A$346:$Y$508,IF('Index LA Main'!$B$4=4,'Index LA Main'!$A$515:$Y$677,"Error")))),'Index LA Main'!F$1,0),"Error")</f>
        <v>0.9</v>
      </c>
      <c r="G85" s="77">
        <f>IFERROR(VLOOKUP($A85,IF('Index LA Main'!$B$4=1,'Index LA Main'!$A$8:$Y$170,IF('Index LA Main'!$B$4=2,'Index LA Main'!$A$177:$Y$339,IF('Index LA Main'!$B$4=3,'Index LA Main'!$A$346:$Y$508,IF('Index LA Main'!$B$4=4,'Index LA Main'!$A$515:$Y$677,"Error")))),'Index LA Main'!G$1,0),"Error")</f>
        <v>0.28000000000000003</v>
      </c>
      <c r="H85" s="77" t="str">
        <f>IFERROR(VLOOKUP($A85,IF('Index LA Main'!$B$4=1,'Index LA Main'!$A$8:$Y$170,IF('Index LA Main'!$B$4=2,'Index LA Main'!$A$177:$Y$339,IF('Index LA Main'!$B$4=3,'Index LA Main'!$A$346:$Y$508,IF('Index LA Main'!$B$4=4,'Index LA Main'!$A$515:$Y$677,"Error")))),'Index LA Main'!H$1,0),"Error")</f>
        <v>-</v>
      </c>
      <c r="I85" s="77">
        <f>IFERROR(VLOOKUP($A85,IF('Index LA Main'!$B$4=1,'Index LA Main'!$A$8:$Y$170,IF('Index LA Main'!$B$4=2,'Index LA Main'!$A$177:$Y$339,IF('Index LA Main'!$B$4=3,'Index LA Main'!$A$346:$Y$508,IF('Index LA Main'!$B$4=4,'Index LA Main'!$A$515:$Y$677,"Error")))),'Index LA Main'!I$1,0),"Error")</f>
        <v>0.01</v>
      </c>
      <c r="J85" s="77">
        <f>IFERROR(VLOOKUP($A85,IF('Index LA Main'!$B$4=1,'Index LA Main'!$A$8:$Y$170,IF('Index LA Main'!$B$4=2,'Index LA Main'!$A$177:$Y$339,IF('Index LA Main'!$B$4=3,'Index LA Main'!$A$346:$Y$508,IF('Index LA Main'!$B$4=4,'Index LA Main'!$A$515:$Y$677,"Error")))),'Index LA Main'!J$1,0),"Error")</f>
        <v>0.48</v>
      </c>
      <c r="K85" s="77">
        <f>IFERROR(VLOOKUP($A85,IF('Index LA Main'!$B$4=1,'Index LA Main'!$A$8:$Y$170,IF('Index LA Main'!$B$4=2,'Index LA Main'!$A$177:$Y$339,IF('Index LA Main'!$B$4=3,'Index LA Main'!$A$346:$Y$508,IF('Index LA Main'!$B$4=4,'Index LA Main'!$A$515:$Y$677,"Error")))),'Index LA Main'!K$1,0),"Error")</f>
        <v>0.13</v>
      </c>
      <c r="L85" s="77">
        <f>IFERROR(VLOOKUP($A85,IF('Index LA Main'!$B$4=1,'Index LA Main'!$A$8:$Y$170,IF('Index LA Main'!$B$4=2,'Index LA Main'!$A$177:$Y$339,IF('Index LA Main'!$B$4=3,'Index LA Main'!$A$346:$Y$508,IF('Index LA Main'!$B$4=4,'Index LA Main'!$A$515:$Y$677,"Error")))),'Index LA Main'!L$1,0),"Error")</f>
        <v>0</v>
      </c>
      <c r="M85" s="77">
        <f>IFERROR(VLOOKUP($A85,IF('Index LA Main'!$B$4=1,'Index LA Main'!$A$8:$Y$170,IF('Index LA Main'!$B$4=2,'Index LA Main'!$A$177:$Y$339,IF('Index LA Main'!$B$4=3,'Index LA Main'!$A$346:$Y$508,IF('Index LA Main'!$B$4=4,'Index LA Main'!$A$515:$Y$677,"Error")))),'Index LA Main'!M$1,0),"Error")</f>
        <v>0</v>
      </c>
      <c r="N85" s="77">
        <f>IFERROR(VLOOKUP($A85,IF('Index LA Main'!$B$4=1,'Index LA Main'!$A$8:$Y$170,IF('Index LA Main'!$B$4=2,'Index LA Main'!$A$177:$Y$339,IF('Index LA Main'!$B$4=3,'Index LA Main'!$A$346:$Y$508,IF('Index LA Main'!$B$4=4,'Index LA Main'!$A$515:$Y$677,"Error")))),'Index LA Main'!N$1,0),"Error")</f>
        <v>0</v>
      </c>
      <c r="O85" s="77">
        <f>IFERROR(VLOOKUP($A85,IF('Index LA Main'!$B$4=1,'Index LA Main'!$A$8:$Y$170,IF('Index LA Main'!$B$4=2,'Index LA Main'!$A$177:$Y$339,IF('Index LA Main'!$B$4=3,'Index LA Main'!$A$346:$Y$508,IF('Index LA Main'!$B$4=4,'Index LA Main'!$A$515:$Y$677,"Error")))),'Index LA Main'!O$1,0),"Error")</f>
        <v>0.02</v>
      </c>
      <c r="P85" s="77">
        <f>IFERROR(VLOOKUP($A85,IF('Index LA Main'!$B$4=1,'Index LA Main'!$A$8:$Y$170,IF('Index LA Main'!$B$4=2,'Index LA Main'!$A$177:$Y$339,IF('Index LA Main'!$B$4=3,'Index LA Main'!$A$346:$Y$508,IF('Index LA Main'!$B$4=4,'Index LA Main'!$A$515:$Y$677,"Error")))),'Index LA Main'!P$1,0),"Error")</f>
        <v>0</v>
      </c>
      <c r="Q85" s="77" t="str">
        <f>IFERROR(VLOOKUP($A85,IF('Index LA Main'!$B$4=1,'Index LA Main'!$A$8:$Y$170,IF('Index LA Main'!$B$4=2,'Index LA Main'!$A$177:$Y$339,IF('Index LA Main'!$B$4=3,'Index LA Main'!$A$346:$Y$508,IF('Index LA Main'!$B$4=4,'Index LA Main'!$A$515:$Y$677,"Error")))),'Index LA Main'!Q$1,0),"Error")</f>
        <v>-</v>
      </c>
      <c r="R85" s="77" t="str">
        <f>IFERROR(VLOOKUP($A85,IF('Index LA Main'!$B$4=1,'Index LA Main'!$A$8:$Y$170,IF('Index LA Main'!$B$4=2,'Index LA Main'!$A$177:$Y$339,IF('Index LA Main'!$B$4=3,'Index LA Main'!$A$346:$Y$508,IF('Index LA Main'!$B$4=4,'Index LA Main'!$A$515:$Y$677,"Error")))),'Index LA Main'!R$1,0),"Error")</f>
        <v>-</v>
      </c>
      <c r="S85" s="77" t="str">
        <f>IFERROR(VLOOKUP($A85,IF('Index LA Main'!$B$4=1,'Index LA Main'!$A$8:$Y$170,IF('Index LA Main'!$B$4=2,'Index LA Main'!$A$177:$Y$339,IF('Index LA Main'!$B$4=3,'Index LA Main'!$A$346:$Y$508,IF('Index LA Main'!$B$4=4,'Index LA Main'!$A$515:$Y$677,"Error")))),'Index LA Main'!S$1,0),"Error")</f>
        <v>-</v>
      </c>
      <c r="T85" s="77" t="str">
        <f>IFERROR(VLOOKUP($A85,IF('Index LA Main'!$B$4=1,'Index LA Main'!$A$8:$Y$170,IF('Index LA Main'!$B$4=2,'Index LA Main'!$A$177:$Y$339,IF('Index LA Main'!$B$4=3,'Index LA Main'!$A$346:$Y$508,IF('Index LA Main'!$B$4=4,'Index LA Main'!$A$515:$Y$677,"Error")))),'Index LA Main'!T$1,0),"Error")</f>
        <v>x</v>
      </c>
      <c r="U85" s="77">
        <f>IFERROR(VLOOKUP($A85,IF('Index LA Main'!$B$4=1,'Index LA Main'!$A$8:$Y$170,IF('Index LA Main'!$B$4=2,'Index LA Main'!$A$177:$Y$339,IF('Index LA Main'!$B$4=3,'Index LA Main'!$A$346:$Y$508,IF('Index LA Main'!$B$4=4,'Index LA Main'!$A$515:$Y$677,"Error")))),'Index LA Main'!U$1,0),"Error")</f>
        <v>0</v>
      </c>
      <c r="V85" s="77" t="str">
        <f>IFERROR(VLOOKUP($A85,IF('Index LA Main'!$B$4=1,'Index LA Main'!$A$8:$Y$170,IF('Index LA Main'!$B$4=2,'Index LA Main'!$A$177:$Y$339,IF('Index LA Main'!$B$4=3,'Index LA Main'!$A$346:$Y$508,IF('Index LA Main'!$B$4=4,'Index LA Main'!$A$515:$Y$677,"Error")))),'Index LA Main'!V$1,0),"Error")</f>
        <v>-</v>
      </c>
      <c r="W85" s="77">
        <f>IFERROR(VLOOKUP($A85,IF('Index LA Main'!$B$4=1,'Index LA Main'!$A$8:$Y$170,IF('Index LA Main'!$B$4=2,'Index LA Main'!$A$177:$Y$339,IF('Index LA Main'!$B$4=3,'Index LA Main'!$A$346:$Y$508,IF('Index LA Main'!$B$4=4,'Index LA Main'!$A$515:$Y$677,"Error")))),'Index LA Main'!W$1,0),"Error")</f>
        <v>7.0000000000000007E-2</v>
      </c>
      <c r="X85" s="77" t="str">
        <f>IFERROR(VLOOKUP($A85,IF('Index LA Main'!$B$4=1,'Index LA Main'!$A$8:$Y$170,IF('Index LA Main'!$B$4=2,'Index LA Main'!$A$177:$Y$339,IF('Index LA Main'!$B$4=3,'Index LA Main'!$A$346:$Y$508,IF('Index LA Main'!$B$4=4,'Index LA Main'!$A$515:$Y$677,"Error")))),'Index LA Main'!X$1,0),"Error")</f>
        <v>-</v>
      </c>
      <c r="Y85" s="77">
        <f>IFERROR(VLOOKUP($A85,IF('Index LA Main'!$B$4=1,'Index LA Main'!$A$8:$Y$170,IF('Index LA Main'!$B$4=2,'Index LA Main'!$A$177:$Y$339,IF('Index LA Main'!$B$4=3,'Index LA Main'!$A$346:$Y$508,IF('Index LA Main'!$B$4=4,'Index LA Main'!$A$515:$Y$677,"Error")))),'Index LA Main'!Y$1,0),"Error")</f>
        <v>0.02</v>
      </c>
    </row>
    <row r="86" spans="1:25" s="129" customFormat="1" x14ac:dyDescent="0.2">
      <c r="A86" s="6">
        <v>888</v>
      </c>
      <c r="B86" s="6" t="s">
        <v>253</v>
      </c>
      <c r="C86" s="7" t="s">
        <v>168</v>
      </c>
      <c r="D86" s="122">
        <f>IFERROR(VLOOKUP($A86,IF('Index LA Main'!$B$4=1,'Index LA Main'!$A$8:$Y$170,IF('Index LA Main'!$B$4=2,'Index LA Main'!$A$177:$Y$339,IF('Index LA Main'!$B$4=3,'Index LA Main'!$A$346:$Y$508,IF('Index LA Main'!$B$4=4,'Index LA Main'!$A$515:$Y$677,"Error")))),'Index LA Main'!D$1,0),"Error")</f>
        <v>12970</v>
      </c>
      <c r="E86" s="77">
        <f>IFERROR(VLOOKUP($A86,IF('Index LA Main'!$B$4=1,'Index LA Main'!$A$8:$Y$170,IF('Index LA Main'!$B$4=2,'Index LA Main'!$A$177:$Y$339,IF('Index LA Main'!$B$4=3,'Index LA Main'!$A$346:$Y$508,IF('Index LA Main'!$B$4=4,'Index LA Main'!$A$515:$Y$677,"Error")))),'Index LA Main'!E$1,0),"Error")</f>
        <v>0.91</v>
      </c>
      <c r="F86" s="77">
        <f>IFERROR(VLOOKUP($A86,IF('Index LA Main'!$B$4=1,'Index LA Main'!$A$8:$Y$170,IF('Index LA Main'!$B$4=2,'Index LA Main'!$A$177:$Y$339,IF('Index LA Main'!$B$4=3,'Index LA Main'!$A$346:$Y$508,IF('Index LA Main'!$B$4=4,'Index LA Main'!$A$515:$Y$677,"Error")))),'Index LA Main'!F$1,0),"Error")</f>
        <v>0.89</v>
      </c>
      <c r="G86" s="77">
        <f>IFERROR(VLOOKUP($A86,IF('Index LA Main'!$B$4=1,'Index LA Main'!$A$8:$Y$170,IF('Index LA Main'!$B$4=2,'Index LA Main'!$A$177:$Y$339,IF('Index LA Main'!$B$4=3,'Index LA Main'!$A$346:$Y$508,IF('Index LA Main'!$B$4=4,'Index LA Main'!$A$515:$Y$677,"Error")))),'Index LA Main'!G$1,0),"Error")</f>
        <v>0.47</v>
      </c>
      <c r="H86" s="77" t="str">
        <f>IFERROR(VLOOKUP($A86,IF('Index LA Main'!$B$4=1,'Index LA Main'!$A$8:$Y$170,IF('Index LA Main'!$B$4=2,'Index LA Main'!$A$177:$Y$339,IF('Index LA Main'!$B$4=3,'Index LA Main'!$A$346:$Y$508,IF('Index LA Main'!$B$4=4,'Index LA Main'!$A$515:$Y$677,"Error")))),'Index LA Main'!H$1,0),"Error")</f>
        <v>-</v>
      </c>
      <c r="I86" s="77">
        <f>IFERROR(VLOOKUP($A86,IF('Index LA Main'!$B$4=1,'Index LA Main'!$A$8:$Y$170,IF('Index LA Main'!$B$4=2,'Index LA Main'!$A$177:$Y$339,IF('Index LA Main'!$B$4=3,'Index LA Main'!$A$346:$Y$508,IF('Index LA Main'!$B$4=4,'Index LA Main'!$A$515:$Y$677,"Error")))),'Index LA Main'!I$1,0),"Error")</f>
        <v>0.04</v>
      </c>
      <c r="J86" s="77">
        <f>IFERROR(VLOOKUP($A86,IF('Index LA Main'!$B$4=1,'Index LA Main'!$A$8:$Y$170,IF('Index LA Main'!$B$4=2,'Index LA Main'!$A$177:$Y$339,IF('Index LA Main'!$B$4=3,'Index LA Main'!$A$346:$Y$508,IF('Index LA Main'!$B$4=4,'Index LA Main'!$A$515:$Y$677,"Error")))),'Index LA Main'!J$1,0),"Error")</f>
        <v>0.2</v>
      </c>
      <c r="K86" s="77">
        <f>IFERROR(VLOOKUP($A86,IF('Index LA Main'!$B$4=1,'Index LA Main'!$A$8:$Y$170,IF('Index LA Main'!$B$4=2,'Index LA Main'!$A$177:$Y$339,IF('Index LA Main'!$B$4=3,'Index LA Main'!$A$346:$Y$508,IF('Index LA Main'!$B$4=4,'Index LA Main'!$A$515:$Y$677,"Error")))),'Index LA Main'!K$1,0),"Error")</f>
        <v>0.18</v>
      </c>
      <c r="L86" s="77">
        <f>IFERROR(VLOOKUP($A86,IF('Index LA Main'!$B$4=1,'Index LA Main'!$A$8:$Y$170,IF('Index LA Main'!$B$4=2,'Index LA Main'!$A$177:$Y$339,IF('Index LA Main'!$B$4=3,'Index LA Main'!$A$346:$Y$508,IF('Index LA Main'!$B$4=4,'Index LA Main'!$A$515:$Y$677,"Error")))),'Index LA Main'!L$1,0),"Error")</f>
        <v>0</v>
      </c>
      <c r="M86" s="77" t="str">
        <f>IFERROR(VLOOKUP($A86,IF('Index LA Main'!$B$4=1,'Index LA Main'!$A$8:$Y$170,IF('Index LA Main'!$B$4=2,'Index LA Main'!$A$177:$Y$339,IF('Index LA Main'!$B$4=3,'Index LA Main'!$A$346:$Y$508,IF('Index LA Main'!$B$4=4,'Index LA Main'!$A$515:$Y$677,"Error")))),'Index LA Main'!M$1,0),"Error")</f>
        <v>x</v>
      </c>
      <c r="N86" s="77" t="str">
        <f>IFERROR(VLOOKUP($A86,IF('Index LA Main'!$B$4=1,'Index LA Main'!$A$8:$Y$170,IF('Index LA Main'!$B$4=2,'Index LA Main'!$A$177:$Y$339,IF('Index LA Main'!$B$4=3,'Index LA Main'!$A$346:$Y$508,IF('Index LA Main'!$B$4=4,'Index LA Main'!$A$515:$Y$677,"Error")))),'Index LA Main'!N$1,0),"Error")</f>
        <v>-</v>
      </c>
      <c r="O86" s="77">
        <f>IFERROR(VLOOKUP($A86,IF('Index LA Main'!$B$4=1,'Index LA Main'!$A$8:$Y$170,IF('Index LA Main'!$B$4=2,'Index LA Main'!$A$177:$Y$339,IF('Index LA Main'!$B$4=3,'Index LA Main'!$A$346:$Y$508,IF('Index LA Main'!$B$4=4,'Index LA Main'!$A$515:$Y$677,"Error")))),'Index LA Main'!O$1,0),"Error")</f>
        <v>7.0000000000000007E-2</v>
      </c>
      <c r="P86" s="77">
        <f>IFERROR(VLOOKUP($A86,IF('Index LA Main'!$B$4=1,'Index LA Main'!$A$8:$Y$170,IF('Index LA Main'!$B$4=2,'Index LA Main'!$A$177:$Y$339,IF('Index LA Main'!$B$4=3,'Index LA Main'!$A$346:$Y$508,IF('Index LA Main'!$B$4=4,'Index LA Main'!$A$515:$Y$677,"Error")))),'Index LA Main'!P$1,0),"Error")</f>
        <v>0</v>
      </c>
      <c r="Q86" s="77" t="str">
        <f>IFERROR(VLOOKUP($A86,IF('Index LA Main'!$B$4=1,'Index LA Main'!$A$8:$Y$170,IF('Index LA Main'!$B$4=2,'Index LA Main'!$A$177:$Y$339,IF('Index LA Main'!$B$4=3,'Index LA Main'!$A$346:$Y$508,IF('Index LA Main'!$B$4=4,'Index LA Main'!$A$515:$Y$677,"Error")))),'Index LA Main'!Q$1,0),"Error")</f>
        <v>-</v>
      </c>
      <c r="R86" s="77">
        <f>IFERROR(VLOOKUP($A86,IF('Index LA Main'!$B$4=1,'Index LA Main'!$A$8:$Y$170,IF('Index LA Main'!$B$4=2,'Index LA Main'!$A$177:$Y$339,IF('Index LA Main'!$B$4=3,'Index LA Main'!$A$346:$Y$508,IF('Index LA Main'!$B$4=4,'Index LA Main'!$A$515:$Y$677,"Error")))),'Index LA Main'!R$1,0),"Error")</f>
        <v>0.01</v>
      </c>
      <c r="S86" s="77">
        <f>IFERROR(VLOOKUP($A86,IF('Index LA Main'!$B$4=1,'Index LA Main'!$A$8:$Y$170,IF('Index LA Main'!$B$4=2,'Index LA Main'!$A$177:$Y$339,IF('Index LA Main'!$B$4=3,'Index LA Main'!$A$346:$Y$508,IF('Index LA Main'!$B$4=4,'Index LA Main'!$A$515:$Y$677,"Error")))),'Index LA Main'!S$1,0),"Error")</f>
        <v>0.01</v>
      </c>
      <c r="T86" s="77" t="str">
        <f>IFERROR(VLOOKUP($A86,IF('Index LA Main'!$B$4=1,'Index LA Main'!$A$8:$Y$170,IF('Index LA Main'!$B$4=2,'Index LA Main'!$A$177:$Y$339,IF('Index LA Main'!$B$4=3,'Index LA Main'!$A$346:$Y$508,IF('Index LA Main'!$B$4=4,'Index LA Main'!$A$515:$Y$677,"Error")))),'Index LA Main'!T$1,0),"Error")</f>
        <v>-</v>
      </c>
      <c r="U86" s="77" t="str">
        <f>IFERROR(VLOOKUP($A86,IF('Index LA Main'!$B$4=1,'Index LA Main'!$A$8:$Y$170,IF('Index LA Main'!$B$4=2,'Index LA Main'!$A$177:$Y$339,IF('Index LA Main'!$B$4=3,'Index LA Main'!$A$346:$Y$508,IF('Index LA Main'!$B$4=4,'Index LA Main'!$A$515:$Y$677,"Error")))),'Index LA Main'!U$1,0),"Error")</f>
        <v>-</v>
      </c>
      <c r="V86" s="77">
        <f>IFERROR(VLOOKUP($A86,IF('Index LA Main'!$B$4=1,'Index LA Main'!$A$8:$Y$170,IF('Index LA Main'!$B$4=2,'Index LA Main'!$A$177:$Y$339,IF('Index LA Main'!$B$4=3,'Index LA Main'!$A$346:$Y$508,IF('Index LA Main'!$B$4=4,'Index LA Main'!$A$515:$Y$677,"Error")))),'Index LA Main'!V$1,0),"Error")</f>
        <v>0.01</v>
      </c>
      <c r="W86" s="77">
        <f>IFERROR(VLOOKUP($A86,IF('Index LA Main'!$B$4=1,'Index LA Main'!$A$8:$Y$170,IF('Index LA Main'!$B$4=2,'Index LA Main'!$A$177:$Y$339,IF('Index LA Main'!$B$4=3,'Index LA Main'!$A$346:$Y$508,IF('Index LA Main'!$B$4=4,'Index LA Main'!$A$515:$Y$677,"Error")))),'Index LA Main'!W$1,0),"Error")</f>
        <v>0.06</v>
      </c>
      <c r="X86" s="77">
        <f>IFERROR(VLOOKUP($A86,IF('Index LA Main'!$B$4=1,'Index LA Main'!$A$8:$Y$170,IF('Index LA Main'!$B$4=2,'Index LA Main'!$A$177:$Y$339,IF('Index LA Main'!$B$4=3,'Index LA Main'!$A$346:$Y$508,IF('Index LA Main'!$B$4=4,'Index LA Main'!$A$515:$Y$677,"Error")))),'Index LA Main'!X$1,0),"Error")</f>
        <v>0.01</v>
      </c>
      <c r="Y86" s="77">
        <f>IFERROR(VLOOKUP($A86,IF('Index LA Main'!$B$4=1,'Index LA Main'!$A$8:$Y$170,IF('Index LA Main'!$B$4=2,'Index LA Main'!$A$177:$Y$339,IF('Index LA Main'!$B$4=3,'Index LA Main'!$A$346:$Y$508,IF('Index LA Main'!$B$4=4,'Index LA Main'!$A$515:$Y$677,"Error")))),'Index LA Main'!Y$1,0),"Error")</f>
        <v>0.01</v>
      </c>
    </row>
    <row r="87" spans="1:25" s="129" customFormat="1" x14ac:dyDescent="0.2">
      <c r="A87" s="6">
        <v>383</v>
      </c>
      <c r="B87" s="6" t="s">
        <v>254</v>
      </c>
      <c r="C87" s="7" t="s">
        <v>170</v>
      </c>
      <c r="D87" s="122">
        <f>IFERROR(VLOOKUP($A87,IF('Index LA Main'!$B$4=1,'Index LA Main'!$A$8:$Y$170,IF('Index LA Main'!$B$4=2,'Index LA Main'!$A$177:$Y$339,IF('Index LA Main'!$B$4=3,'Index LA Main'!$A$346:$Y$508,IF('Index LA Main'!$B$4=4,'Index LA Main'!$A$515:$Y$677,"Error")))),'Index LA Main'!D$1,0),"Error")</f>
        <v>7720</v>
      </c>
      <c r="E87" s="77">
        <f>IFERROR(VLOOKUP($A87,IF('Index LA Main'!$B$4=1,'Index LA Main'!$A$8:$Y$170,IF('Index LA Main'!$B$4=2,'Index LA Main'!$A$177:$Y$339,IF('Index LA Main'!$B$4=3,'Index LA Main'!$A$346:$Y$508,IF('Index LA Main'!$B$4=4,'Index LA Main'!$A$515:$Y$677,"Error")))),'Index LA Main'!E$1,0),"Error")</f>
        <v>0.9</v>
      </c>
      <c r="F87" s="77">
        <f>IFERROR(VLOOKUP($A87,IF('Index LA Main'!$B$4=1,'Index LA Main'!$A$8:$Y$170,IF('Index LA Main'!$B$4=2,'Index LA Main'!$A$177:$Y$339,IF('Index LA Main'!$B$4=3,'Index LA Main'!$A$346:$Y$508,IF('Index LA Main'!$B$4=4,'Index LA Main'!$A$515:$Y$677,"Error")))),'Index LA Main'!F$1,0),"Error")</f>
        <v>0.88</v>
      </c>
      <c r="G87" s="77">
        <f>IFERROR(VLOOKUP($A87,IF('Index LA Main'!$B$4=1,'Index LA Main'!$A$8:$Y$170,IF('Index LA Main'!$B$4=2,'Index LA Main'!$A$177:$Y$339,IF('Index LA Main'!$B$4=3,'Index LA Main'!$A$346:$Y$508,IF('Index LA Main'!$B$4=4,'Index LA Main'!$A$515:$Y$677,"Error")))),'Index LA Main'!G$1,0),"Error")</f>
        <v>0.27</v>
      </c>
      <c r="H87" s="77" t="str">
        <f>IFERROR(VLOOKUP($A87,IF('Index LA Main'!$B$4=1,'Index LA Main'!$A$8:$Y$170,IF('Index LA Main'!$B$4=2,'Index LA Main'!$A$177:$Y$339,IF('Index LA Main'!$B$4=3,'Index LA Main'!$A$346:$Y$508,IF('Index LA Main'!$B$4=4,'Index LA Main'!$A$515:$Y$677,"Error")))),'Index LA Main'!H$1,0),"Error")</f>
        <v>-</v>
      </c>
      <c r="I87" s="77">
        <f>IFERROR(VLOOKUP($A87,IF('Index LA Main'!$B$4=1,'Index LA Main'!$A$8:$Y$170,IF('Index LA Main'!$B$4=2,'Index LA Main'!$A$177:$Y$339,IF('Index LA Main'!$B$4=3,'Index LA Main'!$A$346:$Y$508,IF('Index LA Main'!$B$4=4,'Index LA Main'!$A$515:$Y$677,"Error")))),'Index LA Main'!I$1,0),"Error")</f>
        <v>0.04</v>
      </c>
      <c r="J87" s="77">
        <f>IFERROR(VLOOKUP($A87,IF('Index LA Main'!$B$4=1,'Index LA Main'!$A$8:$Y$170,IF('Index LA Main'!$B$4=2,'Index LA Main'!$A$177:$Y$339,IF('Index LA Main'!$B$4=3,'Index LA Main'!$A$346:$Y$508,IF('Index LA Main'!$B$4=4,'Index LA Main'!$A$515:$Y$677,"Error")))),'Index LA Main'!J$1,0),"Error")</f>
        <v>0.45</v>
      </c>
      <c r="K87" s="77">
        <f>IFERROR(VLOOKUP($A87,IF('Index LA Main'!$B$4=1,'Index LA Main'!$A$8:$Y$170,IF('Index LA Main'!$B$4=2,'Index LA Main'!$A$177:$Y$339,IF('Index LA Main'!$B$4=3,'Index LA Main'!$A$346:$Y$508,IF('Index LA Main'!$B$4=4,'Index LA Main'!$A$515:$Y$677,"Error")))),'Index LA Main'!K$1,0),"Error")</f>
        <v>0.1</v>
      </c>
      <c r="L87" s="77">
        <f>IFERROR(VLOOKUP($A87,IF('Index LA Main'!$B$4=1,'Index LA Main'!$A$8:$Y$170,IF('Index LA Main'!$B$4=2,'Index LA Main'!$A$177:$Y$339,IF('Index LA Main'!$B$4=3,'Index LA Main'!$A$346:$Y$508,IF('Index LA Main'!$B$4=4,'Index LA Main'!$A$515:$Y$677,"Error")))),'Index LA Main'!L$1,0),"Error")</f>
        <v>0</v>
      </c>
      <c r="M87" s="77">
        <f>IFERROR(VLOOKUP($A87,IF('Index LA Main'!$B$4=1,'Index LA Main'!$A$8:$Y$170,IF('Index LA Main'!$B$4=2,'Index LA Main'!$A$177:$Y$339,IF('Index LA Main'!$B$4=3,'Index LA Main'!$A$346:$Y$508,IF('Index LA Main'!$B$4=4,'Index LA Main'!$A$515:$Y$677,"Error")))),'Index LA Main'!M$1,0),"Error")</f>
        <v>0</v>
      </c>
      <c r="N87" s="77" t="str">
        <f>IFERROR(VLOOKUP($A87,IF('Index LA Main'!$B$4=1,'Index LA Main'!$A$8:$Y$170,IF('Index LA Main'!$B$4=2,'Index LA Main'!$A$177:$Y$339,IF('Index LA Main'!$B$4=3,'Index LA Main'!$A$346:$Y$508,IF('Index LA Main'!$B$4=4,'Index LA Main'!$A$515:$Y$677,"Error")))),'Index LA Main'!N$1,0),"Error")</f>
        <v>-</v>
      </c>
      <c r="O87" s="77">
        <f>IFERROR(VLOOKUP($A87,IF('Index LA Main'!$B$4=1,'Index LA Main'!$A$8:$Y$170,IF('Index LA Main'!$B$4=2,'Index LA Main'!$A$177:$Y$339,IF('Index LA Main'!$B$4=3,'Index LA Main'!$A$346:$Y$508,IF('Index LA Main'!$B$4=4,'Index LA Main'!$A$515:$Y$677,"Error")))),'Index LA Main'!O$1,0),"Error")</f>
        <v>0.05</v>
      </c>
      <c r="P87" s="77">
        <f>IFERROR(VLOOKUP($A87,IF('Index LA Main'!$B$4=1,'Index LA Main'!$A$8:$Y$170,IF('Index LA Main'!$B$4=2,'Index LA Main'!$A$177:$Y$339,IF('Index LA Main'!$B$4=3,'Index LA Main'!$A$346:$Y$508,IF('Index LA Main'!$B$4=4,'Index LA Main'!$A$515:$Y$677,"Error")))),'Index LA Main'!P$1,0),"Error")</f>
        <v>0</v>
      </c>
      <c r="Q87" s="77">
        <f>IFERROR(VLOOKUP($A87,IF('Index LA Main'!$B$4=1,'Index LA Main'!$A$8:$Y$170,IF('Index LA Main'!$B$4=2,'Index LA Main'!$A$177:$Y$339,IF('Index LA Main'!$B$4=3,'Index LA Main'!$A$346:$Y$508,IF('Index LA Main'!$B$4=4,'Index LA Main'!$A$515:$Y$677,"Error")))),'Index LA Main'!Q$1,0),"Error")</f>
        <v>0.01</v>
      </c>
      <c r="R87" s="77">
        <f>IFERROR(VLOOKUP($A87,IF('Index LA Main'!$B$4=1,'Index LA Main'!$A$8:$Y$170,IF('Index LA Main'!$B$4=2,'Index LA Main'!$A$177:$Y$339,IF('Index LA Main'!$B$4=3,'Index LA Main'!$A$346:$Y$508,IF('Index LA Main'!$B$4=4,'Index LA Main'!$A$515:$Y$677,"Error")))),'Index LA Main'!R$1,0),"Error")</f>
        <v>0.01</v>
      </c>
      <c r="S87" s="77" t="str">
        <f>IFERROR(VLOOKUP($A87,IF('Index LA Main'!$B$4=1,'Index LA Main'!$A$8:$Y$170,IF('Index LA Main'!$B$4=2,'Index LA Main'!$A$177:$Y$339,IF('Index LA Main'!$B$4=3,'Index LA Main'!$A$346:$Y$508,IF('Index LA Main'!$B$4=4,'Index LA Main'!$A$515:$Y$677,"Error")))),'Index LA Main'!S$1,0),"Error")</f>
        <v>-</v>
      </c>
      <c r="T87" s="77" t="str">
        <f>IFERROR(VLOOKUP($A87,IF('Index LA Main'!$B$4=1,'Index LA Main'!$A$8:$Y$170,IF('Index LA Main'!$B$4=2,'Index LA Main'!$A$177:$Y$339,IF('Index LA Main'!$B$4=3,'Index LA Main'!$A$346:$Y$508,IF('Index LA Main'!$B$4=4,'Index LA Main'!$A$515:$Y$677,"Error")))),'Index LA Main'!T$1,0),"Error")</f>
        <v>-</v>
      </c>
      <c r="U87" s="77" t="str">
        <f>IFERROR(VLOOKUP($A87,IF('Index LA Main'!$B$4=1,'Index LA Main'!$A$8:$Y$170,IF('Index LA Main'!$B$4=2,'Index LA Main'!$A$177:$Y$339,IF('Index LA Main'!$B$4=3,'Index LA Main'!$A$346:$Y$508,IF('Index LA Main'!$B$4=4,'Index LA Main'!$A$515:$Y$677,"Error")))),'Index LA Main'!U$1,0),"Error")</f>
        <v>-</v>
      </c>
      <c r="V87" s="77">
        <f>IFERROR(VLOOKUP($A87,IF('Index LA Main'!$B$4=1,'Index LA Main'!$A$8:$Y$170,IF('Index LA Main'!$B$4=2,'Index LA Main'!$A$177:$Y$339,IF('Index LA Main'!$B$4=3,'Index LA Main'!$A$346:$Y$508,IF('Index LA Main'!$B$4=4,'Index LA Main'!$A$515:$Y$677,"Error")))),'Index LA Main'!V$1,0),"Error")</f>
        <v>0.01</v>
      </c>
      <c r="W87" s="77">
        <f>IFERROR(VLOOKUP($A87,IF('Index LA Main'!$B$4=1,'Index LA Main'!$A$8:$Y$170,IF('Index LA Main'!$B$4=2,'Index LA Main'!$A$177:$Y$339,IF('Index LA Main'!$B$4=3,'Index LA Main'!$A$346:$Y$508,IF('Index LA Main'!$B$4=4,'Index LA Main'!$A$515:$Y$677,"Error")))),'Index LA Main'!W$1,0),"Error")</f>
        <v>0.06</v>
      </c>
      <c r="X87" s="77">
        <f>IFERROR(VLOOKUP($A87,IF('Index LA Main'!$B$4=1,'Index LA Main'!$A$8:$Y$170,IF('Index LA Main'!$B$4=2,'Index LA Main'!$A$177:$Y$339,IF('Index LA Main'!$B$4=3,'Index LA Main'!$A$346:$Y$508,IF('Index LA Main'!$B$4=4,'Index LA Main'!$A$515:$Y$677,"Error")))),'Index LA Main'!X$1,0),"Error")</f>
        <v>0.03</v>
      </c>
      <c r="Y87" s="77">
        <f>IFERROR(VLOOKUP($A87,IF('Index LA Main'!$B$4=1,'Index LA Main'!$A$8:$Y$170,IF('Index LA Main'!$B$4=2,'Index LA Main'!$A$177:$Y$339,IF('Index LA Main'!$B$4=3,'Index LA Main'!$A$346:$Y$508,IF('Index LA Main'!$B$4=4,'Index LA Main'!$A$515:$Y$677,"Error")))),'Index LA Main'!Y$1,0),"Error")</f>
        <v>0.01</v>
      </c>
    </row>
    <row r="88" spans="1:25" s="129" customFormat="1" x14ac:dyDescent="0.2">
      <c r="A88" s="6">
        <v>856</v>
      </c>
      <c r="B88" s="6" t="s">
        <v>255</v>
      </c>
      <c r="C88" s="7" t="s">
        <v>172</v>
      </c>
      <c r="D88" s="122">
        <f>IFERROR(VLOOKUP($A88,IF('Index LA Main'!$B$4=1,'Index LA Main'!$A$8:$Y$170,IF('Index LA Main'!$B$4=2,'Index LA Main'!$A$177:$Y$339,IF('Index LA Main'!$B$4=3,'Index LA Main'!$A$346:$Y$508,IF('Index LA Main'!$B$4=4,'Index LA Main'!$A$515:$Y$677,"Error")))),'Index LA Main'!D$1,0),"Error")</f>
        <v>3380</v>
      </c>
      <c r="E88" s="77">
        <f>IFERROR(VLOOKUP($A88,IF('Index LA Main'!$B$4=1,'Index LA Main'!$A$8:$Y$170,IF('Index LA Main'!$B$4=2,'Index LA Main'!$A$177:$Y$339,IF('Index LA Main'!$B$4=3,'Index LA Main'!$A$346:$Y$508,IF('Index LA Main'!$B$4=4,'Index LA Main'!$A$515:$Y$677,"Error")))),'Index LA Main'!E$1,0),"Error")</f>
        <v>0.9</v>
      </c>
      <c r="F88" s="77">
        <f>IFERROR(VLOOKUP($A88,IF('Index LA Main'!$B$4=1,'Index LA Main'!$A$8:$Y$170,IF('Index LA Main'!$B$4=2,'Index LA Main'!$A$177:$Y$339,IF('Index LA Main'!$B$4=3,'Index LA Main'!$A$346:$Y$508,IF('Index LA Main'!$B$4=4,'Index LA Main'!$A$515:$Y$677,"Error")))),'Index LA Main'!F$1,0),"Error")</f>
        <v>0.88</v>
      </c>
      <c r="G88" s="77">
        <f>IFERROR(VLOOKUP($A88,IF('Index LA Main'!$B$4=1,'Index LA Main'!$A$8:$Y$170,IF('Index LA Main'!$B$4=2,'Index LA Main'!$A$177:$Y$339,IF('Index LA Main'!$B$4=3,'Index LA Main'!$A$346:$Y$508,IF('Index LA Main'!$B$4=4,'Index LA Main'!$A$515:$Y$677,"Error")))),'Index LA Main'!G$1,0),"Error")</f>
        <v>0.26</v>
      </c>
      <c r="H88" s="77" t="str">
        <f>IFERROR(VLOOKUP($A88,IF('Index LA Main'!$B$4=1,'Index LA Main'!$A$8:$Y$170,IF('Index LA Main'!$B$4=2,'Index LA Main'!$A$177:$Y$339,IF('Index LA Main'!$B$4=3,'Index LA Main'!$A$346:$Y$508,IF('Index LA Main'!$B$4=4,'Index LA Main'!$A$515:$Y$677,"Error")))),'Index LA Main'!H$1,0),"Error")</f>
        <v>-</v>
      </c>
      <c r="I88" s="77">
        <f>IFERROR(VLOOKUP($A88,IF('Index LA Main'!$B$4=1,'Index LA Main'!$A$8:$Y$170,IF('Index LA Main'!$B$4=2,'Index LA Main'!$A$177:$Y$339,IF('Index LA Main'!$B$4=3,'Index LA Main'!$A$346:$Y$508,IF('Index LA Main'!$B$4=4,'Index LA Main'!$A$515:$Y$677,"Error")))),'Index LA Main'!I$1,0),"Error")</f>
        <v>0.02</v>
      </c>
      <c r="J88" s="77">
        <f>IFERROR(VLOOKUP($A88,IF('Index LA Main'!$B$4=1,'Index LA Main'!$A$8:$Y$170,IF('Index LA Main'!$B$4=2,'Index LA Main'!$A$177:$Y$339,IF('Index LA Main'!$B$4=3,'Index LA Main'!$A$346:$Y$508,IF('Index LA Main'!$B$4=4,'Index LA Main'!$A$515:$Y$677,"Error")))),'Index LA Main'!J$1,0),"Error")</f>
        <v>0.15</v>
      </c>
      <c r="K88" s="77">
        <f>IFERROR(VLOOKUP($A88,IF('Index LA Main'!$B$4=1,'Index LA Main'!$A$8:$Y$170,IF('Index LA Main'!$B$4=2,'Index LA Main'!$A$177:$Y$339,IF('Index LA Main'!$B$4=3,'Index LA Main'!$A$346:$Y$508,IF('Index LA Main'!$B$4=4,'Index LA Main'!$A$515:$Y$677,"Error")))),'Index LA Main'!K$1,0),"Error")</f>
        <v>0.45</v>
      </c>
      <c r="L88" s="77">
        <f>IFERROR(VLOOKUP($A88,IF('Index LA Main'!$B$4=1,'Index LA Main'!$A$8:$Y$170,IF('Index LA Main'!$B$4=2,'Index LA Main'!$A$177:$Y$339,IF('Index LA Main'!$B$4=3,'Index LA Main'!$A$346:$Y$508,IF('Index LA Main'!$B$4=4,'Index LA Main'!$A$515:$Y$677,"Error")))),'Index LA Main'!L$1,0),"Error")</f>
        <v>0</v>
      </c>
      <c r="M88" s="77">
        <f>IFERROR(VLOOKUP($A88,IF('Index LA Main'!$B$4=1,'Index LA Main'!$A$8:$Y$170,IF('Index LA Main'!$B$4=2,'Index LA Main'!$A$177:$Y$339,IF('Index LA Main'!$B$4=3,'Index LA Main'!$A$346:$Y$508,IF('Index LA Main'!$B$4=4,'Index LA Main'!$A$515:$Y$677,"Error")))),'Index LA Main'!M$1,0),"Error")</f>
        <v>0</v>
      </c>
      <c r="N88" s="77" t="str">
        <f>IFERROR(VLOOKUP($A88,IF('Index LA Main'!$B$4=1,'Index LA Main'!$A$8:$Y$170,IF('Index LA Main'!$B$4=2,'Index LA Main'!$A$177:$Y$339,IF('Index LA Main'!$B$4=3,'Index LA Main'!$A$346:$Y$508,IF('Index LA Main'!$B$4=4,'Index LA Main'!$A$515:$Y$677,"Error")))),'Index LA Main'!N$1,0),"Error")</f>
        <v>x</v>
      </c>
      <c r="O88" s="77">
        <f>IFERROR(VLOOKUP($A88,IF('Index LA Main'!$B$4=1,'Index LA Main'!$A$8:$Y$170,IF('Index LA Main'!$B$4=2,'Index LA Main'!$A$177:$Y$339,IF('Index LA Main'!$B$4=3,'Index LA Main'!$A$346:$Y$508,IF('Index LA Main'!$B$4=4,'Index LA Main'!$A$515:$Y$677,"Error")))),'Index LA Main'!O$1,0),"Error")</f>
        <v>0.02</v>
      </c>
      <c r="P88" s="77">
        <f>IFERROR(VLOOKUP($A88,IF('Index LA Main'!$B$4=1,'Index LA Main'!$A$8:$Y$170,IF('Index LA Main'!$B$4=2,'Index LA Main'!$A$177:$Y$339,IF('Index LA Main'!$B$4=3,'Index LA Main'!$A$346:$Y$508,IF('Index LA Main'!$B$4=4,'Index LA Main'!$A$515:$Y$677,"Error")))),'Index LA Main'!P$1,0),"Error")</f>
        <v>0</v>
      </c>
      <c r="Q88" s="77" t="str">
        <f>IFERROR(VLOOKUP($A88,IF('Index LA Main'!$B$4=1,'Index LA Main'!$A$8:$Y$170,IF('Index LA Main'!$B$4=2,'Index LA Main'!$A$177:$Y$339,IF('Index LA Main'!$B$4=3,'Index LA Main'!$A$346:$Y$508,IF('Index LA Main'!$B$4=4,'Index LA Main'!$A$515:$Y$677,"Error")))),'Index LA Main'!Q$1,0),"Error")</f>
        <v>x</v>
      </c>
      <c r="R88" s="77">
        <f>IFERROR(VLOOKUP($A88,IF('Index LA Main'!$B$4=1,'Index LA Main'!$A$8:$Y$170,IF('Index LA Main'!$B$4=2,'Index LA Main'!$A$177:$Y$339,IF('Index LA Main'!$B$4=3,'Index LA Main'!$A$346:$Y$508,IF('Index LA Main'!$B$4=4,'Index LA Main'!$A$515:$Y$677,"Error")))),'Index LA Main'!R$1,0),"Error")</f>
        <v>0.01</v>
      </c>
      <c r="S88" s="77" t="str">
        <f>IFERROR(VLOOKUP($A88,IF('Index LA Main'!$B$4=1,'Index LA Main'!$A$8:$Y$170,IF('Index LA Main'!$B$4=2,'Index LA Main'!$A$177:$Y$339,IF('Index LA Main'!$B$4=3,'Index LA Main'!$A$346:$Y$508,IF('Index LA Main'!$B$4=4,'Index LA Main'!$A$515:$Y$677,"Error")))),'Index LA Main'!S$1,0),"Error")</f>
        <v>-</v>
      </c>
      <c r="T88" s="77" t="str">
        <f>IFERROR(VLOOKUP($A88,IF('Index LA Main'!$B$4=1,'Index LA Main'!$A$8:$Y$170,IF('Index LA Main'!$B$4=2,'Index LA Main'!$A$177:$Y$339,IF('Index LA Main'!$B$4=3,'Index LA Main'!$A$346:$Y$508,IF('Index LA Main'!$B$4=4,'Index LA Main'!$A$515:$Y$677,"Error")))),'Index LA Main'!T$1,0),"Error")</f>
        <v>-</v>
      </c>
      <c r="U88" s="77" t="str">
        <f>IFERROR(VLOOKUP($A88,IF('Index LA Main'!$B$4=1,'Index LA Main'!$A$8:$Y$170,IF('Index LA Main'!$B$4=2,'Index LA Main'!$A$177:$Y$339,IF('Index LA Main'!$B$4=3,'Index LA Main'!$A$346:$Y$508,IF('Index LA Main'!$B$4=4,'Index LA Main'!$A$515:$Y$677,"Error")))),'Index LA Main'!U$1,0),"Error")</f>
        <v>-</v>
      </c>
      <c r="V88" s="77">
        <f>IFERROR(VLOOKUP($A88,IF('Index LA Main'!$B$4=1,'Index LA Main'!$A$8:$Y$170,IF('Index LA Main'!$B$4=2,'Index LA Main'!$A$177:$Y$339,IF('Index LA Main'!$B$4=3,'Index LA Main'!$A$346:$Y$508,IF('Index LA Main'!$B$4=4,'Index LA Main'!$A$515:$Y$677,"Error")))),'Index LA Main'!V$1,0),"Error")</f>
        <v>0.01</v>
      </c>
      <c r="W88" s="77">
        <f>IFERROR(VLOOKUP($A88,IF('Index LA Main'!$B$4=1,'Index LA Main'!$A$8:$Y$170,IF('Index LA Main'!$B$4=2,'Index LA Main'!$A$177:$Y$339,IF('Index LA Main'!$B$4=3,'Index LA Main'!$A$346:$Y$508,IF('Index LA Main'!$B$4=4,'Index LA Main'!$A$515:$Y$677,"Error")))),'Index LA Main'!W$1,0),"Error")</f>
        <v>0.05</v>
      </c>
      <c r="X88" s="77">
        <f>IFERROR(VLOOKUP($A88,IF('Index LA Main'!$B$4=1,'Index LA Main'!$A$8:$Y$170,IF('Index LA Main'!$B$4=2,'Index LA Main'!$A$177:$Y$339,IF('Index LA Main'!$B$4=3,'Index LA Main'!$A$346:$Y$508,IF('Index LA Main'!$B$4=4,'Index LA Main'!$A$515:$Y$677,"Error")))),'Index LA Main'!X$1,0),"Error")</f>
        <v>0.03</v>
      </c>
      <c r="Y88" s="77">
        <f>IFERROR(VLOOKUP($A88,IF('Index LA Main'!$B$4=1,'Index LA Main'!$A$8:$Y$170,IF('Index LA Main'!$B$4=2,'Index LA Main'!$A$177:$Y$339,IF('Index LA Main'!$B$4=3,'Index LA Main'!$A$346:$Y$508,IF('Index LA Main'!$B$4=4,'Index LA Main'!$A$515:$Y$677,"Error")))),'Index LA Main'!Y$1,0),"Error")</f>
        <v>0.02</v>
      </c>
    </row>
    <row r="89" spans="1:25" s="129" customFormat="1" x14ac:dyDescent="0.2">
      <c r="A89" s="6">
        <v>855</v>
      </c>
      <c r="B89" s="6" t="s">
        <v>256</v>
      </c>
      <c r="C89" s="7" t="s">
        <v>172</v>
      </c>
      <c r="D89" s="122">
        <f>IFERROR(VLOOKUP($A89,IF('Index LA Main'!$B$4=1,'Index LA Main'!$A$8:$Y$170,IF('Index LA Main'!$B$4=2,'Index LA Main'!$A$177:$Y$339,IF('Index LA Main'!$B$4=3,'Index LA Main'!$A$346:$Y$508,IF('Index LA Main'!$B$4=4,'Index LA Main'!$A$515:$Y$677,"Error")))),'Index LA Main'!D$1,0),"Error")</f>
        <v>7180</v>
      </c>
      <c r="E89" s="77">
        <f>IFERROR(VLOOKUP($A89,IF('Index LA Main'!$B$4=1,'Index LA Main'!$A$8:$Y$170,IF('Index LA Main'!$B$4=2,'Index LA Main'!$A$177:$Y$339,IF('Index LA Main'!$B$4=3,'Index LA Main'!$A$346:$Y$508,IF('Index LA Main'!$B$4=4,'Index LA Main'!$A$515:$Y$677,"Error")))),'Index LA Main'!E$1,0),"Error")</f>
        <v>0.93</v>
      </c>
      <c r="F89" s="77">
        <f>IFERROR(VLOOKUP($A89,IF('Index LA Main'!$B$4=1,'Index LA Main'!$A$8:$Y$170,IF('Index LA Main'!$B$4=2,'Index LA Main'!$A$177:$Y$339,IF('Index LA Main'!$B$4=3,'Index LA Main'!$A$346:$Y$508,IF('Index LA Main'!$B$4=4,'Index LA Main'!$A$515:$Y$677,"Error")))),'Index LA Main'!F$1,0),"Error")</f>
        <v>0.9</v>
      </c>
      <c r="G89" s="77">
        <f>IFERROR(VLOOKUP($A89,IF('Index LA Main'!$B$4=1,'Index LA Main'!$A$8:$Y$170,IF('Index LA Main'!$B$4=2,'Index LA Main'!$A$177:$Y$339,IF('Index LA Main'!$B$4=3,'Index LA Main'!$A$346:$Y$508,IF('Index LA Main'!$B$4=4,'Index LA Main'!$A$515:$Y$677,"Error")))),'Index LA Main'!G$1,0),"Error")</f>
        <v>0.32</v>
      </c>
      <c r="H89" s="77" t="str">
        <f>IFERROR(VLOOKUP($A89,IF('Index LA Main'!$B$4=1,'Index LA Main'!$A$8:$Y$170,IF('Index LA Main'!$B$4=2,'Index LA Main'!$A$177:$Y$339,IF('Index LA Main'!$B$4=3,'Index LA Main'!$A$346:$Y$508,IF('Index LA Main'!$B$4=4,'Index LA Main'!$A$515:$Y$677,"Error")))),'Index LA Main'!H$1,0),"Error")</f>
        <v>-</v>
      </c>
      <c r="I89" s="77">
        <f>IFERROR(VLOOKUP($A89,IF('Index LA Main'!$B$4=1,'Index LA Main'!$A$8:$Y$170,IF('Index LA Main'!$B$4=2,'Index LA Main'!$A$177:$Y$339,IF('Index LA Main'!$B$4=3,'Index LA Main'!$A$346:$Y$508,IF('Index LA Main'!$B$4=4,'Index LA Main'!$A$515:$Y$677,"Error")))),'Index LA Main'!I$1,0),"Error")</f>
        <v>0.03</v>
      </c>
      <c r="J89" s="77">
        <f>IFERROR(VLOOKUP($A89,IF('Index LA Main'!$B$4=1,'Index LA Main'!$A$8:$Y$170,IF('Index LA Main'!$B$4=2,'Index LA Main'!$A$177:$Y$339,IF('Index LA Main'!$B$4=3,'Index LA Main'!$A$346:$Y$508,IF('Index LA Main'!$B$4=4,'Index LA Main'!$A$515:$Y$677,"Error")))),'Index LA Main'!J$1,0),"Error")</f>
        <v>0.5</v>
      </c>
      <c r="K89" s="77">
        <f>IFERROR(VLOOKUP($A89,IF('Index LA Main'!$B$4=1,'Index LA Main'!$A$8:$Y$170,IF('Index LA Main'!$B$4=2,'Index LA Main'!$A$177:$Y$339,IF('Index LA Main'!$B$4=3,'Index LA Main'!$A$346:$Y$508,IF('Index LA Main'!$B$4=4,'Index LA Main'!$A$515:$Y$677,"Error")))),'Index LA Main'!K$1,0),"Error")</f>
        <v>0.04</v>
      </c>
      <c r="L89" s="77" t="str">
        <f>IFERROR(VLOOKUP($A89,IF('Index LA Main'!$B$4=1,'Index LA Main'!$A$8:$Y$170,IF('Index LA Main'!$B$4=2,'Index LA Main'!$A$177:$Y$339,IF('Index LA Main'!$B$4=3,'Index LA Main'!$A$346:$Y$508,IF('Index LA Main'!$B$4=4,'Index LA Main'!$A$515:$Y$677,"Error")))),'Index LA Main'!L$1,0),"Error")</f>
        <v>x</v>
      </c>
      <c r="M89" s="77" t="str">
        <f>IFERROR(VLOOKUP($A89,IF('Index LA Main'!$B$4=1,'Index LA Main'!$A$8:$Y$170,IF('Index LA Main'!$B$4=2,'Index LA Main'!$A$177:$Y$339,IF('Index LA Main'!$B$4=3,'Index LA Main'!$A$346:$Y$508,IF('Index LA Main'!$B$4=4,'Index LA Main'!$A$515:$Y$677,"Error")))),'Index LA Main'!M$1,0),"Error")</f>
        <v>-</v>
      </c>
      <c r="N89" s="77" t="str">
        <f>IFERROR(VLOOKUP($A89,IF('Index LA Main'!$B$4=1,'Index LA Main'!$A$8:$Y$170,IF('Index LA Main'!$B$4=2,'Index LA Main'!$A$177:$Y$339,IF('Index LA Main'!$B$4=3,'Index LA Main'!$A$346:$Y$508,IF('Index LA Main'!$B$4=4,'Index LA Main'!$A$515:$Y$677,"Error")))),'Index LA Main'!N$1,0),"Error")</f>
        <v>-</v>
      </c>
      <c r="O89" s="77">
        <f>IFERROR(VLOOKUP($A89,IF('Index LA Main'!$B$4=1,'Index LA Main'!$A$8:$Y$170,IF('Index LA Main'!$B$4=2,'Index LA Main'!$A$177:$Y$339,IF('Index LA Main'!$B$4=3,'Index LA Main'!$A$346:$Y$508,IF('Index LA Main'!$B$4=4,'Index LA Main'!$A$515:$Y$677,"Error")))),'Index LA Main'!O$1,0),"Error")</f>
        <v>0.06</v>
      </c>
      <c r="P89" s="77" t="str">
        <f>IFERROR(VLOOKUP($A89,IF('Index LA Main'!$B$4=1,'Index LA Main'!$A$8:$Y$170,IF('Index LA Main'!$B$4=2,'Index LA Main'!$A$177:$Y$339,IF('Index LA Main'!$B$4=3,'Index LA Main'!$A$346:$Y$508,IF('Index LA Main'!$B$4=4,'Index LA Main'!$A$515:$Y$677,"Error")))),'Index LA Main'!P$1,0),"Error")</f>
        <v>x</v>
      </c>
      <c r="Q89" s="77" t="str">
        <f>IFERROR(VLOOKUP($A89,IF('Index LA Main'!$B$4=1,'Index LA Main'!$A$8:$Y$170,IF('Index LA Main'!$B$4=2,'Index LA Main'!$A$177:$Y$339,IF('Index LA Main'!$B$4=3,'Index LA Main'!$A$346:$Y$508,IF('Index LA Main'!$B$4=4,'Index LA Main'!$A$515:$Y$677,"Error")))),'Index LA Main'!Q$1,0),"Error")</f>
        <v>-</v>
      </c>
      <c r="R89" s="77">
        <f>IFERROR(VLOOKUP($A89,IF('Index LA Main'!$B$4=1,'Index LA Main'!$A$8:$Y$170,IF('Index LA Main'!$B$4=2,'Index LA Main'!$A$177:$Y$339,IF('Index LA Main'!$B$4=3,'Index LA Main'!$A$346:$Y$508,IF('Index LA Main'!$B$4=4,'Index LA Main'!$A$515:$Y$677,"Error")))),'Index LA Main'!R$1,0),"Error")</f>
        <v>0.02</v>
      </c>
      <c r="S89" s="77">
        <f>IFERROR(VLOOKUP($A89,IF('Index LA Main'!$B$4=1,'Index LA Main'!$A$8:$Y$170,IF('Index LA Main'!$B$4=2,'Index LA Main'!$A$177:$Y$339,IF('Index LA Main'!$B$4=3,'Index LA Main'!$A$346:$Y$508,IF('Index LA Main'!$B$4=4,'Index LA Main'!$A$515:$Y$677,"Error")))),'Index LA Main'!S$1,0),"Error")</f>
        <v>0.01</v>
      </c>
      <c r="T89" s="77">
        <f>IFERROR(VLOOKUP($A89,IF('Index LA Main'!$B$4=1,'Index LA Main'!$A$8:$Y$170,IF('Index LA Main'!$B$4=2,'Index LA Main'!$A$177:$Y$339,IF('Index LA Main'!$B$4=3,'Index LA Main'!$A$346:$Y$508,IF('Index LA Main'!$B$4=4,'Index LA Main'!$A$515:$Y$677,"Error")))),'Index LA Main'!T$1,0),"Error")</f>
        <v>0.01</v>
      </c>
      <c r="U89" s="77" t="str">
        <f>IFERROR(VLOOKUP($A89,IF('Index LA Main'!$B$4=1,'Index LA Main'!$A$8:$Y$170,IF('Index LA Main'!$B$4=2,'Index LA Main'!$A$177:$Y$339,IF('Index LA Main'!$B$4=3,'Index LA Main'!$A$346:$Y$508,IF('Index LA Main'!$B$4=4,'Index LA Main'!$A$515:$Y$677,"Error")))),'Index LA Main'!U$1,0),"Error")</f>
        <v>-</v>
      </c>
      <c r="V89" s="77">
        <f>IFERROR(VLOOKUP($A89,IF('Index LA Main'!$B$4=1,'Index LA Main'!$A$8:$Y$170,IF('Index LA Main'!$B$4=2,'Index LA Main'!$A$177:$Y$339,IF('Index LA Main'!$B$4=3,'Index LA Main'!$A$346:$Y$508,IF('Index LA Main'!$B$4=4,'Index LA Main'!$A$515:$Y$677,"Error")))),'Index LA Main'!V$1,0),"Error")</f>
        <v>0.01</v>
      </c>
      <c r="W89" s="77">
        <f>IFERROR(VLOOKUP($A89,IF('Index LA Main'!$B$4=1,'Index LA Main'!$A$8:$Y$170,IF('Index LA Main'!$B$4=2,'Index LA Main'!$A$177:$Y$339,IF('Index LA Main'!$B$4=3,'Index LA Main'!$A$346:$Y$508,IF('Index LA Main'!$B$4=4,'Index LA Main'!$A$515:$Y$677,"Error")))),'Index LA Main'!W$1,0),"Error")</f>
        <v>0.04</v>
      </c>
      <c r="X89" s="77">
        <f>IFERROR(VLOOKUP($A89,IF('Index LA Main'!$B$4=1,'Index LA Main'!$A$8:$Y$170,IF('Index LA Main'!$B$4=2,'Index LA Main'!$A$177:$Y$339,IF('Index LA Main'!$B$4=3,'Index LA Main'!$A$346:$Y$508,IF('Index LA Main'!$B$4=4,'Index LA Main'!$A$515:$Y$677,"Error")))),'Index LA Main'!X$1,0),"Error")</f>
        <v>0.02</v>
      </c>
      <c r="Y89" s="77">
        <f>IFERROR(VLOOKUP($A89,IF('Index LA Main'!$B$4=1,'Index LA Main'!$A$8:$Y$170,IF('Index LA Main'!$B$4=2,'Index LA Main'!$A$177:$Y$339,IF('Index LA Main'!$B$4=3,'Index LA Main'!$A$346:$Y$508,IF('Index LA Main'!$B$4=4,'Index LA Main'!$A$515:$Y$677,"Error")))),'Index LA Main'!Y$1,0),"Error")</f>
        <v>0.01</v>
      </c>
    </row>
    <row r="90" spans="1:25" s="129" customFormat="1" x14ac:dyDescent="0.2">
      <c r="A90" s="6">
        <v>209</v>
      </c>
      <c r="B90" s="6" t="s">
        <v>257</v>
      </c>
      <c r="C90" s="7" t="s">
        <v>178</v>
      </c>
      <c r="D90" s="122">
        <f>IFERROR(VLOOKUP($A90,IF('Index LA Main'!$B$4=1,'Index LA Main'!$A$8:$Y$170,IF('Index LA Main'!$B$4=2,'Index LA Main'!$A$177:$Y$339,IF('Index LA Main'!$B$4=3,'Index LA Main'!$A$346:$Y$508,IF('Index LA Main'!$B$4=4,'Index LA Main'!$A$515:$Y$677,"Error")))),'Index LA Main'!D$1,0),"Error")</f>
        <v>2300</v>
      </c>
      <c r="E90" s="77">
        <f>IFERROR(VLOOKUP($A90,IF('Index LA Main'!$B$4=1,'Index LA Main'!$A$8:$Y$170,IF('Index LA Main'!$B$4=2,'Index LA Main'!$A$177:$Y$339,IF('Index LA Main'!$B$4=3,'Index LA Main'!$A$346:$Y$508,IF('Index LA Main'!$B$4=4,'Index LA Main'!$A$515:$Y$677,"Error")))),'Index LA Main'!E$1,0),"Error")</f>
        <v>0.92</v>
      </c>
      <c r="F90" s="77">
        <f>IFERROR(VLOOKUP($A90,IF('Index LA Main'!$B$4=1,'Index LA Main'!$A$8:$Y$170,IF('Index LA Main'!$B$4=2,'Index LA Main'!$A$177:$Y$339,IF('Index LA Main'!$B$4=3,'Index LA Main'!$A$346:$Y$508,IF('Index LA Main'!$B$4=4,'Index LA Main'!$A$515:$Y$677,"Error")))),'Index LA Main'!F$1,0),"Error")</f>
        <v>0.91</v>
      </c>
      <c r="G90" s="77">
        <f>IFERROR(VLOOKUP($A90,IF('Index LA Main'!$B$4=1,'Index LA Main'!$A$8:$Y$170,IF('Index LA Main'!$B$4=2,'Index LA Main'!$A$177:$Y$339,IF('Index LA Main'!$B$4=3,'Index LA Main'!$A$346:$Y$508,IF('Index LA Main'!$B$4=4,'Index LA Main'!$A$515:$Y$677,"Error")))),'Index LA Main'!G$1,0),"Error")</f>
        <v>0.22</v>
      </c>
      <c r="H90" s="77" t="str">
        <f>IFERROR(VLOOKUP($A90,IF('Index LA Main'!$B$4=1,'Index LA Main'!$A$8:$Y$170,IF('Index LA Main'!$B$4=2,'Index LA Main'!$A$177:$Y$339,IF('Index LA Main'!$B$4=3,'Index LA Main'!$A$346:$Y$508,IF('Index LA Main'!$B$4=4,'Index LA Main'!$A$515:$Y$677,"Error")))),'Index LA Main'!H$1,0),"Error")</f>
        <v>-</v>
      </c>
      <c r="I90" s="77">
        <f>IFERROR(VLOOKUP($A90,IF('Index LA Main'!$B$4=1,'Index LA Main'!$A$8:$Y$170,IF('Index LA Main'!$B$4=2,'Index LA Main'!$A$177:$Y$339,IF('Index LA Main'!$B$4=3,'Index LA Main'!$A$346:$Y$508,IF('Index LA Main'!$B$4=4,'Index LA Main'!$A$515:$Y$677,"Error")))),'Index LA Main'!I$1,0),"Error")</f>
        <v>0.02</v>
      </c>
      <c r="J90" s="77">
        <f>IFERROR(VLOOKUP($A90,IF('Index LA Main'!$B$4=1,'Index LA Main'!$A$8:$Y$170,IF('Index LA Main'!$B$4=2,'Index LA Main'!$A$177:$Y$339,IF('Index LA Main'!$B$4=3,'Index LA Main'!$A$346:$Y$508,IF('Index LA Main'!$B$4=4,'Index LA Main'!$A$515:$Y$677,"Error")))),'Index LA Main'!J$1,0),"Error")</f>
        <v>0.49</v>
      </c>
      <c r="K90" s="77">
        <f>IFERROR(VLOOKUP($A90,IF('Index LA Main'!$B$4=1,'Index LA Main'!$A$8:$Y$170,IF('Index LA Main'!$B$4=2,'Index LA Main'!$A$177:$Y$339,IF('Index LA Main'!$B$4=3,'Index LA Main'!$A$346:$Y$508,IF('Index LA Main'!$B$4=4,'Index LA Main'!$A$515:$Y$677,"Error")))),'Index LA Main'!K$1,0),"Error")</f>
        <v>0.19</v>
      </c>
      <c r="L90" s="77">
        <f>IFERROR(VLOOKUP($A90,IF('Index LA Main'!$B$4=1,'Index LA Main'!$A$8:$Y$170,IF('Index LA Main'!$B$4=2,'Index LA Main'!$A$177:$Y$339,IF('Index LA Main'!$B$4=3,'Index LA Main'!$A$346:$Y$508,IF('Index LA Main'!$B$4=4,'Index LA Main'!$A$515:$Y$677,"Error")))),'Index LA Main'!L$1,0),"Error")</f>
        <v>0</v>
      </c>
      <c r="M90" s="77" t="str">
        <f>IFERROR(VLOOKUP($A90,IF('Index LA Main'!$B$4=1,'Index LA Main'!$A$8:$Y$170,IF('Index LA Main'!$B$4=2,'Index LA Main'!$A$177:$Y$339,IF('Index LA Main'!$B$4=3,'Index LA Main'!$A$346:$Y$508,IF('Index LA Main'!$B$4=4,'Index LA Main'!$A$515:$Y$677,"Error")))),'Index LA Main'!M$1,0),"Error")</f>
        <v>x</v>
      </c>
      <c r="N90" s="77" t="str">
        <f>IFERROR(VLOOKUP($A90,IF('Index LA Main'!$B$4=1,'Index LA Main'!$A$8:$Y$170,IF('Index LA Main'!$B$4=2,'Index LA Main'!$A$177:$Y$339,IF('Index LA Main'!$B$4=3,'Index LA Main'!$A$346:$Y$508,IF('Index LA Main'!$B$4=4,'Index LA Main'!$A$515:$Y$677,"Error")))),'Index LA Main'!N$1,0),"Error")</f>
        <v>x</v>
      </c>
      <c r="O90" s="77">
        <f>IFERROR(VLOOKUP($A90,IF('Index LA Main'!$B$4=1,'Index LA Main'!$A$8:$Y$170,IF('Index LA Main'!$B$4=2,'Index LA Main'!$A$177:$Y$339,IF('Index LA Main'!$B$4=3,'Index LA Main'!$A$346:$Y$508,IF('Index LA Main'!$B$4=4,'Index LA Main'!$A$515:$Y$677,"Error")))),'Index LA Main'!O$1,0),"Error")</f>
        <v>0.02</v>
      </c>
      <c r="P90" s="77">
        <f>IFERROR(VLOOKUP($A90,IF('Index LA Main'!$B$4=1,'Index LA Main'!$A$8:$Y$170,IF('Index LA Main'!$B$4=2,'Index LA Main'!$A$177:$Y$339,IF('Index LA Main'!$B$4=3,'Index LA Main'!$A$346:$Y$508,IF('Index LA Main'!$B$4=4,'Index LA Main'!$A$515:$Y$677,"Error")))),'Index LA Main'!P$1,0),"Error")</f>
        <v>0</v>
      </c>
      <c r="Q90" s="77" t="str">
        <f>IFERROR(VLOOKUP($A90,IF('Index LA Main'!$B$4=1,'Index LA Main'!$A$8:$Y$170,IF('Index LA Main'!$B$4=2,'Index LA Main'!$A$177:$Y$339,IF('Index LA Main'!$B$4=3,'Index LA Main'!$A$346:$Y$508,IF('Index LA Main'!$B$4=4,'Index LA Main'!$A$515:$Y$677,"Error")))),'Index LA Main'!Q$1,0),"Error")</f>
        <v>-</v>
      </c>
      <c r="R90" s="77" t="str">
        <f>IFERROR(VLOOKUP($A90,IF('Index LA Main'!$B$4=1,'Index LA Main'!$A$8:$Y$170,IF('Index LA Main'!$B$4=2,'Index LA Main'!$A$177:$Y$339,IF('Index LA Main'!$B$4=3,'Index LA Main'!$A$346:$Y$508,IF('Index LA Main'!$B$4=4,'Index LA Main'!$A$515:$Y$677,"Error")))),'Index LA Main'!R$1,0),"Error")</f>
        <v>-</v>
      </c>
      <c r="S90" s="77" t="str">
        <f>IFERROR(VLOOKUP($A90,IF('Index LA Main'!$B$4=1,'Index LA Main'!$A$8:$Y$170,IF('Index LA Main'!$B$4=2,'Index LA Main'!$A$177:$Y$339,IF('Index LA Main'!$B$4=3,'Index LA Main'!$A$346:$Y$508,IF('Index LA Main'!$B$4=4,'Index LA Main'!$A$515:$Y$677,"Error")))),'Index LA Main'!S$1,0),"Error")</f>
        <v>x</v>
      </c>
      <c r="T90" s="77" t="str">
        <f>IFERROR(VLOOKUP($A90,IF('Index LA Main'!$B$4=1,'Index LA Main'!$A$8:$Y$170,IF('Index LA Main'!$B$4=2,'Index LA Main'!$A$177:$Y$339,IF('Index LA Main'!$B$4=3,'Index LA Main'!$A$346:$Y$508,IF('Index LA Main'!$B$4=4,'Index LA Main'!$A$515:$Y$677,"Error")))),'Index LA Main'!T$1,0),"Error")</f>
        <v>x</v>
      </c>
      <c r="U90" s="77" t="str">
        <f>IFERROR(VLOOKUP($A90,IF('Index LA Main'!$B$4=1,'Index LA Main'!$A$8:$Y$170,IF('Index LA Main'!$B$4=2,'Index LA Main'!$A$177:$Y$339,IF('Index LA Main'!$B$4=3,'Index LA Main'!$A$346:$Y$508,IF('Index LA Main'!$B$4=4,'Index LA Main'!$A$515:$Y$677,"Error")))),'Index LA Main'!U$1,0),"Error")</f>
        <v>x</v>
      </c>
      <c r="V90" s="77" t="str">
        <f>IFERROR(VLOOKUP($A90,IF('Index LA Main'!$B$4=1,'Index LA Main'!$A$8:$Y$170,IF('Index LA Main'!$B$4=2,'Index LA Main'!$A$177:$Y$339,IF('Index LA Main'!$B$4=3,'Index LA Main'!$A$346:$Y$508,IF('Index LA Main'!$B$4=4,'Index LA Main'!$A$515:$Y$677,"Error")))),'Index LA Main'!V$1,0),"Error")</f>
        <v>-</v>
      </c>
      <c r="W90" s="77">
        <f>IFERROR(VLOOKUP($A90,IF('Index LA Main'!$B$4=1,'Index LA Main'!$A$8:$Y$170,IF('Index LA Main'!$B$4=2,'Index LA Main'!$A$177:$Y$339,IF('Index LA Main'!$B$4=3,'Index LA Main'!$A$346:$Y$508,IF('Index LA Main'!$B$4=4,'Index LA Main'!$A$515:$Y$677,"Error")))),'Index LA Main'!W$1,0),"Error")</f>
        <v>0.05</v>
      </c>
      <c r="X90" s="77">
        <f>IFERROR(VLOOKUP($A90,IF('Index LA Main'!$B$4=1,'Index LA Main'!$A$8:$Y$170,IF('Index LA Main'!$B$4=2,'Index LA Main'!$A$177:$Y$339,IF('Index LA Main'!$B$4=3,'Index LA Main'!$A$346:$Y$508,IF('Index LA Main'!$B$4=4,'Index LA Main'!$A$515:$Y$677,"Error")))),'Index LA Main'!X$1,0),"Error")</f>
        <v>0.01</v>
      </c>
      <c r="Y90" s="77">
        <f>IFERROR(VLOOKUP($A90,IF('Index LA Main'!$B$4=1,'Index LA Main'!$A$8:$Y$170,IF('Index LA Main'!$B$4=2,'Index LA Main'!$A$177:$Y$339,IF('Index LA Main'!$B$4=3,'Index LA Main'!$A$346:$Y$508,IF('Index LA Main'!$B$4=4,'Index LA Main'!$A$515:$Y$677,"Error")))),'Index LA Main'!Y$1,0),"Error")</f>
        <v>0.03</v>
      </c>
    </row>
    <row r="91" spans="1:25" s="129" customFormat="1" x14ac:dyDescent="0.2">
      <c r="A91" s="6">
        <v>925</v>
      </c>
      <c r="B91" s="6" t="s">
        <v>258</v>
      </c>
      <c r="C91" s="7" t="s">
        <v>172</v>
      </c>
      <c r="D91" s="122">
        <f>IFERROR(VLOOKUP($A91,IF('Index LA Main'!$B$4=1,'Index LA Main'!$A$8:$Y$170,IF('Index LA Main'!$B$4=2,'Index LA Main'!$A$177:$Y$339,IF('Index LA Main'!$B$4=3,'Index LA Main'!$A$346:$Y$508,IF('Index LA Main'!$B$4=4,'Index LA Main'!$A$515:$Y$677,"Error")))),'Index LA Main'!D$1,0),"Error")</f>
        <v>8090</v>
      </c>
      <c r="E91" s="77">
        <f>IFERROR(VLOOKUP($A91,IF('Index LA Main'!$B$4=1,'Index LA Main'!$A$8:$Y$170,IF('Index LA Main'!$B$4=2,'Index LA Main'!$A$177:$Y$339,IF('Index LA Main'!$B$4=3,'Index LA Main'!$A$346:$Y$508,IF('Index LA Main'!$B$4=4,'Index LA Main'!$A$515:$Y$677,"Error")))),'Index LA Main'!E$1,0),"Error")</f>
        <v>0.93</v>
      </c>
      <c r="F91" s="77">
        <f>IFERROR(VLOOKUP($A91,IF('Index LA Main'!$B$4=1,'Index LA Main'!$A$8:$Y$170,IF('Index LA Main'!$B$4=2,'Index LA Main'!$A$177:$Y$339,IF('Index LA Main'!$B$4=3,'Index LA Main'!$A$346:$Y$508,IF('Index LA Main'!$B$4=4,'Index LA Main'!$A$515:$Y$677,"Error")))),'Index LA Main'!F$1,0),"Error")</f>
        <v>0.92</v>
      </c>
      <c r="G91" s="77">
        <f>IFERROR(VLOOKUP($A91,IF('Index LA Main'!$B$4=1,'Index LA Main'!$A$8:$Y$170,IF('Index LA Main'!$B$4=2,'Index LA Main'!$A$177:$Y$339,IF('Index LA Main'!$B$4=3,'Index LA Main'!$A$346:$Y$508,IF('Index LA Main'!$B$4=4,'Index LA Main'!$A$515:$Y$677,"Error")))),'Index LA Main'!G$1,0),"Error")</f>
        <v>0.36</v>
      </c>
      <c r="H91" s="77" t="str">
        <f>IFERROR(VLOOKUP($A91,IF('Index LA Main'!$B$4=1,'Index LA Main'!$A$8:$Y$170,IF('Index LA Main'!$B$4=2,'Index LA Main'!$A$177:$Y$339,IF('Index LA Main'!$B$4=3,'Index LA Main'!$A$346:$Y$508,IF('Index LA Main'!$B$4=4,'Index LA Main'!$A$515:$Y$677,"Error")))),'Index LA Main'!H$1,0),"Error")</f>
        <v>-</v>
      </c>
      <c r="I91" s="77">
        <f>IFERROR(VLOOKUP($A91,IF('Index LA Main'!$B$4=1,'Index LA Main'!$A$8:$Y$170,IF('Index LA Main'!$B$4=2,'Index LA Main'!$A$177:$Y$339,IF('Index LA Main'!$B$4=3,'Index LA Main'!$A$346:$Y$508,IF('Index LA Main'!$B$4=4,'Index LA Main'!$A$515:$Y$677,"Error")))),'Index LA Main'!I$1,0),"Error")</f>
        <v>0.03</v>
      </c>
      <c r="J91" s="77">
        <f>IFERROR(VLOOKUP($A91,IF('Index LA Main'!$B$4=1,'Index LA Main'!$A$8:$Y$170,IF('Index LA Main'!$B$4=2,'Index LA Main'!$A$177:$Y$339,IF('Index LA Main'!$B$4=3,'Index LA Main'!$A$346:$Y$508,IF('Index LA Main'!$B$4=4,'Index LA Main'!$A$515:$Y$677,"Error")))),'Index LA Main'!J$1,0),"Error")</f>
        <v>0.5</v>
      </c>
      <c r="K91" s="77">
        <f>IFERROR(VLOOKUP($A91,IF('Index LA Main'!$B$4=1,'Index LA Main'!$A$8:$Y$170,IF('Index LA Main'!$B$4=2,'Index LA Main'!$A$177:$Y$339,IF('Index LA Main'!$B$4=3,'Index LA Main'!$A$346:$Y$508,IF('Index LA Main'!$B$4=4,'Index LA Main'!$A$515:$Y$677,"Error")))),'Index LA Main'!K$1,0),"Error")</f>
        <v>0.02</v>
      </c>
      <c r="L91" s="77">
        <f>IFERROR(VLOOKUP($A91,IF('Index LA Main'!$B$4=1,'Index LA Main'!$A$8:$Y$170,IF('Index LA Main'!$B$4=2,'Index LA Main'!$A$177:$Y$339,IF('Index LA Main'!$B$4=3,'Index LA Main'!$A$346:$Y$508,IF('Index LA Main'!$B$4=4,'Index LA Main'!$A$515:$Y$677,"Error")))),'Index LA Main'!L$1,0),"Error")</f>
        <v>0</v>
      </c>
      <c r="M91" s="77">
        <f>IFERROR(VLOOKUP($A91,IF('Index LA Main'!$B$4=1,'Index LA Main'!$A$8:$Y$170,IF('Index LA Main'!$B$4=2,'Index LA Main'!$A$177:$Y$339,IF('Index LA Main'!$B$4=3,'Index LA Main'!$A$346:$Y$508,IF('Index LA Main'!$B$4=4,'Index LA Main'!$A$515:$Y$677,"Error")))),'Index LA Main'!M$1,0),"Error")</f>
        <v>0</v>
      </c>
      <c r="N91" s="77" t="str">
        <f>IFERROR(VLOOKUP($A91,IF('Index LA Main'!$B$4=1,'Index LA Main'!$A$8:$Y$170,IF('Index LA Main'!$B$4=2,'Index LA Main'!$A$177:$Y$339,IF('Index LA Main'!$B$4=3,'Index LA Main'!$A$346:$Y$508,IF('Index LA Main'!$B$4=4,'Index LA Main'!$A$515:$Y$677,"Error")))),'Index LA Main'!N$1,0),"Error")</f>
        <v>-</v>
      </c>
      <c r="O91" s="77">
        <f>IFERROR(VLOOKUP($A91,IF('Index LA Main'!$B$4=1,'Index LA Main'!$A$8:$Y$170,IF('Index LA Main'!$B$4=2,'Index LA Main'!$A$177:$Y$339,IF('Index LA Main'!$B$4=3,'Index LA Main'!$A$346:$Y$508,IF('Index LA Main'!$B$4=4,'Index LA Main'!$A$515:$Y$677,"Error")))),'Index LA Main'!O$1,0),"Error")</f>
        <v>0.05</v>
      </c>
      <c r="P91" s="77" t="str">
        <f>IFERROR(VLOOKUP($A91,IF('Index LA Main'!$B$4=1,'Index LA Main'!$A$8:$Y$170,IF('Index LA Main'!$B$4=2,'Index LA Main'!$A$177:$Y$339,IF('Index LA Main'!$B$4=3,'Index LA Main'!$A$346:$Y$508,IF('Index LA Main'!$B$4=4,'Index LA Main'!$A$515:$Y$677,"Error")))),'Index LA Main'!P$1,0),"Error")</f>
        <v>x</v>
      </c>
      <c r="Q91" s="77" t="str">
        <f>IFERROR(VLOOKUP($A91,IF('Index LA Main'!$B$4=1,'Index LA Main'!$A$8:$Y$170,IF('Index LA Main'!$B$4=2,'Index LA Main'!$A$177:$Y$339,IF('Index LA Main'!$B$4=3,'Index LA Main'!$A$346:$Y$508,IF('Index LA Main'!$B$4=4,'Index LA Main'!$A$515:$Y$677,"Error")))),'Index LA Main'!Q$1,0),"Error")</f>
        <v>-</v>
      </c>
      <c r="R91" s="77">
        <f>IFERROR(VLOOKUP($A91,IF('Index LA Main'!$B$4=1,'Index LA Main'!$A$8:$Y$170,IF('Index LA Main'!$B$4=2,'Index LA Main'!$A$177:$Y$339,IF('Index LA Main'!$B$4=3,'Index LA Main'!$A$346:$Y$508,IF('Index LA Main'!$B$4=4,'Index LA Main'!$A$515:$Y$677,"Error")))),'Index LA Main'!R$1,0),"Error")</f>
        <v>0.01</v>
      </c>
      <c r="S91" s="77">
        <f>IFERROR(VLOOKUP($A91,IF('Index LA Main'!$B$4=1,'Index LA Main'!$A$8:$Y$170,IF('Index LA Main'!$B$4=2,'Index LA Main'!$A$177:$Y$339,IF('Index LA Main'!$B$4=3,'Index LA Main'!$A$346:$Y$508,IF('Index LA Main'!$B$4=4,'Index LA Main'!$A$515:$Y$677,"Error")))),'Index LA Main'!S$1,0),"Error")</f>
        <v>0.01</v>
      </c>
      <c r="T91" s="77" t="str">
        <f>IFERROR(VLOOKUP($A91,IF('Index LA Main'!$B$4=1,'Index LA Main'!$A$8:$Y$170,IF('Index LA Main'!$B$4=2,'Index LA Main'!$A$177:$Y$339,IF('Index LA Main'!$B$4=3,'Index LA Main'!$A$346:$Y$508,IF('Index LA Main'!$B$4=4,'Index LA Main'!$A$515:$Y$677,"Error")))),'Index LA Main'!T$1,0),"Error")</f>
        <v>-</v>
      </c>
      <c r="U91" s="77" t="str">
        <f>IFERROR(VLOOKUP($A91,IF('Index LA Main'!$B$4=1,'Index LA Main'!$A$8:$Y$170,IF('Index LA Main'!$B$4=2,'Index LA Main'!$A$177:$Y$339,IF('Index LA Main'!$B$4=3,'Index LA Main'!$A$346:$Y$508,IF('Index LA Main'!$B$4=4,'Index LA Main'!$A$515:$Y$677,"Error")))),'Index LA Main'!U$1,0),"Error")</f>
        <v>-</v>
      </c>
      <c r="V91" s="77">
        <f>IFERROR(VLOOKUP($A91,IF('Index LA Main'!$B$4=1,'Index LA Main'!$A$8:$Y$170,IF('Index LA Main'!$B$4=2,'Index LA Main'!$A$177:$Y$339,IF('Index LA Main'!$B$4=3,'Index LA Main'!$A$346:$Y$508,IF('Index LA Main'!$B$4=4,'Index LA Main'!$A$515:$Y$677,"Error")))),'Index LA Main'!V$1,0),"Error")</f>
        <v>0.01</v>
      </c>
      <c r="W91" s="77">
        <f>IFERROR(VLOOKUP($A91,IF('Index LA Main'!$B$4=1,'Index LA Main'!$A$8:$Y$170,IF('Index LA Main'!$B$4=2,'Index LA Main'!$A$177:$Y$339,IF('Index LA Main'!$B$4=3,'Index LA Main'!$A$346:$Y$508,IF('Index LA Main'!$B$4=4,'Index LA Main'!$A$515:$Y$677,"Error")))),'Index LA Main'!W$1,0),"Error")</f>
        <v>0.04</v>
      </c>
      <c r="X91" s="77">
        <f>IFERROR(VLOOKUP($A91,IF('Index LA Main'!$B$4=1,'Index LA Main'!$A$8:$Y$170,IF('Index LA Main'!$B$4=2,'Index LA Main'!$A$177:$Y$339,IF('Index LA Main'!$B$4=3,'Index LA Main'!$A$346:$Y$508,IF('Index LA Main'!$B$4=4,'Index LA Main'!$A$515:$Y$677,"Error")))),'Index LA Main'!X$1,0),"Error")</f>
        <v>0.01</v>
      </c>
      <c r="Y91" s="77">
        <f>IFERROR(VLOOKUP($A91,IF('Index LA Main'!$B$4=1,'Index LA Main'!$A$8:$Y$170,IF('Index LA Main'!$B$4=2,'Index LA Main'!$A$177:$Y$339,IF('Index LA Main'!$B$4=3,'Index LA Main'!$A$346:$Y$508,IF('Index LA Main'!$B$4=4,'Index LA Main'!$A$515:$Y$677,"Error")))),'Index LA Main'!Y$1,0),"Error")</f>
        <v>0.01</v>
      </c>
    </row>
    <row r="92" spans="1:25" s="129" customFormat="1" x14ac:dyDescent="0.2">
      <c r="A92" s="6">
        <v>341</v>
      </c>
      <c r="B92" s="6" t="s">
        <v>259</v>
      </c>
      <c r="C92" s="7" t="s">
        <v>168</v>
      </c>
      <c r="D92" s="122">
        <f>IFERROR(VLOOKUP($A92,IF('Index LA Main'!$B$4=1,'Index LA Main'!$A$8:$Y$170,IF('Index LA Main'!$B$4=2,'Index LA Main'!$A$177:$Y$339,IF('Index LA Main'!$B$4=3,'Index LA Main'!$A$346:$Y$508,IF('Index LA Main'!$B$4=4,'Index LA Main'!$A$515:$Y$677,"Error")))),'Index LA Main'!D$1,0),"Error")</f>
        <v>4970</v>
      </c>
      <c r="E92" s="77">
        <f>IFERROR(VLOOKUP($A92,IF('Index LA Main'!$B$4=1,'Index LA Main'!$A$8:$Y$170,IF('Index LA Main'!$B$4=2,'Index LA Main'!$A$177:$Y$339,IF('Index LA Main'!$B$4=3,'Index LA Main'!$A$346:$Y$508,IF('Index LA Main'!$B$4=4,'Index LA Main'!$A$515:$Y$677,"Error")))),'Index LA Main'!E$1,0),"Error")</f>
        <v>0.9</v>
      </c>
      <c r="F92" s="77">
        <f>IFERROR(VLOOKUP($A92,IF('Index LA Main'!$B$4=1,'Index LA Main'!$A$8:$Y$170,IF('Index LA Main'!$B$4=2,'Index LA Main'!$A$177:$Y$339,IF('Index LA Main'!$B$4=3,'Index LA Main'!$A$346:$Y$508,IF('Index LA Main'!$B$4=4,'Index LA Main'!$A$515:$Y$677,"Error")))),'Index LA Main'!F$1,0),"Error")</f>
        <v>0.88</v>
      </c>
      <c r="G92" s="77">
        <f>IFERROR(VLOOKUP($A92,IF('Index LA Main'!$B$4=1,'Index LA Main'!$A$8:$Y$170,IF('Index LA Main'!$B$4=2,'Index LA Main'!$A$177:$Y$339,IF('Index LA Main'!$B$4=3,'Index LA Main'!$A$346:$Y$508,IF('Index LA Main'!$B$4=4,'Index LA Main'!$A$515:$Y$677,"Error")))),'Index LA Main'!G$1,0),"Error")</f>
        <v>0.23</v>
      </c>
      <c r="H92" s="77" t="str">
        <f>IFERROR(VLOOKUP($A92,IF('Index LA Main'!$B$4=1,'Index LA Main'!$A$8:$Y$170,IF('Index LA Main'!$B$4=2,'Index LA Main'!$A$177:$Y$339,IF('Index LA Main'!$B$4=3,'Index LA Main'!$A$346:$Y$508,IF('Index LA Main'!$B$4=4,'Index LA Main'!$A$515:$Y$677,"Error")))),'Index LA Main'!H$1,0),"Error")</f>
        <v>-</v>
      </c>
      <c r="I92" s="77">
        <f>IFERROR(VLOOKUP($A92,IF('Index LA Main'!$B$4=1,'Index LA Main'!$A$8:$Y$170,IF('Index LA Main'!$B$4=2,'Index LA Main'!$A$177:$Y$339,IF('Index LA Main'!$B$4=3,'Index LA Main'!$A$346:$Y$508,IF('Index LA Main'!$B$4=4,'Index LA Main'!$A$515:$Y$677,"Error")))),'Index LA Main'!I$1,0),"Error")</f>
        <v>0.05</v>
      </c>
      <c r="J92" s="77">
        <f>IFERROR(VLOOKUP($A92,IF('Index LA Main'!$B$4=1,'Index LA Main'!$A$8:$Y$170,IF('Index LA Main'!$B$4=2,'Index LA Main'!$A$177:$Y$339,IF('Index LA Main'!$B$4=3,'Index LA Main'!$A$346:$Y$508,IF('Index LA Main'!$B$4=4,'Index LA Main'!$A$515:$Y$677,"Error")))),'Index LA Main'!J$1,0),"Error")</f>
        <v>0.57999999999999996</v>
      </c>
      <c r="K92" s="77">
        <f>IFERROR(VLOOKUP($A92,IF('Index LA Main'!$B$4=1,'Index LA Main'!$A$8:$Y$170,IF('Index LA Main'!$B$4=2,'Index LA Main'!$A$177:$Y$339,IF('Index LA Main'!$B$4=3,'Index LA Main'!$A$346:$Y$508,IF('Index LA Main'!$B$4=4,'Index LA Main'!$A$515:$Y$677,"Error")))),'Index LA Main'!K$1,0),"Error")</f>
        <v>0.02</v>
      </c>
      <c r="L92" s="77">
        <f>IFERROR(VLOOKUP($A92,IF('Index LA Main'!$B$4=1,'Index LA Main'!$A$8:$Y$170,IF('Index LA Main'!$B$4=2,'Index LA Main'!$A$177:$Y$339,IF('Index LA Main'!$B$4=3,'Index LA Main'!$A$346:$Y$508,IF('Index LA Main'!$B$4=4,'Index LA Main'!$A$515:$Y$677,"Error")))),'Index LA Main'!L$1,0),"Error")</f>
        <v>0</v>
      </c>
      <c r="M92" s="77" t="str">
        <f>IFERROR(VLOOKUP($A92,IF('Index LA Main'!$B$4=1,'Index LA Main'!$A$8:$Y$170,IF('Index LA Main'!$B$4=2,'Index LA Main'!$A$177:$Y$339,IF('Index LA Main'!$B$4=3,'Index LA Main'!$A$346:$Y$508,IF('Index LA Main'!$B$4=4,'Index LA Main'!$A$515:$Y$677,"Error")))),'Index LA Main'!M$1,0),"Error")</f>
        <v>-</v>
      </c>
      <c r="N92" s="77">
        <f>IFERROR(VLOOKUP($A92,IF('Index LA Main'!$B$4=1,'Index LA Main'!$A$8:$Y$170,IF('Index LA Main'!$B$4=2,'Index LA Main'!$A$177:$Y$339,IF('Index LA Main'!$B$4=3,'Index LA Main'!$A$346:$Y$508,IF('Index LA Main'!$B$4=4,'Index LA Main'!$A$515:$Y$677,"Error")))),'Index LA Main'!N$1,0),"Error")</f>
        <v>0</v>
      </c>
      <c r="O92" s="77">
        <f>IFERROR(VLOOKUP($A92,IF('Index LA Main'!$B$4=1,'Index LA Main'!$A$8:$Y$170,IF('Index LA Main'!$B$4=2,'Index LA Main'!$A$177:$Y$339,IF('Index LA Main'!$B$4=3,'Index LA Main'!$A$346:$Y$508,IF('Index LA Main'!$B$4=4,'Index LA Main'!$A$515:$Y$677,"Error")))),'Index LA Main'!O$1,0),"Error")</f>
        <v>0.06</v>
      </c>
      <c r="P92" s="77">
        <f>IFERROR(VLOOKUP($A92,IF('Index LA Main'!$B$4=1,'Index LA Main'!$A$8:$Y$170,IF('Index LA Main'!$B$4=2,'Index LA Main'!$A$177:$Y$339,IF('Index LA Main'!$B$4=3,'Index LA Main'!$A$346:$Y$508,IF('Index LA Main'!$B$4=4,'Index LA Main'!$A$515:$Y$677,"Error")))),'Index LA Main'!P$1,0),"Error")</f>
        <v>0</v>
      </c>
      <c r="Q92" s="77">
        <f>IFERROR(VLOOKUP($A92,IF('Index LA Main'!$B$4=1,'Index LA Main'!$A$8:$Y$170,IF('Index LA Main'!$B$4=2,'Index LA Main'!$A$177:$Y$339,IF('Index LA Main'!$B$4=3,'Index LA Main'!$A$346:$Y$508,IF('Index LA Main'!$B$4=4,'Index LA Main'!$A$515:$Y$677,"Error")))),'Index LA Main'!Q$1,0),"Error")</f>
        <v>0.01</v>
      </c>
      <c r="R92" s="77">
        <f>IFERROR(VLOOKUP($A92,IF('Index LA Main'!$B$4=1,'Index LA Main'!$A$8:$Y$170,IF('Index LA Main'!$B$4=2,'Index LA Main'!$A$177:$Y$339,IF('Index LA Main'!$B$4=3,'Index LA Main'!$A$346:$Y$508,IF('Index LA Main'!$B$4=4,'Index LA Main'!$A$515:$Y$677,"Error")))),'Index LA Main'!R$1,0),"Error")</f>
        <v>0.01</v>
      </c>
      <c r="S92" s="77">
        <f>IFERROR(VLOOKUP($A92,IF('Index LA Main'!$B$4=1,'Index LA Main'!$A$8:$Y$170,IF('Index LA Main'!$B$4=2,'Index LA Main'!$A$177:$Y$339,IF('Index LA Main'!$B$4=3,'Index LA Main'!$A$346:$Y$508,IF('Index LA Main'!$B$4=4,'Index LA Main'!$A$515:$Y$677,"Error")))),'Index LA Main'!S$1,0),"Error")</f>
        <v>0.01</v>
      </c>
      <c r="T92" s="77" t="str">
        <f>IFERROR(VLOOKUP($A92,IF('Index LA Main'!$B$4=1,'Index LA Main'!$A$8:$Y$170,IF('Index LA Main'!$B$4=2,'Index LA Main'!$A$177:$Y$339,IF('Index LA Main'!$B$4=3,'Index LA Main'!$A$346:$Y$508,IF('Index LA Main'!$B$4=4,'Index LA Main'!$A$515:$Y$677,"Error")))),'Index LA Main'!T$1,0),"Error")</f>
        <v>-</v>
      </c>
      <c r="U92" s="77" t="str">
        <f>IFERROR(VLOOKUP($A92,IF('Index LA Main'!$B$4=1,'Index LA Main'!$A$8:$Y$170,IF('Index LA Main'!$B$4=2,'Index LA Main'!$A$177:$Y$339,IF('Index LA Main'!$B$4=3,'Index LA Main'!$A$346:$Y$508,IF('Index LA Main'!$B$4=4,'Index LA Main'!$A$515:$Y$677,"Error")))),'Index LA Main'!U$1,0),"Error")</f>
        <v>-</v>
      </c>
      <c r="V92" s="77">
        <f>IFERROR(VLOOKUP($A92,IF('Index LA Main'!$B$4=1,'Index LA Main'!$A$8:$Y$170,IF('Index LA Main'!$B$4=2,'Index LA Main'!$A$177:$Y$339,IF('Index LA Main'!$B$4=3,'Index LA Main'!$A$346:$Y$508,IF('Index LA Main'!$B$4=4,'Index LA Main'!$A$515:$Y$677,"Error")))),'Index LA Main'!V$1,0),"Error")</f>
        <v>0.01</v>
      </c>
      <c r="W92" s="77">
        <f>IFERROR(VLOOKUP($A92,IF('Index LA Main'!$B$4=1,'Index LA Main'!$A$8:$Y$170,IF('Index LA Main'!$B$4=2,'Index LA Main'!$A$177:$Y$339,IF('Index LA Main'!$B$4=3,'Index LA Main'!$A$346:$Y$508,IF('Index LA Main'!$B$4=4,'Index LA Main'!$A$515:$Y$677,"Error")))),'Index LA Main'!W$1,0),"Error")</f>
        <v>0.06</v>
      </c>
      <c r="X92" s="77">
        <f>IFERROR(VLOOKUP($A92,IF('Index LA Main'!$B$4=1,'Index LA Main'!$A$8:$Y$170,IF('Index LA Main'!$B$4=2,'Index LA Main'!$A$177:$Y$339,IF('Index LA Main'!$B$4=3,'Index LA Main'!$A$346:$Y$508,IF('Index LA Main'!$B$4=4,'Index LA Main'!$A$515:$Y$677,"Error")))),'Index LA Main'!X$1,0),"Error")</f>
        <v>0.02</v>
      </c>
      <c r="Y92" s="77">
        <f>IFERROR(VLOOKUP($A92,IF('Index LA Main'!$B$4=1,'Index LA Main'!$A$8:$Y$170,IF('Index LA Main'!$B$4=2,'Index LA Main'!$A$177:$Y$339,IF('Index LA Main'!$B$4=3,'Index LA Main'!$A$346:$Y$508,IF('Index LA Main'!$B$4=4,'Index LA Main'!$A$515:$Y$677,"Error")))),'Index LA Main'!Y$1,0),"Error")</f>
        <v>0.01</v>
      </c>
    </row>
    <row r="93" spans="1:25" s="129" customFormat="1" x14ac:dyDescent="0.2">
      <c r="A93" s="6">
        <v>821</v>
      </c>
      <c r="B93" s="6" t="s">
        <v>260</v>
      </c>
      <c r="C93" s="7" t="s">
        <v>176</v>
      </c>
      <c r="D93" s="122">
        <f>IFERROR(VLOOKUP($A93,IF('Index LA Main'!$B$4=1,'Index LA Main'!$A$8:$Y$170,IF('Index LA Main'!$B$4=2,'Index LA Main'!$A$177:$Y$339,IF('Index LA Main'!$B$4=3,'Index LA Main'!$A$346:$Y$508,IF('Index LA Main'!$B$4=4,'Index LA Main'!$A$515:$Y$677,"Error")))),'Index LA Main'!D$1,0),"Error")</f>
        <v>2420</v>
      </c>
      <c r="E93" s="77">
        <f>IFERROR(VLOOKUP($A93,IF('Index LA Main'!$B$4=1,'Index LA Main'!$A$8:$Y$170,IF('Index LA Main'!$B$4=2,'Index LA Main'!$A$177:$Y$339,IF('Index LA Main'!$B$4=3,'Index LA Main'!$A$346:$Y$508,IF('Index LA Main'!$B$4=4,'Index LA Main'!$A$515:$Y$677,"Error")))),'Index LA Main'!E$1,0),"Error")</f>
        <v>0.93</v>
      </c>
      <c r="F93" s="77">
        <f>IFERROR(VLOOKUP($A93,IF('Index LA Main'!$B$4=1,'Index LA Main'!$A$8:$Y$170,IF('Index LA Main'!$B$4=2,'Index LA Main'!$A$177:$Y$339,IF('Index LA Main'!$B$4=3,'Index LA Main'!$A$346:$Y$508,IF('Index LA Main'!$B$4=4,'Index LA Main'!$A$515:$Y$677,"Error")))),'Index LA Main'!F$1,0),"Error")</f>
        <v>0.91</v>
      </c>
      <c r="G93" s="77">
        <f>IFERROR(VLOOKUP($A93,IF('Index LA Main'!$B$4=1,'Index LA Main'!$A$8:$Y$170,IF('Index LA Main'!$B$4=2,'Index LA Main'!$A$177:$Y$339,IF('Index LA Main'!$B$4=3,'Index LA Main'!$A$346:$Y$508,IF('Index LA Main'!$B$4=4,'Index LA Main'!$A$515:$Y$677,"Error")))),'Index LA Main'!G$1,0),"Error")</f>
        <v>0.28999999999999998</v>
      </c>
      <c r="H93" s="77" t="str">
        <f>IFERROR(VLOOKUP($A93,IF('Index LA Main'!$B$4=1,'Index LA Main'!$A$8:$Y$170,IF('Index LA Main'!$B$4=2,'Index LA Main'!$A$177:$Y$339,IF('Index LA Main'!$B$4=3,'Index LA Main'!$A$346:$Y$508,IF('Index LA Main'!$B$4=4,'Index LA Main'!$A$515:$Y$677,"Error")))),'Index LA Main'!H$1,0),"Error")</f>
        <v>-</v>
      </c>
      <c r="I93" s="77">
        <f>IFERROR(VLOOKUP($A93,IF('Index LA Main'!$B$4=1,'Index LA Main'!$A$8:$Y$170,IF('Index LA Main'!$B$4=2,'Index LA Main'!$A$177:$Y$339,IF('Index LA Main'!$B$4=3,'Index LA Main'!$A$346:$Y$508,IF('Index LA Main'!$B$4=4,'Index LA Main'!$A$515:$Y$677,"Error")))),'Index LA Main'!I$1,0),"Error")</f>
        <v>0.03</v>
      </c>
      <c r="J93" s="77">
        <f>IFERROR(VLOOKUP($A93,IF('Index LA Main'!$B$4=1,'Index LA Main'!$A$8:$Y$170,IF('Index LA Main'!$B$4=2,'Index LA Main'!$A$177:$Y$339,IF('Index LA Main'!$B$4=3,'Index LA Main'!$A$346:$Y$508,IF('Index LA Main'!$B$4=4,'Index LA Main'!$A$515:$Y$677,"Error")))),'Index LA Main'!J$1,0),"Error")</f>
        <v>0.11</v>
      </c>
      <c r="K93" s="77">
        <f>IFERROR(VLOOKUP($A93,IF('Index LA Main'!$B$4=1,'Index LA Main'!$A$8:$Y$170,IF('Index LA Main'!$B$4=2,'Index LA Main'!$A$177:$Y$339,IF('Index LA Main'!$B$4=3,'Index LA Main'!$A$346:$Y$508,IF('Index LA Main'!$B$4=4,'Index LA Main'!$A$515:$Y$677,"Error")))),'Index LA Main'!K$1,0),"Error")</f>
        <v>0.49</v>
      </c>
      <c r="L93" s="77">
        <f>IFERROR(VLOOKUP($A93,IF('Index LA Main'!$B$4=1,'Index LA Main'!$A$8:$Y$170,IF('Index LA Main'!$B$4=2,'Index LA Main'!$A$177:$Y$339,IF('Index LA Main'!$B$4=3,'Index LA Main'!$A$346:$Y$508,IF('Index LA Main'!$B$4=4,'Index LA Main'!$A$515:$Y$677,"Error")))),'Index LA Main'!L$1,0),"Error")</f>
        <v>0</v>
      </c>
      <c r="M93" s="77">
        <f>IFERROR(VLOOKUP($A93,IF('Index LA Main'!$B$4=1,'Index LA Main'!$A$8:$Y$170,IF('Index LA Main'!$B$4=2,'Index LA Main'!$A$177:$Y$339,IF('Index LA Main'!$B$4=3,'Index LA Main'!$A$346:$Y$508,IF('Index LA Main'!$B$4=4,'Index LA Main'!$A$515:$Y$677,"Error")))),'Index LA Main'!M$1,0),"Error")</f>
        <v>0</v>
      </c>
      <c r="N93" s="77">
        <f>IFERROR(VLOOKUP($A93,IF('Index LA Main'!$B$4=1,'Index LA Main'!$A$8:$Y$170,IF('Index LA Main'!$B$4=2,'Index LA Main'!$A$177:$Y$339,IF('Index LA Main'!$B$4=3,'Index LA Main'!$A$346:$Y$508,IF('Index LA Main'!$B$4=4,'Index LA Main'!$A$515:$Y$677,"Error")))),'Index LA Main'!N$1,0),"Error")</f>
        <v>0</v>
      </c>
      <c r="O93" s="77">
        <f>IFERROR(VLOOKUP($A93,IF('Index LA Main'!$B$4=1,'Index LA Main'!$A$8:$Y$170,IF('Index LA Main'!$B$4=2,'Index LA Main'!$A$177:$Y$339,IF('Index LA Main'!$B$4=3,'Index LA Main'!$A$346:$Y$508,IF('Index LA Main'!$B$4=4,'Index LA Main'!$A$515:$Y$677,"Error")))),'Index LA Main'!O$1,0),"Error")</f>
        <v>0.03</v>
      </c>
      <c r="P93" s="77">
        <f>IFERROR(VLOOKUP($A93,IF('Index LA Main'!$B$4=1,'Index LA Main'!$A$8:$Y$170,IF('Index LA Main'!$B$4=2,'Index LA Main'!$A$177:$Y$339,IF('Index LA Main'!$B$4=3,'Index LA Main'!$A$346:$Y$508,IF('Index LA Main'!$B$4=4,'Index LA Main'!$A$515:$Y$677,"Error")))),'Index LA Main'!P$1,0),"Error")</f>
        <v>0</v>
      </c>
      <c r="Q93" s="77" t="str">
        <f>IFERROR(VLOOKUP($A93,IF('Index LA Main'!$B$4=1,'Index LA Main'!$A$8:$Y$170,IF('Index LA Main'!$B$4=2,'Index LA Main'!$A$177:$Y$339,IF('Index LA Main'!$B$4=3,'Index LA Main'!$A$346:$Y$508,IF('Index LA Main'!$B$4=4,'Index LA Main'!$A$515:$Y$677,"Error")))),'Index LA Main'!Q$1,0),"Error")</f>
        <v>-</v>
      </c>
      <c r="R93" s="77" t="str">
        <f>IFERROR(VLOOKUP($A93,IF('Index LA Main'!$B$4=1,'Index LA Main'!$A$8:$Y$170,IF('Index LA Main'!$B$4=2,'Index LA Main'!$A$177:$Y$339,IF('Index LA Main'!$B$4=3,'Index LA Main'!$A$346:$Y$508,IF('Index LA Main'!$B$4=4,'Index LA Main'!$A$515:$Y$677,"Error")))),'Index LA Main'!R$1,0),"Error")</f>
        <v>-</v>
      </c>
      <c r="S93" s="77" t="str">
        <f>IFERROR(VLOOKUP($A93,IF('Index LA Main'!$B$4=1,'Index LA Main'!$A$8:$Y$170,IF('Index LA Main'!$B$4=2,'Index LA Main'!$A$177:$Y$339,IF('Index LA Main'!$B$4=3,'Index LA Main'!$A$346:$Y$508,IF('Index LA Main'!$B$4=4,'Index LA Main'!$A$515:$Y$677,"Error")))),'Index LA Main'!S$1,0),"Error")</f>
        <v>-</v>
      </c>
      <c r="T93" s="77" t="str">
        <f>IFERROR(VLOOKUP($A93,IF('Index LA Main'!$B$4=1,'Index LA Main'!$A$8:$Y$170,IF('Index LA Main'!$B$4=2,'Index LA Main'!$A$177:$Y$339,IF('Index LA Main'!$B$4=3,'Index LA Main'!$A$346:$Y$508,IF('Index LA Main'!$B$4=4,'Index LA Main'!$A$515:$Y$677,"Error")))),'Index LA Main'!T$1,0),"Error")</f>
        <v>-</v>
      </c>
      <c r="U93" s="77" t="str">
        <f>IFERROR(VLOOKUP($A93,IF('Index LA Main'!$B$4=1,'Index LA Main'!$A$8:$Y$170,IF('Index LA Main'!$B$4=2,'Index LA Main'!$A$177:$Y$339,IF('Index LA Main'!$B$4=3,'Index LA Main'!$A$346:$Y$508,IF('Index LA Main'!$B$4=4,'Index LA Main'!$A$515:$Y$677,"Error")))),'Index LA Main'!U$1,0),"Error")</f>
        <v>x</v>
      </c>
      <c r="V93" s="77">
        <f>IFERROR(VLOOKUP($A93,IF('Index LA Main'!$B$4=1,'Index LA Main'!$A$8:$Y$170,IF('Index LA Main'!$B$4=2,'Index LA Main'!$A$177:$Y$339,IF('Index LA Main'!$B$4=3,'Index LA Main'!$A$346:$Y$508,IF('Index LA Main'!$B$4=4,'Index LA Main'!$A$515:$Y$677,"Error")))),'Index LA Main'!V$1,0),"Error")</f>
        <v>0.01</v>
      </c>
      <c r="W93" s="77">
        <f>IFERROR(VLOOKUP($A93,IF('Index LA Main'!$B$4=1,'Index LA Main'!$A$8:$Y$170,IF('Index LA Main'!$B$4=2,'Index LA Main'!$A$177:$Y$339,IF('Index LA Main'!$B$4=3,'Index LA Main'!$A$346:$Y$508,IF('Index LA Main'!$B$4=4,'Index LA Main'!$A$515:$Y$677,"Error")))),'Index LA Main'!W$1,0),"Error")</f>
        <v>0.04</v>
      </c>
      <c r="X93" s="77">
        <f>IFERROR(VLOOKUP($A93,IF('Index LA Main'!$B$4=1,'Index LA Main'!$A$8:$Y$170,IF('Index LA Main'!$B$4=2,'Index LA Main'!$A$177:$Y$339,IF('Index LA Main'!$B$4=3,'Index LA Main'!$A$346:$Y$508,IF('Index LA Main'!$B$4=4,'Index LA Main'!$A$515:$Y$677,"Error")))),'Index LA Main'!X$1,0),"Error")</f>
        <v>0.01</v>
      </c>
      <c r="Y93" s="77">
        <f>IFERROR(VLOOKUP($A93,IF('Index LA Main'!$B$4=1,'Index LA Main'!$A$8:$Y$170,IF('Index LA Main'!$B$4=2,'Index LA Main'!$A$177:$Y$339,IF('Index LA Main'!$B$4=3,'Index LA Main'!$A$346:$Y$508,IF('Index LA Main'!$B$4=4,'Index LA Main'!$A$515:$Y$677,"Error")))),'Index LA Main'!Y$1,0),"Error")</f>
        <v>0.02</v>
      </c>
    </row>
    <row r="94" spans="1:25" s="129" customFormat="1" x14ac:dyDescent="0.2">
      <c r="A94" s="6">
        <v>352</v>
      </c>
      <c r="B94" s="6" t="s">
        <v>261</v>
      </c>
      <c r="C94" s="7" t="s">
        <v>168</v>
      </c>
      <c r="D94" s="122">
        <f>IFERROR(VLOOKUP($A94,IF('Index LA Main'!$B$4=1,'Index LA Main'!$A$8:$Y$170,IF('Index LA Main'!$B$4=2,'Index LA Main'!$A$177:$Y$339,IF('Index LA Main'!$B$4=3,'Index LA Main'!$A$346:$Y$508,IF('Index LA Main'!$B$4=4,'Index LA Main'!$A$515:$Y$677,"Error")))),'Index LA Main'!D$1,0),"Error")</f>
        <v>4390</v>
      </c>
      <c r="E94" s="77">
        <f>IFERROR(VLOOKUP($A94,IF('Index LA Main'!$B$4=1,'Index LA Main'!$A$8:$Y$170,IF('Index LA Main'!$B$4=2,'Index LA Main'!$A$177:$Y$339,IF('Index LA Main'!$B$4=3,'Index LA Main'!$A$346:$Y$508,IF('Index LA Main'!$B$4=4,'Index LA Main'!$A$515:$Y$677,"Error")))),'Index LA Main'!E$1,0),"Error")</f>
        <v>0.88</v>
      </c>
      <c r="F94" s="77">
        <f>IFERROR(VLOOKUP($A94,IF('Index LA Main'!$B$4=1,'Index LA Main'!$A$8:$Y$170,IF('Index LA Main'!$B$4=2,'Index LA Main'!$A$177:$Y$339,IF('Index LA Main'!$B$4=3,'Index LA Main'!$A$346:$Y$508,IF('Index LA Main'!$B$4=4,'Index LA Main'!$A$515:$Y$677,"Error")))),'Index LA Main'!F$1,0),"Error")</f>
        <v>0.85</v>
      </c>
      <c r="G94" s="77">
        <f>IFERROR(VLOOKUP($A94,IF('Index LA Main'!$B$4=1,'Index LA Main'!$A$8:$Y$170,IF('Index LA Main'!$B$4=2,'Index LA Main'!$A$177:$Y$339,IF('Index LA Main'!$B$4=3,'Index LA Main'!$A$346:$Y$508,IF('Index LA Main'!$B$4=4,'Index LA Main'!$A$515:$Y$677,"Error")))),'Index LA Main'!G$1,0),"Error")</f>
        <v>0.34</v>
      </c>
      <c r="H94" s="77" t="str">
        <f>IFERROR(VLOOKUP($A94,IF('Index LA Main'!$B$4=1,'Index LA Main'!$A$8:$Y$170,IF('Index LA Main'!$B$4=2,'Index LA Main'!$A$177:$Y$339,IF('Index LA Main'!$B$4=3,'Index LA Main'!$A$346:$Y$508,IF('Index LA Main'!$B$4=4,'Index LA Main'!$A$515:$Y$677,"Error")))),'Index LA Main'!H$1,0),"Error")</f>
        <v>-</v>
      </c>
      <c r="I94" s="77">
        <f>IFERROR(VLOOKUP($A94,IF('Index LA Main'!$B$4=1,'Index LA Main'!$A$8:$Y$170,IF('Index LA Main'!$B$4=2,'Index LA Main'!$A$177:$Y$339,IF('Index LA Main'!$B$4=3,'Index LA Main'!$A$346:$Y$508,IF('Index LA Main'!$B$4=4,'Index LA Main'!$A$515:$Y$677,"Error")))),'Index LA Main'!I$1,0),"Error")</f>
        <v>0.04</v>
      </c>
      <c r="J94" s="77">
        <f>IFERROR(VLOOKUP($A94,IF('Index LA Main'!$B$4=1,'Index LA Main'!$A$8:$Y$170,IF('Index LA Main'!$B$4=2,'Index LA Main'!$A$177:$Y$339,IF('Index LA Main'!$B$4=3,'Index LA Main'!$A$346:$Y$508,IF('Index LA Main'!$B$4=4,'Index LA Main'!$A$515:$Y$677,"Error")))),'Index LA Main'!J$1,0),"Error")</f>
        <v>0.13</v>
      </c>
      <c r="K94" s="77">
        <f>IFERROR(VLOOKUP($A94,IF('Index LA Main'!$B$4=1,'Index LA Main'!$A$8:$Y$170,IF('Index LA Main'!$B$4=2,'Index LA Main'!$A$177:$Y$339,IF('Index LA Main'!$B$4=3,'Index LA Main'!$A$346:$Y$508,IF('Index LA Main'!$B$4=4,'Index LA Main'!$A$515:$Y$677,"Error")))),'Index LA Main'!K$1,0),"Error")</f>
        <v>0.33</v>
      </c>
      <c r="L94" s="77" t="str">
        <f>IFERROR(VLOOKUP($A94,IF('Index LA Main'!$B$4=1,'Index LA Main'!$A$8:$Y$170,IF('Index LA Main'!$B$4=2,'Index LA Main'!$A$177:$Y$339,IF('Index LA Main'!$B$4=3,'Index LA Main'!$A$346:$Y$508,IF('Index LA Main'!$B$4=4,'Index LA Main'!$A$515:$Y$677,"Error")))),'Index LA Main'!L$1,0),"Error")</f>
        <v>x</v>
      </c>
      <c r="M94" s="77">
        <f>IFERROR(VLOOKUP($A94,IF('Index LA Main'!$B$4=1,'Index LA Main'!$A$8:$Y$170,IF('Index LA Main'!$B$4=2,'Index LA Main'!$A$177:$Y$339,IF('Index LA Main'!$B$4=3,'Index LA Main'!$A$346:$Y$508,IF('Index LA Main'!$B$4=4,'Index LA Main'!$A$515:$Y$677,"Error")))),'Index LA Main'!M$1,0),"Error")</f>
        <v>0</v>
      </c>
      <c r="N94" s="77" t="str">
        <f>IFERROR(VLOOKUP($A94,IF('Index LA Main'!$B$4=1,'Index LA Main'!$A$8:$Y$170,IF('Index LA Main'!$B$4=2,'Index LA Main'!$A$177:$Y$339,IF('Index LA Main'!$B$4=3,'Index LA Main'!$A$346:$Y$508,IF('Index LA Main'!$B$4=4,'Index LA Main'!$A$515:$Y$677,"Error")))),'Index LA Main'!N$1,0),"Error")</f>
        <v>-</v>
      </c>
      <c r="O94" s="77">
        <f>IFERROR(VLOOKUP($A94,IF('Index LA Main'!$B$4=1,'Index LA Main'!$A$8:$Y$170,IF('Index LA Main'!$B$4=2,'Index LA Main'!$A$177:$Y$339,IF('Index LA Main'!$B$4=3,'Index LA Main'!$A$346:$Y$508,IF('Index LA Main'!$B$4=4,'Index LA Main'!$A$515:$Y$677,"Error")))),'Index LA Main'!O$1,0),"Error")</f>
        <v>0.04</v>
      </c>
      <c r="P94" s="77" t="str">
        <f>IFERROR(VLOOKUP($A94,IF('Index LA Main'!$B$4=1,'Index LA Main'!$A$8:$Y$170,IF('Index LA Main'!$B$4=2,'Index LA Main'!$A$177:$Y$339,IF('Index LA Main'!$B$4=3,'Index LA Main'!$A$346:$Y$508,IF('Index LA Main'!$B$4=4,'Index LA Main'!$A$515:$Y$677,"Error")))),'Index LA Main'!P$1,0),"Error")</f>
        <v>x</v>
      </c>
      <c r="Q94" s="77" t="str">
        <f>IFERROR(VLOOKUP($A94,IF('Index LA Main'!$B$4=1,'Index LA Main'!$A$8:$Y$170,IF('Index LA Main'!$B$4=2,'Index LA Main'!$A$177:$Y$339,IF('Index LA Main'!$B$4=3,'Index LA Main'!$A$346:$Y$508,IF('Index LA Main'!$B$4=4,'Index LA Main'!$A$515:$Y$677,"Error")))),'Index LA Main'!Q$1,0),"Error")</f>
        <v>-</v>
      </c>
      <c r="R94" s="77">
        <f>IFERROR(VLOOKUP($A94,IF('Index LA Main'!$B$4=1,'Index LA Main'!$A$8:$Y$170,IF('Index LA Main'!$B$4=2,'Index LA Main'!$A$177:$Y$339,IF('Index LA Main'!$B$4=3,'Index LA Main'!$A$346:$Y$508,IF('Index LA Main'!$B$4=4,'Index LA Main'!$A$515:$Y$677,"Error")))),'Index LA Main'!R$1,0),"Error")</f>
        <v>0.01</v>
      </c>
      <c r="S94" s="77">
        <f>IFERROR(VLOOKUP($A94,IF('Index LA Main'!$B$4=1,'Index LA Main'!$A$8:$Y$170,IF('Index LA Main'!$B$4=2,'Index LA Main'!$A$177:$Y$339,IF('Index LA Main'!$B$4=3,'Index LA Main'!$A$346:$Y$508,IF('Index LA Main'!$B$4=4,'Index LA Main'!$A$515:$Y$677,"Error")))),'Index LA Main'!S$1,0),"Error")</f>
        <v>0.01</v>
      </c>
      <c r="T94" s="77" t="str">
        <f>IFERROR(VLOOKUP($A94,IF('Index LA Main'!$B$4=1,'Index LA Main'!$A$8:$Y$170,IF('Index LA Main'!$B$4=2,'Index LA Main'!$A$177:$Y$339,IF('Index LA Main'!$B$4=3,'Index LA Main'!$A$346:$Y$508,IF('Index LA Main'!$B$4=4,'Index LA Main'!$A$515:$Y$677,"Error")))),'Index LA Main'!T$1,0),"Error")</f>
        <v>-</v>
      </c>
      <c r="U94" s="77" t="str">
        <f>IFERROR(VLOOKUP($A94,IF('Index LA Main'!$B$4=1,'Index LA Main'!$A$8:$Y$170,IF('Index LA Main'!$B$4=2,'Index LA Main'!$A$177:$Y$339,IF('Index LA Main'!$B$4=3,'Index LA Main'!$A$346:$Y$508,IF('Index LA Main'!$B$4=4,'Index LA Main'!$A$515:$Y$677,"Error")))),'Index LA Main'!U$1,0),"Error")</f>
        <v>-</v>
      </c>
      <c r="V94" s="77">
        <f>IFERROR(VLOOKUP($A94,IF('Index LA Main'!$B$4=1,'Index LA Main'!$A$8:$Y$170,IF('Index LA Main'!$B$4=2,'Index LA Main'!$A$177:$Y$339,IF('Index LA Main'!$B$4=3,'Index LA Main'!$A$346:$Y$508,IF('Index LA Main'!$B$4=4,'Index LA Main'!$A$515:$Y$677,"Error")))),'Index LA Main'!V$1,0),"Error")</f>
        <v>0.01</v>
      </c>
      <c r="W94" s="77">
        <f>IFERROR(VLOOKUP($A94,IF('Index LA Main'!$B$4=1,'Index LA Main'!$A$8:$Y$170,IF('Index LA Main'!$B$4=2,'Index LA Main'!$A$177:$Y$339,IF('Index LA Main'!$B$4=3,'Index LA Main'!$A$346:$Y$508,IF('Index LA Main'!$B$4=4,'Index LA Main'!$A$515:$Y$677,"Error")))),'Index LA Main'!W$1,0),"Error")</f>
        <v>0.08</v>
      </c>
      <c r="X94" s="77">
        <f>IFERROR(VLOOKUP($A94,IF('Index LA Main'!$B$4=1,'Index LA Main'!$A$8:$Y$170,IF('Index LA Main'!$B$4=2,'Index LA Main'!$A$177:$Y$339,IF('Index LA Main'!$B$4=3,'Index LA Main'!$A$346:$Y$508,IF('Index LA Main'!$B$4=4,'Index LA Main'!$A$515:$Y$677,"Error")))),'Index LA Main'!X$1,0),"Error")</f>
        <v>0.02</v>
      </c>
      <c r="Y94" s="77">
        <f>IFERROR(VLOOKUP($A94,IF('Index LA Main'!$B$4=1,'Index LA Main'!$A$8:$Y$170,IF('Index LA Main'!$B$4=2,'Index LA Main'!$A$177:$Y$339,IF('Index LA Main'!$B$4=3,'Index LA Main'!$A$346:$Y$508,IF('Index LA Main'!$B$4=4,'Index LA Main'!$A$515:$Y$677,"Error")))),'Index LA Main'!Y$1,0),"Error")</f>
        <v>0.02</v>
      </c>
    </row>
    <row r="95" spans="1:25" s="129" customFormat="1" x14ac:dyDescent="0.2">
      <c r="A95" s="6">
        <v>887</v>
      </c>
      <c r="B95" s="6" t="s">
        <v>262</v>
      </c>
      <c r="C95" s="7" t="s">
        <v>182</v>
      </c>
      <c r="D95" s="122">
        <f>IFERROR(VLOOKUP($A95,IF('Index LA Main'!$B$4=1,'Index LA Main'!$A$8:$Y$170,IF('Index LA Main'!$B$4=2,'Index LA Main'!$A$177:$Y$339,IF('Index LA Main'!$B$4=3,'Index LA Main'!$A$346:$Y$508,IF('Index LA Main'!$B$4=4,'Index LA Main'!$A$515:$Y$677,"Error")))),'Index LA Main'!D$1,0),"Error")</f>
        <v>3180</v>
      </c>
      <c r="E95" s="77">
        <f>IFERROR(VLOOKUP($A95,IF('Index LA Main'!$B$4=1,'Index LA Main'!$A$8:$Y$170,IF('Index LA Main'!$B$4=2,'Index LA Main'!$A$177:$Y$339,IF('Index LA Main'!$B$4=3,'Index LA Main'!$A$346:$Y$508,IF('Index LA Main'!$B$4=4,'Index LA Main'!$A$515:$Y$677,"Error")))),'Index LA Main'!E$1,0),"Error")</f>
        <v>0.92</v>
      </c>
      <c r="F95" s="77">
        <f>IFERROR(VLOOKUP($A95,IF('Index LA Main'!$B$4=1,'Index LA Main'!$A$8:$Y$170,IF('Index LA Main'!$B$4=2,'Index LA Main'!$A$177:$Y$339,IF('Index LA Main'!$B$4=3,'Index LA Main'!$A$346:$Y$508,IF('Index LA Main'!$B$4=4,'Index LA Main'!$A$515:$Y$677,"Error")))),'Index LA Main'!F$1,0),"Error")</f>
        <v>0.91</v>
      </c>
      <c r="G95" s="77">
        <f>IFERROR(VLOOKUP($A95,IF('Index LA Main'!$B$4=1,'Index LA Main'!$A$8:$Y$170,IF('Index LA Main'!$B$4=2,'Index LA Main'!$A$177:$Y$339,IF('Index LA Main'!$B$4=3,'Index LA Main'!$A$346:$Y$508,IF('Index LA Main'!$B$4=4,'Index LA Main'!$A$515:$Y$677,"Error")))),'Index LA Main'!G$1,0),"Error")</f>
        <v>0.28999999999999998</v>
      </c>
      <c r="H95" s="77">
        <f>IFERROR(VLOOKUP($A95,IF('Index LA Main'!$B$4=1,'Index LA Main'!$A$8:$Y$170,IF('Index LA Main'!$B$4=2,'Index LA Main'!$A$177:$Y$339,IF('Index LA Main'!$B$4=3,'Index LA Main'!$A$346:$Y$508,IF('Index LA Main'!$B$4=4,'Index LA Main'!$A$515:$Y$677,"Error")))),'Index LA Main'!H$1,0),"Error")</f>
        <v>0</v>
      </c>
      <c r="I95" s="77">
        <f>IFERROR(VLOOKUP($A95,IF('Index LA Main'!$B$4=1,'Index LA Main'!$A$8:$Y$170,IF('Index LA Main'!$B$4=2,'Index LA Main'!$A$177:$Y$339,IF('Index LA Main'!$B$4=3,'Index LA Main'!$A$346:$Y$508,IF('Index LA Main'!$B$4=4,'Index LA Main'!$A$515:$Y$677,"Error")))),'Index LA Main'!I$1,0),"Error")</f>
        <v>0.02</v>
      </c>
      <c r="J95" s="77">
        <f>IFERROR(VLOOKUP($A95,IF('Index LA Main'!$B$4=1,'Index LA Main'!$A$8:$Y$170,IF('Index LA Main'!$B$4=2,'Index LA Main'!$A$177:$Y$339,IF('Index LA Main'!$B$4=3,'Index LA Main'!$A$346:$Y$508,IF('Index LA Main'!$B$4=4,'Index LA Main'!$A$515:$Y$677,"Error")))),'Index LA Main'!J$1,0),"Error")</f>
        <v>0.59</v>
      </c>
      <c r="K95" s="77" t="str">
        <f>IFERROR(VLOOKUP($A95,IF('Index LA Main'!$B$4=1,'Index LA Main'!$A$8:$Y$170,IF('Index LA Main'!$B$4=2,'Index LA Main'!$A$177:$Y$339,IF('Index LA Main'!$B$4=3,'Index LA Main'!$A$346:$Y$508,IF('Index LA Main'!$B$4=4,'Index LA Main'!$A$515:$Y$677,"Error")))),'Index LA Main'!K$1,0),"Error")</f>
        <v>-</v>
      </c>
      <c r="L95" s="77">
        <f>IFERROR(VLOOKUP($A95,IF('Index LA Main'!$B$4=1,'Index LA Main'!$A$8:$Y$170,IF('Index LA Main'!$B$4=2,'Index LA Main'!$A$177:$Y$339,IF('Index LA Main'!$B$4=3,'Index LA Main'!$A$346:$Y$508,IF('Index LA Main'!$B$4=4,'Index LA Main'!$A$515:$Y$677,"Error")))),'Index LA Main'!L$1,0),"Error")</f>
        <v>0</v>
      </c>
      <c r="M95" s="77" t="str">
        <f>IFERROR(VLOOKUP($A95,IF('Index LA Main'!$B$4=1,'Index LA Main'!$A$8:$Y$170,IF('Index LA Main'!$B$4=2,'Index LA Main'!$A$177:$Y$339,IF('Index LA Main'!$B$4=3,'Index LA Main'!$A$346:$Y$508,IF('Index LA Main'!$B$4=4,'Index LA Main'!$A$515:$Y$677,"Error")))),'Index LA Main'!M$1,0),"Error")</f>
        <v>x</v>
      </c>
      <c r="N95" s="77" t="str">
        <f>IFERROR(VLOOKUP($A95,IF('Index LA Main'!$B$4=1,'Index LA Main'!$A$8:$Y$170,IF('Index LA Main'!$B$4=2,'Index LA Main'!$A$177:$Y$339,IF('Index LA Main'!$B$4=3,'Index LA Main'!$A$346:$Y$508,IF('Index LA Main'!$B$4=4,'Index LA Main'!$A$515:$Y$677,"Error")))),'Index LA Main'!N$1,0),"Error")</f>
        <v>-</v>
      </c>
      <c r="O95" s="77">
        <f>IFERROR(VLOOKUP($A95,IF('Index LA Main'!$B$4=1,'Index LA Main'!$A$8:$Y$170,IF('Index LA Main'!$B$4=2,'Index LA Main'!$A$177:$Y$339,IF('Index LA Main'!$B$4=3,'Index LA Main'!$A$346:$Y$508,IF('Index LA Main'!$B$4=4,'Index LA Main'!$A$515:$Y$677,"Error")))),'Index LA Main'!O$1,0),"Error")</f>
        <v>0.03</v>
      </c>
      <c r="P95" s="77" t="str">
        <f>IFERROR(VLOOKUP($A95,IF('Index LA Main'!$B$4=1,'Index LA Main'!$A$8:$Y$170,IF('Index LA Main'!$B$4=2,'Index LA Main'!$A$177:$Y$339,IF('Index LA Main'!$B$4=3,'Index LA Main'!$A$346:$Y$508,IF('Index LA Main'!$B$4=4,'Index LA Main'!$A$515:$Y$677,"Error")))),'Index LA Main'!P$1,0),"Error")</f>
        <v>x</v>
      </c>
      <c r="Q95" s="77" t="str">
        <f>IFERROR(VLOOKUP($A95,IF('Index LA Main'!$B$4=1,'Index LA Main'!$A$8:$Y$170,IF('Index LA Main'!$B$4=2,'Index LA Main'!$A$177:$Y$339,IF('Index LA Main'!$B$4=3,'Index LA Main'!$A$346:$Y$508,IF('Index LA Main'!$B$4=4,'Index LA Main'!$A$515:$Y$677,"Error")))),'Index LA Main'!Q$1,0),"Error")</f>
        <v>-</v>
      </c>
      <c r="R95" s="77">
        <f>IFERROR(VLOOKUP($A95,IF('Index LA Main'!$B$4=1,'Index LA Main'!$A$8:$Y$170,IF('Index LA Main'!$B$4=2,'Index LA Main'!$A$177:$Y$339,IF('Index LA Main'!$B$4=3,'Index LA Main'!$A$346:$Y$508,IF('Index LA Main'!$B$4=4,'Index LA Main'!$A$515:$Y$677,"Error")))),'Index LA Main'!R$1,0),"Error")</f>
        <v>0.01</v>
      </c>
      <c r="S95" s="77">
        <f>IFERROR(VLOOKUP($A95,IF('Index LA Main'!$B$4=1,'Index LA Main'!$A$8:$Y$170,IF('Index LA Main'!$B$4=2,'Index LA Main'!$A$177:$Y$339,IF('Index LA Main'!$B$4=3,'Index LA Main'!$A$346:$Y$508,IF('Index LA Main'!$B$4=4,'Index LA Main'!$A$515:$Y$677,"Error")))),'Index LA Main'!S$1,0),"Error")</f>
        <v>0.01</v>
      </c>
      <c r="T95" s="77" t="str">
        <f>IFERROR(VLOOKUP($A95,IF('Index LA Main'!$B$4=1,'Index LA Main'!$A$8:$Y$170,IF('Index LA Main'!$B$4=2,'Index LA Main'!$A$177:$Y$339,IF('Index LA Main'!$B$4=3,'Index LA Main'!$A$346:$Y$508,IF('Index LA Main'!$B$4=4,'Index LA Main'!$A$515:$Y$677,"Error")))),'Index LA Main'!T$1,0),"Error")</f>
        <v>x</v>
      </c>
      <c r="U95" s="77" t="str">
        <f>IFERROR(VLOOKUP($A95,IF('Index LA Main'!$B$4=1,'Index LA Main'!$A$8:$Y$170,IF('Index LA Main'!$B$4=2,'Index LA Main'!$A$177:$Y$339,IF('Index LA Main'!$B$4=3,'Index LA Main'!$A$346:$Y$508,IF('Index LA Main'!$B$4=4,'Index LA Main'!$A$515:$Y$677,"Error")))),'Index LA Main'!U$1,0),"Error")</f>
        <v>x</v>
      </c>
      <c r="V95" s="77" t="str">
        <f>IFERROR(VLOOKUP($A95,IF('Index LA Main'!$B$4=1,'Index LA Main'!$A$8:$Y$170,IF('Index LA Main'!$B$4=2,'Index LA Main'!$A$177:$Y$339,IF('Index LA Main'!$B$4=3,'Index LA Main'!$A$346:$Y$508,IF('Index LA Main'!$B$4=4,'Index LA Main'!$A$515:$Y$677,"Error")))),'Index LA Main'!V$1,0),"Error")</f>
        <v>-</v>
      </c>
      <c r="W95" s="77">
        <f>IFERROR(VLOOKUP($A95,IF('Index LA Main'!$B$4=1,'Index LA Main'!$A$8:$Y$170,IF('Index LA Main'!$B$4=2,'Index LA Main'!$A$177:$Y$339,IF('Index LA Main'!$B$4=3,'Index LA Main'!$A$346:$Y$508,IF('Index LA Main'!$B$4=4,'Index LA Main'!$A$515:$Y$677,"Error")))),'Index LA Main'!W$1,0),"Error")</f>
        <v>0.05</v>
      </c>
      <c r="X95" s="77">
        <f>IFERROR(VLOOKUP($A95,IF('Index LA Main'!$B$4=1,'Index LA Main'!$A$8:$Y$170,IF('Index LA Main'!$B$4=2,'Index LA Main'!$A$177:$Y$339,IF('Index LA Main'!$B$4=3,'Index LA Main'!$A$346:$Y$508,IF('Index LA Main'!$B$4=4,'Index LA Main'!$A$515:$Y$677,"Error")))),'Index LA Main'!X$1,0),"Error")</f>
        <v>0.02</v>
      </c>
      <c r="Y95" s="77">
        <f>IFERROR(VLOOKUP($A95,IF('Index LA Main'!$B$4=1,'Index LA Main'!$A$8:$Y$170,IF('Index LA Main'!$B$4=2,'Index LA Main'!$A$177:$Y$339,IF('Index LA Main'!$B$4=3,'Index LA Main'!$A$346:$Y$508,IF('Index LA Main'!$B$4=4,'Index LA Main'!$A$515:$Y$677,"Error")))),'Index LA Main'!Y$1,0),"Error")</f>
        <v>0.02</v>
      </c>
    </row>
    <row r="96" spans="1:25" s="129" customFormat="1" x14ac:dyDescent="0.2">
      <c r="A96" s="6">
        <v>315</v>
      </c>
      <c r="B96" s="6" t="s">
        <v>263</v>
      </c>
      <c r="C96" s="7" t="s">
        <v>180</v>
      </c>
      <c r="D96" s="122">
        <f>IFERROR(VLOOKUP($A96,IF('Index LA Main'!$B$4=1,'Index LA Main'!$A$8:$Y$170,IF('Index LA Main'!$B$4=2,'Index LA Main'!$A$177:$Y$339,IF('Index LA Main'!$B$4=3,'Index LA Main'!$A$346:$Y$508,IF('Index LA Main'!$B$4=4,'Index LA Main'!$A$515:$Y$677,"Error")))),'Index LA Main'!D$1,0),"Error")</f>
        <v>1570</v>
      </c>
      <c r="E96" s="77">
        <f>IFERROR(VLOOKUP($A96,IF('Index LA Main'!$B$4=1,'Index LA Main'!$A$8:$Y$170,IF('Index LA Main'!$B$4=2,'Index LA Main'!$A$177:$Y$339,IF('Index LA Main'!$B$4=3,'Index LA Main'!$A$346:$Y$508,IF('Index LA Main'!$B$4=4,'Index LA Main'!$A$515:$Y$677,"Error")))),'Index LA Main'!E$1,0),"Error")</f>
        <v>0.92</v>
      </c>
      <c r="F96" s="77">
        <f>IFERROR(VLOOKUP($A96,IF('Index LA Main'!$B$4=1,'Index LA Main'!$A$8:$Y$170,IF('Index LA Main'!$B$4=2,'Index LA Main'!$A$177:$Y$339,IF('Index LA Main'!$B$4=3,'Index LA Main'!$A$346:$Y$508,IF('Index LA Main'!$B$4=4,'Index LA Main'!$A$515:$Y$677,"Error")))),'Index LA Main'!F$1,0),"Error")</f>
        <v>0.91</v>
      </c>
      <c r="G96" s="77">
        <f>IFERROR(VLOOKUP($A96,IF('Index LA Main'!$B$4=1,'Index LA Main'!$A$8:$Y$170,IF('Index LA Main'!$B$4=2,'Index LA Main'!$A$177:$Y$339,IF('Index LA Main'!$B$4=3,'Index LA Main'!$A$346:$Y$508,IF('Index LA Main'!$B$4=4,'Index LA Main'!$A$515:$Y$677,"Error")))),'Index LA Main'!G$1,0),"Error")</f>
        <v>0.3</v>
      </c>
      <c r="H96" s="77" t="str">
        <f>IFERROR(VLOOKUP($A96,IF('Index LA Main'!$B$4=1,'Index LA Main'!$A$8:$Y$170,IF('Index LA Main'!$B$4=2,'Index LA Main'!$A$177:$Y$339,IF('Index LA Main'!$B$4=3,'Index LA Main'!$A$346:$Y$508,IF('Index LA Main'!$B$4=4,'Index LA Main'!$A$515:$Y$677,"Error")))),'Index LA Main'!H$1,0),"Error")</f>
        <v>x</v>
      </c>
      <c r="I96" s="77">
        <f>IFERROR(VLOOKUP($A96,IF('Index LA Main'!$B$4=1,'Index LA Main'!$A$8:$Y$170,IF('Index LA Main'!$B$4=2,'Index LA Main'!$A$177:$Y$339,IF('Index LA Main'!$B$4=3,'Index LA Main'!$A$346:$Y$508,IF('Index LA Main'!$B$4=4,'Index LA Main'!$A$515:$Y$677,"Error")))),'Index LA Main'!I$1,0),"Error")</f>
        <v>0.02</v>
      </c>
      <c r="J96" s="77">
        <f>IFERROR(VLOOKUP($A96,IF('Index LA Main'!$B$4=1,'Index LA Main'!$A$8:$Y$170,IF('Index LA Main'!$B$4=2,'Index LA Main'!$A$177:$Y$339,IF('Index LA Main'!$B$4=3,'Index LA Main'!$A$346:$Y$508,IF('Index LA Main'!$B$4=4,'Index LA Main'!$A$515:$Y$677,"Error")))),'Index LA Main'!J$1,0),"Error")</f>
        <v>0.54</v>
      </c>
      <c r="K96" s="77">
        <f>IFERROR(VLOOKUP($A96,IF('Index LA Main'!$B$4=1,'Index LA Main'!$A$8:$Y$170,IF('Index LA Main'!$B$4=2,'Index LA Main'!$A$177:$Y$339,IF('Index LA Main'!$B$4=3,'Index LA Main'!$A$346:$Y$508,IF('Index LA Main'!$B$4=4,'Index LA Main'!$A$515:$Y$677,"Error")))),'Index LA Main'!K$1,0),"Error")</f>
        <v>0.06</v>
      </c>
      <c r="L96" s="77">
        <f>IFERROR(VLOOKUP($A96,IF('Index LA Main'!$B$4=1,'Index LA Main'!$A$8:$Y$170,IF('Index LA Main'!$B$4=2,'Index LA Main'!$A$177:$Y$339,IF('Index LA Main'!$B$4=3,'Index LA Main'!$A$346:$Y$508,IF('Index LA Main'!$B$4=4,'Index LA Main'!$A$515:$Y$677,"Error")))),'Index LA Main'!L$1,0),"Error")</f>
        <v>0</v>
      </c>
      <c r="M96" s="77" t="str">
        <f>IFERROR(VLOOKUP($A96,IF('Index LA Main'!$B$4=1,'Index LA Main'!$A$8:$Y$170,IF('Index LA Main'!$B$4=2,'Index LA Main'!$A$177:$Y$339,IF('Index LA Main'!$B$4=3,'Index LA Main'!$A$346:$Y$508,IF('Index LA Main'!$B$4=4,'Index LA Main'!$A$515:$Y$677,"Error")))),'Index LA Main'!M$1,0),"Error")</f>
        <v>x</v>
      </c>
      <c r="N96" s="77">
        <f>IFERROR(VLOOKUP($A96,IF('Index LA Main'!$B$4=1,'Index LA Main'!$A$8:$Y$170,IF('Index LA Main'!$B$4=2,'Index LA Main'!$A$177:$Y$339,IF('Index LA Main'!$B$4=3,'Index LA Main'!$A$346:$Y$508,IF('Index LA Main'!$B$4=4,'Index LA Main'!$A$515:$Y$677,"Error")))),'Index LA Main'!N$1,0),"Error")</f>
        <v>0</v>
      </c>
      <c r="O96" s="77">
        <f>IFERROR(VLOOKUP($A96,IF('Index LA Main'!$B$4=1,'Index LA Main'!$A$8:$Y$170,IF('Index LA Main'!$B$4=2,'Index LA Main'!$A$177:$Y$339,IF('Index LA Main'!$B$4=3,'Index LA Main'!$A$346:$Y$508,IF('Index LA Main'!$B$4=4,'Index LA Main'!$A$515:$Y$677,"Error")))),'Index LA Main'!O$1,0),"Error")</f>
        <v>0.02</v>
      </c>
      <c r="P96" s="77" t="str">
        <f>IFERROR(VLOOKUP($A96,IF('Index LA Main'!$B$4=1,'Index LA Main'!$A$8:$Y$170,IF('Index LA Main'!$B$4=2,'Index LA Main'!$A$177:$Y$339,IF('Index LA Main'!$B$4=3,'Index LA Main'!$A$346:$Y$508,IF('Index LA Main'!$B$4=4,'Index LA Main'!$A$515:$Y$677,"Error")))),'Index LA Main'!P$1,0),"Error")</f>
        <v>x</v>
      </c>
      <c r="Q96" s="77" t="str">
        <f>IFERROR(VLOOKUP($A96,IF('Index LA Main'!$B$4=1,'Index LA Main'!$A$8:$Y$170,IF('Index LA Main'!$B$4=2,'Index LA Main'!$A$177:$Y$339,IF('Index LA Main'!$B$4=3,'Index LA Main'!$A$346:$Y$508,IF('Index LA Main'!$B$4=4,'Index LA Main'!$A$515:$Y$677,"Error")))),'Index LA Main'!Q$1,0),"Error")</f>
        <v>-</v>
      </c>
      <c r="R96" s="77" t="str">
        <f>IFERROR(VLOOKUP($A96,IF('Index LA Main'!$B$4=1,'Index LA Main'!$A$8:$Y$170,IF('Index LA Main'!$B$4=2,'Index LA Main'!$A$177:$Y$339,IF('Index LA Main'!$B$4=3,'Index LA Main'!$A$346:$Y$508,IF('Index LA Main'!$B$4=4,'Index LA Main'!$A$515:$Y$677,"Error")))),'Index LA Main'!R$1,0),"Error")</f>
        <v>x</v>
      </c>
      <c r="S96" s="77" t="str">
        <f>IFERROR(VLOOKUP($A96,IF('Index LA Main'!$B$4=1,'Index LA Main'!$A$8:$Y$170,IF('Index LA Main'!$B$4=2,'Index LA Main'!$A$177:$Y$339,IF('Index LA Main'!$B$4=3,'Index LA Main'!$A$346:$Y$508,IF('Index LA Main'!$B$4=4,'Index LA Main'!$A$515:$Y$677,"Error")))),'Index LA Main'!S$1,0),"Error")</f>
        <v>x</v>
      </c>
      <c r="T96" s="77">
        <f>IFERROR(VLOOKUP($A96,IF('Index LA Main'!$B$4=1,'Index LA Main'!$A$8:$Y$170,IF('Index LA Main'!$B$4=2,'Index LA Main'!$A$177:$Y$339,IF('Index LA Main'!$B$4=3,'Index LA Main'!$A$346:$Y$508,IF('Index LA Main'!$B$4=4,'Index LA Main'!$A$515:$Y$677,"Error")))),'Index LA Main'!T$1,0),"Error")</f>
        <v>0</v>
      </c>
      <c r="U96" s="77" t="str">
        <f>IFERROR(VLOOKUP($A96,IF('Index LA Main'!$B$4=1,'Index LA Main'!$A$8:$Y$170,IF('Index LA Main'!$B$4=2,'Index LA Main'!$A$177:$Y$339,IF('Index LA Main'!$B$4=3,'Index LA Main'!$A$346:$Y$508,IF('Index LA Main'!$B$4=4,'Index LA Main'!$A$515:$Y$677,"Error")))),'Index LA Main'!U$1,0),"Error")</f>
        <v>x</v>
      </c>
      <c r="V96" s="77" t="str">
        <f>IFERROR(VLOOKUP($A96,IF('Index LA Main'!$B$4=1,'Index LA Main'!$A$8:$Y$170,IF('Index LA Main'!$B$4=2,'Index LA Main'!$A$177:$Y$339,IF('Index LA Main'!$B$4=3,'Index LA Main'!$A$346:$Y$508,IF('Index LA Main'!$B$4=4,'Index LA Main'!$A$515:$Y$677,"Error")))),'Index LA Main'!V$1,0),"Error")</f>
        <v>-</v>
      </c>
      <c r="W96" s="77">
        <f>IFERROR(VLOOKUP($A96,IF('Index LA Main'!$B$4=1,'Index LA Main'!$A$8:$Y$170,IF('Index LA Main'!$B$4=2,'Index LA Main'!$A$177:$Y$339,IF('Index LA Main'!$B$4=3,'Index LA Main'!$A$346:$Y$508,IF('Index LA Main'!$B$4=4,'Index LA Main'!$A$515:$Y$677,"Error")))),'Index LA Main'!W$1,0),"Error")</f>
        <v>0.06</v>
      </c>
      <c r="X96" s="77">
        <f>IFERROR(VLOOKUP($A96,IF('Index LA Main'!$B$4=1,'Index LA Main'!$A$8:$Y$170,IF('Index LA Main'!$B$4=2,'Index LA Main'!$A$177:$Y$339,IF('Index LA Main'!$B$4=3,'Index LA Main'!$A$346:$Y$508,IF('Index LA Main'!$B$4=4,'Index LA Main'!$A$515:$Y$677,"Error")))),'Index LA Main'!X$1,0),"Error")</f>
        <v>0.01</v>
      </c>
      <c r="Y96" s="77">
        <f>IFERROR(VLOOKUP($A96,IF('Index LA Main'!$B$4=1,'Index LA Main'!$A$8:$Y$170,IF('Index LA Main'!$B$4=2,'Index LA Main'!$A$177:$Y$339,IF('Index LA Main'!$B$4=3,'Index LA Main'!$A$346:$Y$508,IF('Index LA Main'!$B$4=4,'Index LA Main'!$A$515:$Y$677,"Error")))),'Index LA Main'!Y$1,0),"Error")</f>
        <v>0.02</v>
      </c>
    </row>
    <row r="97" spans="1:25" s="129" customFormat="1" x14ac:dyDescent="0.2">
      <c r="A97" s="6">
        <v>806</v>
      </c>
      <c r="B97" s="6" t="s">
        <v>264</v>
      </c>
      <c r="C97" s="7" t="s">
        <v>166</v>
      </c>
      <c r="D97" s="122">
        <f>IFERROR(VLOOKUP($A97,IF('Index LA Main'!$B$4=1,'Index LA Main'!$A$8:$Y$170,IF('Index LA Main'!$B$4=2,'Index LA Main'!$A$177:$Y$339,IF('Index LA Main'!$B$4=3,'Index LA Main'!$A$346:$Y$508,IF('Index LA Main'!$B$4=4,'Index LA Main'!$A$515:$Y$677,"Error")))),'Index LA Main'!D$1,0),"Error")</f>
        <v>1470</v>
      </c>
      <c r="E97" s="77">
        <f>IFERROR(VLOOKUP($A97,IF('Index LA Main'!$B$4=1,'Index LA Main'!$A$8:$Y$170,IF('Index LA Main'!$B$4=2,'Index LA Main'!$A$177:$Y$339,IF('Index LA Main'!$B$4=3,'Index LA Main'!$A$346:$Y$508,IF('Index LA Main'!$B$4=4,'Index LA Main'!$A$515:$Y$677,"Error")))),'Index LA Main'!E$1,0),"Error")</f>
        <v>0.88</v>
      </c>
      <c r="F97" s="77">
        <f>IFERROR(VLOOKUP($A97,IF('Index LA Main'!$B$4=1,'Index LA Main'!$A$8:$Y$170,IF('Index LA Main'!$B$4=2,'Index LA Main'!$A$177:$Y$339,IF('Index LA Main'!$B$4=3,'Index LA Main'!$A$346:$Y$508,IF('Index LA Main'!$B$4=4,'Index LA Main'!$A$515:$Y$677,"Error")))),'Index LA Main'!F$1,0),"Error")</f>
        <v>0.86</v>
      </c>
      <c r="G97" s="77">
        <f>IFERROR(VLOOKUP($A97,IF('Index LA Main'!$B$4=1,'Index LA Main'!$A$8:$Y$170,IF('Index LA Main'!$B$4=2,'Index LA Main'!$A$177:$Y$339,IF('Index LA Main'!$B$4=3,'Index LA Main'!$A$346:$Y$508,IF('Index LA Main'!$B$4=4,'Index LA Main'!$A$515:$Y$677,"Error")))),'Index LA Main'!G$1,0),"Error")</f>
        <v>0.49</v>
      </c>
      <c r="H97" s="77">
        <f>IFERROR(VLOOKUP($A97,IF('Index LA Main'!$B$4=1,'Index LA Main'!$A$8:$Y$170,IF('Index LA Main'!$B$4=2,'Index LA Main'!$A$177:$Y$339,IF('Index LA Main'!$B$4=3,'Index LA Main'!$A$346:$Y$508,IF('Index LA Main'!$B$4=4,'Index LA Main'!$A$515:$Y$677,"Error")))),'Index LA Main'!H$1,0),"Error")</f>
        <v>0</v>
      </c>
      <c r="I97" s="77">
        <f>IFERROR(VLOOKUP($A97,IF('Index LA Main'!$B$4=1,'Index LA Main'!$A$8:$Y$170,IF('Index LA Main'!$B$4=2,'Index LA Main'!$A$177:$Y$339,IF('Index LA Main'!$B$4=3,'Index LA Main'!$A$346:$Y$508,IF('Index LA Main'!$B$4=4,'Index LA Main'!$A$515:$Y$677,"Error")))),'Index LA Main'!I$1,0),"Error")</f>
        <v>0.06</v>
      </c>
      <c r="J97" s="77">
        <f>IFERROR(VLOOKUP($A97,IF('Index LA Main'!$B$4=1,'Index LA Main'!$A$8:$Y$170,IF('Index LA Main'!$B$4=2,'Index LA Main'!$A$177:$Y$339,IF('Index LA Main'!$B$4=3,'Index LA Main'!$A$346:$Y$508,IF('Index LA Main'!$B$4=4,'Index LA Main'!$A$515:$Y$677,"Error")))),'Index LA Main'!J$1,0),"Error")</f>
        <v>0.24</v>
      </c>
      <c r="K97" s="77">
        <f>IFERROR(VLOOKUP($A97,IF('Index LA Main'!$B$4=1,'Index LA Main'!$A$8:$Y$170,IF('Index LA Main'!$B$4=2,'Index LA Main'!$A$177:$Y$339,IF('Index LA Main'!$B$4=3,'Index LA Main'!$A$346:$Y$508,IF('Index LA Main'!$B$4=4,'Index LA Main'!$A$515:$Y$677,"Error")))),'Index LA Main'!K$1,0),"Error")</f>
        <v>7.0000000000000007E-2</v>
      </c>
      <c r="L97" s="77">
        <f>IFERROR(VLOOKUP($A97,IF('Index LA Main'!$B$4=1,'Index LA Main'!$A$8:$Y$170,IF('Index LA Main'!$B$4=2,'Index LA Main'!$A$177:$Y$339,IF('Index LA Main'!$B$4=3,'Index LA Main'!$A$346:$Y$508,IF('Index LA Main'!$B$4=4,'Index LA Main'!$A$515:$Y$677,"Error")))),'Index LA Main'!L$1,0),"Error")</f>
        <v>0</v>
      </c>
      <c r="M97" s="77">
        <f>IFERROR(VLOOKUP($A97,IF('Index LA Main'!$B$4=1,'Index LA Main'!$A$8:$Y$170,IF('Index LA Main'!$B$4=2,'Index LA Main'!$A$177:$Y$339,IF('Index LA Main'!$B$4=3,'Index LA Main'!$A$346:$Y$508,IF('Index LA Main'!$B$4=4,'Index LA Main'!$A$515:$Y$677,"Error")))),'Index LA Main'!M$1,0),"Error")</f>
        <v>0</v>
      </c>
      <c r="N97" s="77" t="str">
        <f>IFERROR(VLOOKUP($A97,IF('Index LA Main'!$B$4=1,'Index LA Main'!$A$8:$Y$170,IF('Index LA Main'!$B$4=2,'Index LA Main'!$A$177:$Y$339,IF('Index LA Main'!$B$4=3,'Index LA Main'!$A$346:$Y$508,IF('Index LA Main'!$B$4=4,'Index LA Main'!$A$515:$Y$677,"Error")))),'Index LA Main'!N$1,0),"Error")</f>
        <v>x</v>
      </c>
      <c r="O97" s="77">
        <f>IFERROR(VLOOKUP($A97,IF('Index LA Main'!$B$4=1,'Index LA Main'!$A$8:$Y$170,IF('Index LA Main'!$B$4=2,'Index LA Main'!$A$177:$Y$339,IF('Index LA Main'!$B$4=3,'Index LA Main'!$A$346:$Y$508,IF('Index LA Main'!$B$4=4,'Index LA Main'!$A$515:$Y$677,"Error")))),'Index LA Main'!O$1,0),"Error")</f>
        <v>0.06</v>
      </c>
      <c r="P97" s="77">
        <f>IFERROR(VLOOKUP($A97,IF('Index LA Main'!$B$4=1,'Index LA Main'!$A$8:$Y$170,IF('Index LA Main'!$B$4=2,'Index LA Main'!$A$177:$Y$339,IF('Index LA Main'!$B$4=3,'Index LA Main'!$A$346:$Y$508,IF('Index LA Main'!$B$4=4,'Index LA Main'!$A$515:$Y$677,"Error")))),'Index LA Main'!P$1,0),"Error")</f>
        <v>0</v>
      </c>
      <c r="Q97" s="77" t="str">
        <f>IFERROR(VLOOKUP($A97,IF('Index LA Main'!$B$4=1,'Index LA Main'!$A$8:$Y$170,IF('Index LA Main'!$B$4=2,'Index LA Main'!$A$177:$Y$339,IF('Index LA Main'!$B$4=3,'Index LA Main'!$A$346:$Y$508,IF('Index LA Main'!$B$4=4,'Index LA Main'!$A$515:$Y$677,"Error")))),'Index LA Main'!Q$1,0),"Error")</f>
        <v>-</v>
      </c>
      <c r="R97" s="77">
        <f>IFERROR(VLOOKUP($A97,IF('Index LA Main'!$B$4=1,'Index LA Main'!$A$8:$Y$170,IF('Index LA Main'!$B$4=2,'Index LA Main'!$A$177:$Y$339,IF('Index LA Main'!$B$4=3,'Index LA Main'!$A$346:$Y$508,IF('Index LA Main'!$B$4=4,'Index LA Main'!$A$515:$Y$677,"Error")))),'Index LA Main'!R$1,0),"Error")</f>
        <v>0.01</v>
      </c>
      <c r="S97" s="77">
        <f>IFERROR(VLOOKUP($A97,IF('Index LA Main'!$B$4=1,'Index LA Main'!$A$8:$Y$170,IF('Index LA Main'!$B$4=2,'Index LA Main'!$A$177:$Y$339,IF('Index LA Main'!$B$4=3,'Index LA Main'!$A$346:$Y$508,IF('Index LA Main'!$B$4=4,'Index LA Main'!$A$515:$Y$677,"Error")))),'Index LA Main'!S$1,0),"Error")</f>
        <v>0.01</v>
      </c>
      <c r="T97" s="77" t="str">
        <f>IFERROR(VLOOKUP($A97,IF('Index LA Main'!$B$4=1,'Index LA Main'!$A$8:$Y$170,IF('Index LA Main'!$B$4=2,'Index LA Main'!$A$177:$Y$339,IF('Index LA Main'!$B$4=3,'Index LA Main'!$A$346:$Y$508,IF('Index LA Main'!$B$4=4,'Index LA Main'!$A$515:$Y$677,"Error")))),'Index LA Main'!T$1,0),"Error")</f>
        <v>-</v>
      </c>
      <c r="U97" s="77">
        <f>IFERROR(VLOOKUP($A97,IF('Index LA Main'!$B$4=1,'Index LA Main'!$A$8:$Y$170,IF('Index LA Main'!$B$4=2,'Index LA Main'!$A$177:$Y$339,IF('Index LA Main'!$B$4=3,'Index LA Main'!$A$346:$Y$508,IF('Index LA Main'!$B$4=4,'Index LA Main'!$A$515:$Y$677,"Error")))),'Index LA Main'!U$1,0),"Error")</f>
        <v>0</v>
      </c>
      <c r="V97" s="77">
        <f>IFERROR(VLOOKUP($A97,IF('Index LA Main'!$B$4=1,'Index LA Main'!$A$8:$Y$170,IF('Index LA Main'!$B$4=2,'Index LA Main'!$A$177:$Y$339,IF('Index LA Main'!$B$4=3,'Index LA Main'!$A$346:$Y$508,IF('Index LA Main'!$B$4=4,'Index LA Main'!$A$515:$Y$677,"Error")))),'Index LA Main'!V$1,0),"Error")</f>
        <v>0.01</v>
      </c>
      <c r="W97" s="77">
        <f>IFERROR(VLOOKUP($A97,IF('Index LA Main'!$B$4=1,'Index LA Main'!$A$8:$Y$170,IF('Index LA Main'!$B$4=2,'Index LA Main'!$A$177:$Y$339,IF('Index LA Main'!$B$4=3,'Index LA Main'!$A$346:$Y$508,IF('Index LA Main'!$B$4=4,'Index LA Main'!$A$515:$Y$677,"Error")))),'Index LA Main'!W$1,0),"Error")</f>
        <v>0.08</v>
      </c>
      <c r="X97" s="77">
        <f>IFERROR(VLOOKUP($A97,IF('Index LA Main'!$B$4=1,'Index LA Main'!$A$8:$Y$170,IF('Index LA Main'!$B$4=2,'Index LA Main'!$A$177:$Y$339,IF('Index LA Main'!$B$4=3,'Index LA Main'!$A$346:$Y$508,IF('Index LA Main'!$B$4=4,'Index LA Main'!$A$515:$Y$677,"Error")))),'Index LA Main'!X$1,0),"Error")</f>
        <v>0.03</v>
      </c>
      <c r="Y97" s="77">
        <f>IFERROR(VLOOKUP($A97,IF('Index LA Main'!$B$4=1,'Index LA Main'!$A$8:$Y$170,IF('Index LA Main'!$B$4=2,'Index LA Main'!$A$177:$Y$339,IF('Index LA Main'!$B$4=3,'Index LA Main'!$A$346:$Y$508,IF('Index LA Main'!$B$4=4,'Index LA Main'!$A$515:$Y$677,"Error")))),'Index LA Main'!Y$1,0),"Error")</f>
        <v>0.01</v>
      </c>
    </row>
    <row r="98" spans="1:25" s="129" customFormat="1" x14ac:dyDescent="0.2">
      <c r="A98" s="6">
        <v>826</v>
      </c>
      <c r="B98" s="6" t="s">
        <v>265</v>
      </c>
      <c r="C98" s="7" t="s">
        <v>182</v>
      </c>
      <c r="D98" s="122">
        <f>IFERROR(VLOOKUP($A98,IF('Index LA Main'!$B$4=1,'Index LA Main'!$A$8:$Y$170,IF('Index LA Main'!$B$4=2,'Index LA Main'!$A$177:$Y$339,IF('Index LA Main'!$B$4=3,'Index LA Main'!$A$346:$Y$508,IF('Index LA Main'!$B$4=4,'Index LA Main'!$A$515:$Y$677,"Error")))),'Index LA Main'!D$1,0),"Error")</f>
        <v>2720</v>
      </c>
      <c r="E98" s="77">
        <f>IFERROR(VLOOKUP($A98,IF('Index LA Main'!$B$4=1,'Index LA Main'!$A$8:$Y$170,IF('Index LA Main'!$B$4=2,'Index LA Main'!$A$177:$Y$339,IF('Index LA Main'!$B$4=3,'Index LA Main'!$A$346:$Y$508,IF('Index LA Main'!$B$4=4,'Index LA Main'!$A$515:$Y$677,"Error")))),'Index LA Main'!E$1,0),"Error")</f>
        <v>0.92</v>
      </c>
      <c r="F98" s="77">
        <f>IFERROR(VLOOKUP($A98,IF('Index LA Main'!$B$4=1,'Index LA Main'!$A$8:$Y$170,IF('Index LA Main'!$B$4=2,'Index LA Main'!$A$177:$Y$339,IF('Index LA Main'!$B$4=3,'Index LA Main'!$A$346:$Y$508,IF('Index LA Main'!$B$4=4,'Index LA Main'!$A$515:$Y$677,"Error")))),'Index LA Main'!F$1,0),"Error")</f>
        <v>0.9</v>
      </c>
      <c r="G98" s="77">
        <f>IFERROR(VLOOKUP($A98,IF('Index LA Main'!$B$4=1,'Index LA Main'!$A$8:$Y$170,IF('Index LA Main'!$B$4=2,'Index LA Main'!$A$177:$Y$339,IF('Index LA Main'!$B$4=3,'Index LA Main'!$A$346:$Y$508,IF('Index LA Main'!$B$4=4,'Index LA Main'!$A$515:$Y$677,"Error")))),'Index LA Main'!G$1,0),"Error")</f>
        <v>0.25</v>
      </c>
      <c r="H98" s="77" t="str">
        <f>IFERROR(VLOOKUP($A98,IF('Index LA Main'!$B$4=1,'Index LA Main'!$A$8:$Y$170,IF('Index LA Main'!$B$4=2,'Index LA Main'!$A$177:$Y$339,IF('Index LA Main'!$B$4=3,'Index LA Main'!$A$346:$Y$508,IF('Index LA Main'!$B$4=4,'Index LA Main'!$A$515:$Y$677,"Error")))),'Index LA Main'!H$1,0),"Error")</f>
        <v>-</v>
      </c>
      <c r="I98" s="77">
        <f>IFERROR(VLOOKUP($A98,IF('Index LA Main'!$B$4=1,'Index LA Main'!$A$8:$Y$170,IF('Index LA Main'!$B$4=2,'Index LA Main'!$A$177:$Y$339,IF('Index LA Main'!$B$4=3,'Index LA Main'!$A$346:$Y$508,IF('Index LA Main'!$B$4=4,'Index LA Main'!$A$515:$Y$677,"Error")))),'Index LA Main'!I$1,0),"Error")</f>
        <v>0.02</v>
      </c>
      <c r="J98" s="77">
        <f>IFERROR(VLOOKUP($A98,IF('Index LA Main'!$B$4=1,'Index LA Main'!$A$8:$Y$170,IF('Index LA Main'!$B$4=2,'Index LA Main'!$A$177:$Y$339,IF('Index LA Main'!$B$4=3,'Index LA Main'!$A$346:$Y$508,IF('Index LA Main'!$B$4=4,'Index LA Main'!$A$515:$Y$677,"Error")))),'Index LA Main'!J$1,0),"Error")</f>
        <v>0.63</v>
      </c>
      <c r="K98" s="77" t="str">
        <f>IFERROR(VLOOKUP($A98,IF('Index LA Main'!$B$4=1,'Index LA Main'!$A$8:$Y$170,IF('Index LA Main'!$B$4=2,'Index LA Main'!$A$177:$Y$339,IF('Index LA Main'!$B$4=3,'Index LA Main'!$A$346:$Y$508,IF('Index LA Main'!$B$4=4,'Index LA Main'!$A$515:$Y$677,"Error")))),'Index LA Main'!K$1,0),"Error")</f>
        <v>x</v>
      </c>
      <c r="L98" s="77" t="str">
        <f>IFERROR(VLOOKUP($A98,IF('Index LA Main'!$B$4=1,'Index LA Main'!$A$8:$Y$170,IF('Index LA Main'!$B$4=2,'Index LA Main'!$A$177:$Y$339,IF('Index LA Main'!$B$4=3,'Index LA Main'!$A$346:$Y$508,IF('Index LA Main'!$B$4=4,'Index LA Main'!$A$515:$Y$677,"Error")))),'Index LA Main'!L$1,0),"Error")</f>
        <v>x</v>
      </c>
      <c r="M98" s="77">
        <f>IFERROR(VLOOKUP($A98,IF('Index LA Main'!$B$4=1,'Index LA Main'!$A$8:$Y$170,IF('Index LA Main'!$B$4=2,'Index LA Main'!$A$177:$Y$339,IF('Index LA Main'!$B$4=3,'Index LA Main'!$A$346:$Y$508,IF('Index LA Main'!$B$4=4,'Index LA Main'!$A$515:$Y$677,"Error")))),'Index LA Main'!M$1,0),"Error")</f>
        <v>0</v>
      </c>
      <c r="N98" s="77">
        <f>IFERROR(VLOOKUP($A98,IF('Index LA Main'!$B$4=1,'Index LA Main'!$A$8:$Y$170,IF('Index LA Main'!$B$4=2,'Index LA Main'!$A$177:$Y$339,IF('Index LA Main'!$B$4=3,'Index LA Main'!$A$346:$Y$508,IF('Index LA Main'!$B$4=4,'Index LA Main'!$A$515:$Y$677,"Error")))),'Index LA Main'!N$1,0),"Error")</f>
        <v>0</v>
      </c>
      <c r="O98" s="77">
        <f>IFERROR(VLOOKUP($A98,IF('Index LA Main'!$B$4=1,'Index LA Main'!$A$8:$Y$170,IF('Index LA Main'!$B$4=2,'Index LA Main'!$A$177:$Y$339,IF('Index LA Main'!$B$4=3,'Index LA Main'!$A$346:$Y$508,IF('Index LA Main'!$B$4=4,'Index LA Main'!$A$515:$Y$677,"Error")))),'Index LA Main'!O$1,0),"Error")</f>
        <v>0.03</v>
      </c>
      <c r="P98" s="77">
        <f>IFERROR(VLOOKUP($A98,IF('Index LA Main'!$B$4=1,'Index LA Main'!$A$8:$Y$170,IF('Index LA Main'!$B$4=2,'Index LA Main'!$A$177:$Y$339,IF('Index LA Main'!$B$4=3,'Index LA Main'!$A$346:$Y$508,IF('Index LA Main'!$B$4=4,'Index LA Main'!$A$515:$Y$677,"Error")))),'Index LA Main'!P$1,0),"Error")</f>
        <v>0</v>
      </c>
      <c r="Q98" s="77" t="str">
        <f>IFERROR(VLOOKUP($A98,IF('Index LA Main'!$B$4=1,'Index LA Main'!$A$8:$Y$170,IF('Index LA Main'!$B$4=2,'Index LA Main'!$A$177:$Y$339,IF('Index LA Main'!$B$4=3,'Index LA Main'!$A$346:$Y$508,IF('Index LA Main'!$B$4=4,'Index LA Main'!$A$515:$Y$677,"Error")))),'Index LA Main'!Q$1,0),"Error")</f>
        <v>-</v>
      </c>
      <c r="R98" s="77">
        <f>IFERROR(VLOOKUP($A98,IF('Index LA Main'!$B$4=1,'Index LA Main'!$A$8:$Y$170,IF('Index LA Main'!$B$4=2,'Index LA Main'!$A$177:$Y$339,IF('Index LA Main'!$B$4=3,'Index LA Main'!$A$346:$Y$508,IF('Index LA Main'!$B$4=4,'Index LA Main'!$A$515:$Y$677,"Error")))),'Index LA Main'!R$1,0),"Error")</f>
        <v>0.01</v>
      </c>
      <c r="S98" s="77">
        <f>IFERROR(VLOOKUP($A98,IF('Index LA Main'!$B$4=1,'Index LA Main'!$A$8:$Y$170,IF('Index LA Main'!$B$4=2,'Index LA Main'!$A$177:$Y$339,IF('Index LA Main'!$B$4=3,'Index LA Main'!$A$346:$Y$508,IF('Index LA Main'!$B$4=4,'Index LA Main'!$A$515:$Y$677,"Error")))),'Index LA Main'!S$1,0),"Error")</f>
        <v>0.01</v>
      </c>
      <c r="T98" s="77" t="str">
        <f>IFERROR(VLOOKUP($A98,IF('Index LA Main'!$B$4=1,'Index LA Main'!$A$8:$Y$170,IF('Index LA Main'!$B$4=2,'Index LA Main'!$A$177:$Y$339,IF('Index LA Main'!$B$4=3,'Index LA Main'!$A$346:$Y$508,IF('Index LA Main'!$B$4=4,'Index LA Main'!$A$515:$Y$677,"Error")))),'Index LA Main'!T$1,0),"Error")</f>
        <v>-</v>
      </c>
      <c r="U98" s="77">
        <f>IFERROR(VLOOKUP($A98,IF('Index LA Main'!$B$4=1,'Index LA Main'!$A$8:$Y$170,IF('Index LA Main'!$B$4=2,'Index LA Main'!$A$177:$Y$339,IF('Index LA Main'!$B$4=3,'Index LA Main'!$A$346:$Y$508,IF('Index LA Main'!$B$4=4,'Index LA Main'!$A$515:$Y$677,"Error")))),'Index LA Main'!U$1,0),"Error")</f>
        <v>0</v>
      </c>
      <c r="V98" s="77">
        <f>IFERROR(VLOOKUP($A98,IF('Index LA Main'!$B$4=1,'Index LA Main'!$A$8:$Y$170,IF('Index LA Main'!$B$4=2,'Index LA Main'!$A$177:$Y$339,IF('Index LA Main'!$B$4=3,'Index LA Main'!$A$346:$Y$508,IF('Index LA Main'!$B$4=4,'Index LA Main'!$A$515:$Y$677,"Error")))),'Index LA Main'!V$1,0),"Error")</f>
        <v>0.01</v>
      </c>
      <c r="W98" s="77">
        <f>IFERROR(VLOOKUP($A98,IF('Index LA Main'!$B$4=1,'Index LA Main'!$A$8:$Y$170,IF('Index LA Main'!$B$4=2,'Index LA Main'!$A$177:$Y$339,IF('Index LA Main'!$B$4=3,'Index LA Main'!$A$346:$Y$508,IF('Index LA Main'!$B$4=4,'Index LA Main'!$A$515:$Y$677,"Error")))),'Index LA Main'!W$1,0),"Error")</f>
        <v>0.06</v>
      </c>
      <c r="X98" s="77">
        <f>IFERROR(VLOOKUP($A98,IF('Index LA Main'!$B$4=1,'Index LA Main'!$A$8:$Y$170,IF('Index LA Main'!$B$4=2,'Index LA Main'!$A$177:$Y$339,IF('Index LA Main'!$B$4=3,'Index LA Main'!$A$346:$Y$508,IF('Index LA Main'!$B$4=4,'Index LA Main'!$A$515:$Y$677,"Error")))),'Index LA Main'!X$1,0),"Error")</f>
        <v>0.01</v>
      </c>
      <c r="Y98" s="77">
        <f>IFERROR(VLOOKUP($A98,IF('Index LA Main'!$B$4=1,'Index LA Main'!$A$8:$Y$170,IF('Index LA Main'!$B$4=2,'Index LA Main'!$A$177:$Y$339,IF('Index LA Main'!$B$4=3,'Index LA Main'!$A$346:$Y$508,IF('Index LA Main'!$B$4=4,'Index LA Main'!$A$515:$Y$677,"Error")))),'Index LA Main'!Y$1,0),"Error")</f>
        <v>0.01</v>
      </c>
    </row>
    <row r="99" spans="1:25" s="129" customFormat="1" x14ac:dyDescent="0.2">
      <c r="A99" s="6">
        <v>391</v>
      </c>
      <c r="B99" s="6" t="s">
        <v>266</v>
      </c>
      <c r="C99" s="7" t="s">
        <v>166</v>
      </c>
      <c r="D99" s="122">
        <f>IFERROR(VLOOKUP($A99,IF('Index LA Main'!$B$4=1,'Index LA Main'!$A$8:$Y$170,IF('Index LA Main'!$B$4=2,'Index LA Main'!$A$177:$Y$339,IF('Index LA Main'!$B$4=3,'Index LA Main'!$A$346:$Y$508,IF('Index LA Main'!$B$4=4,'Index LA Main'!$A$515:$Y$677,"Error")))),'Index LA Main'!D$1,0),"Error")</f>
        <v>2510</v>
      </c>
      <c r="E99" s="77">
        <f>IFERROR(VLOOKUP($A99,IF('Index LA Main'!$B$4=1,'Index LA Main'!$A$8:$Y$170,IF('Index LA Main'!$B$4=2,'Index LA Main'!$A$177:$Y$339,IF('Index LA Main'!$B$4=3,'Index LA Main'!$A$346:$Y$508,IF('Index LA Main'!$B$4=4,'Index LA Main'!$A$515:$Y$677,"Error")))),'Index LA Main'!E$1,0),"Error")</f>
        <v>0.88</v>
      </c>
      <c r="F99" s="77">
        <f>IFERROR(VLOOKUP($A99,IF('Index LA Main'!$B$4=1,'Index LA Main'!$A$8:$Y$170,IF('Index LA Main'!$B$4=2,'Index LA Main'!$A$177:$Y$339,IF('Index LA Main'!$B$4=3,'Index LA Main'!$A$346:$Y$508,IF('Index LA Main'!$B$4=4,'Index LA Main'!$A$515:$Y$677,"Error")))),'Index LA Main'!F$1,0),"Error")</f>
        <v>0.85</v>
      </c>
      <c r="G99" s="77">
        <f>IFERROR(VLOOKUP($A99,IF('Index LA Main'!$B$4=1,'Index LA Main'!$A$8:$Y$170,IF('Index LA Main'!$B$4=2,'Index LA Main'!$A$177:$Y$339,IF('Index LA Main'!$B$4=3,'Index LA Main'!$A$346:$Y$508,IF('Index LA Main'!$B$4=4,'Index LA Main'!$A$515:$Y$677,"Error")))),'Index LA Main'!G$1,0),"Error")</f>
        <v>0.26</v>
      </c>
      <c r="H99" s="77" t="str">
        <f>IFERROR(VLOOKUP($A99,IF('Index LA Main'!$B$4=1,'Index LA Main'!$A$8:$Y$170,IF('Index LA Main'!$B$4=2,'Index LA Main'!$A$177:$Y$339,IF('Index LA Main'!$B$4=3,'Index LA Main'!$A$346:$Y$508,IF('Index LA Main'!$B$4=4,'Index LA Main'!$A$515:$Y$677,"Error")))),'Index LA Main'!H$1,0),"Error")</f>
        <v>x</v>
      </c>
      <c r="I99" s="77">
        <f>IFERROR(VLOOKUP($A99,IF('Index LA Main'!$B$4=1,'Index LA Main'!$A$8:$Y$170,IF('Index LA Main'!$B$4=2,'Index LA Main'!$A$177:$Y$339,IF('Index LA Main'!$B$4=3,'Index LA Main'!$A$346:$Y$508,IF('Index LA Main'!$B$4=4,'Index LA Main'!$A$515:$Y$677,"Error")))),'Index LA Main'!I$1,0),"Error")</f>
        <v>0.05</v>
      </c>
      <c r="J99" s="77">
        <f>IFERROR(VLOOKUP($A99,IF('Index LA Main'!$B$4=1,'Index LA Main'!$A$8:$Y$170,IF('Index LA Main'!$B$4=2,'Index LA Main'!$A$177:$Y$339,IF('Index LA Main'!$B$4=3,'Index LA Main'!$A$346:$Y$508,IF('Index LA Main'!$B$4=4,'Index LA Main'!$A$515:$Y$677,"Error")))),'Index LA Main'!J$1,0),"Error")</f>
        <v>0.54</v>
      </c>
      <c r="K99" s="77" t="str">
        <f>IFERROR(VLOOKUP($A99,IF('Index LA Main'!$B$4=1,'Index LA Main'!$A$8:$Y$170,IF('Index LA Main'!$B$4=2,'Index LA Main'!$A$177:$Y$339,IF('Index LA Main'!$B$4=3,'Index LA Main'!$A$346:$Y$508,IF('Index LA Main'!$B$4=4,'Index LA Main'!$A$515:$Y$677,"Error")))),'Index LA Main'!K$1,0),"Error")</f>
        <v>x</v>
      </c>
      <c r="L99" s="77" t="str">
        <f>IFERROR(VLOOKUP($A99,IF('Index LA Main'!$B$4=1,'Index LA Main'!$A$8:$Y$170,IF('Index LA Main'!$B$4=2,'Index LA Main'!$A$177:$Y$339,IF('Index LA Main'!$B$4=3,'Index LA Main'!$A$346:$Y$508,IF('Index LA Main'!$B$4=4,'Index LA Main'!$A$515:$Y$677,"Error")))),'Index LA Main'!L$1,0),"Error")</f>
        <v>x</v>
      </c>
      <c r="M99" s="77" t="str">
        <f>IFERROR(VLOOKUP($A99,IF('Index LA Main'!$B$4=1,'Index LA Main'!$A$8:$Y$170,IF('Index LA Main'!$B$4=2,'Index LA Main'!$A$177:$Y$339,IF('Index LA Main'!$B$4=3,'Index LA Main'!$A$346:$Y$508,IF('Index LA Main'!$B$4=4,'Index LA Main'!$A$515:$Y$677,"Error")))),'Index LA Main'!M$1,0),"Error")</f>
        <v>x</v>
      </c>
      <c r="N99" s="77">
        <f>IFERROR(VLOOKUP($A99,IF('Index LA Main'!$B$4=1,'Index LA Main'!$A$8:$Y$170,IF('Index LA Main'!$B$4=2,'Index LA Main'!$A$177:$Y$339,IF('Index LA Main'!$B$4=3,'Index LA Main'!$A$346:$Y$508,IF('Index LA Main'!$B$4=4,'Index LA Main'!$A$515:$Y$677,"Error")))),'Index LA Main'!N$1,0),"Error")</f>
        <v>0</v>
      </c>
      <c r="O99" s="77">
        <f>IFERROR(VLOOKUP($A99,IF('Index LA Main'!$B$4=1,'Index LA Main'!$A$8:$Y$170,IF('Index LA Main'!$B$4=2,'Index LA Main'!$A$177:$Y$339,IF('Index LA Main'!$B$4=3,'Index LA Main'!$A$346:$Y$508,IF('Index LA Main'!$B$4=4,'Index LA Main'!$A$515:$Y$677,"Error")))),'Index LA Main'!O$1,0),"Error")</f>
        <v>0.06</v>
      </c>
      <c r="P99" s="77">
        <f>IFERROR(VLOOKUP($A99,IF('Index LA Main'!$B$4=1,'Index LA Main'!$A$8:$Y$170,IF('Index LA Main'!$B$4=2,'Index LA Main'!$A$177:$Y$339,IF('Index LA Main'!$B$4=3,'Index LA Main'!$A$346:$Y$508,IF('Index LA Main'!$B$4=4,'Index LA Main'!$A$515:$Y$677,"Error")))),'Index LA Main'!P$1,0),"Error")</f>
        <v>0</v>
      </c>
      <c r="Q99" s="77">
        <f>IFERROR(VLOOKUP($A99,IF('Index LA Main'!$B$4=1,'Index LA Main'!$A$8:$Y$170,IF('Index LA Main'!$B$4=2,'Index LA Main'!$A$177:$Y$339,IF('Index LA Main'!$B$4=3,'Index LA Main'!$A$346:$Y$508,IF('Index LA Main'!$B$4=4,'Index LA Main'!$A$515:$Y$677,"Error")))),'Index LA Main'!Q$1,0),"Error")</f>
        <v>0.01</v>
      </c>
      <c r="R99" s="77">
        <f>IFERROR(VLOOKUP($A99,IF('Index LA Main'!$B$4=1,'Index LA Main'!$A$8:$Y$170,IF('Index LA Main'!$B$4=2,'Index LA Main'!$A$177:$Y$339,IF('Index LA Main'!$B$4=3,'Index LA Main'!$A$346:$Y$508,IF('Index LA Main'!$B$4=4,'Index LA Main'!$A$515:$Y$677,"Error")))),'Index LA Main'!R$1,0),"Error")</f>
        <v>0.01</v>
      </c>
      <c r="S99" s="77">
        <f>IFERROR(VLOOKUP($A99,IF('Index LA Main'!$B$4=1,'Index LA Main'!$A$8:$Y$170,IF('Index LA Main'!$B$4=2,'Index LA Main'!$A$177:$Y$339,IF('Index LA Main'!$B$4=3,'Index LA Main'!$A$346:$Y$508,IF('Index LA Main'!$B$4=4,'Index LA Main'!$A$515:$Y$677,"Error")))),'Index LA Main'!S$1,0),"Error")</f>
        <v>0.01</v>
      </c>
      <c r="T99" s="77" t="str">
        <f>IFERROR(VLOOKUP($A99,IF('Index LA Main'!$B$4=1,'Index LA Main'!$A$8:$Y$170,IF('Index LA Main'!$B$4=2,'Index LA Main'!$A$177:$Y$339,IF('Index LA Main'!$B$4=3,'Index LA Main'!$A$346:$Y$508,IF('Index LA Main'!$B$4=4,'Index LA Main'!$A$515:$Y$677,"Error")))),'Index LA Main'!T$1,0),"Error")</f>
        <v>-</v>
      </c>
      <c r="U99" s="77" t="str">
        <f>IFERROR(VLOOKUP($A99,IF('Index LA Main'!$B$4=1,'Index LA Main'!$A$8:$Y$170,IF('Index LA Main'!$B$4=2,'Index LA Main'!$A$177:$Y$339,IF('Index LA Main'!$B$4=3,'Index LA Main'!$A$346:$Y$508,IF('Index LA Main'!$B$4=4,'Index LA Main'!$A$515:$Y$677,"Error")))),'Index LA Main'!U$1,0),"Error")</f>
        <v>-</v>
      </c>
      <c r="V99" s="77">
        <f>IFERROR(VLOOKUP($A99,IF('Index LA Main'!$B$4=1,'Index LA Main'!$A$8:$Y$170,IF('Index LA Main'!$B$4=2,'Index LA Main'!$A$177:$Y$339,IF('Index LA Main'!$B$4=3,'Index LA Main'!$A$346:$Y$508,IF('Index LA Main'!$B$4=4,'Index LA Main'!$A$515:$Y$677,"Error")))),'Index LA Main'!V$1,0),"Error")</f>
        <v>0.01</v>
      </c>
      <c r="W99" s="77">
        <f>IFERROR(VLOOKUP($A99,IF('Index LA Main'!$B$4=1,'Index LA Main'!$A$8:$Y$170,IF('Index LA Main'!$B$4=2,'Index LA Main'!$A$177:$Y$339,IF('Index LA Main'!$B$4=3,'Index LA Main'!$A$346:$Y$508,IF('Index LA Main'!$B$4=4,'Index LA Main'!$A$515:$Y$677,"Error")))),'Index LA Main'!W$1,0),"Error")</f>
        <v>0.08</v>
      </c>
      <c r="X99" s="77">
        <f>IFERROR(VLOOKUP($A99,IF('Index LA Main'!$B$4=1,'Index LA Main'!$A$8:$Y$170,IF('Index LA Main'!$B$4=2,'Index LA Main'!$A$177:$Y$339,IF('Index LA Main'!$B$4=3,'Index LA Main'!$A$346:$Y$508,IF('Index LA Main'!$B$4=4,'Index LA Main'!$A$515:$Y$677,"Error")))),'Index LA Main'!X$1,0),"Error")</f>
        <v>0.03</v>
      </c>
      <c r="Y99" s="77">
        <f>IFERROR(VLOOKUP($A99,IF('Index LA Main'!$B$4=1,'Index LA Main'!$A$8:$Y$170,IF('Index LA Main'!$B$4=2,'Index LA Main'!$A$177:$Y$339,IF('Index LA Main'!$B$4=3,'Index LA Main'!$A$346:$Y$508,IF('Index LA Main'!$B$4=4,'Index LA Main'!$A$515:$Y$677,"Error")))),'Index LA Main'!Y$1,0),"Error")</f>
        <v>0.01</v>
      </c>
    </row>
    <row r="100" spans="1:25" s="129" customFormat="1" x14ac:dyDescent="0.2">
      <c r="A100" s="6">
        <v>316</v>
      </c>
      <c r="B100" s="6" t="s">
        <v>267</v>
      </c>
      <c r="C100" s="7" t="s">
        <v>178</v>
      </c>
      <c r="D100" s="122">
        <f>IFERROR(VLOOKUP($A100,IF('Index LA Main'!$B$4=1,'Index LA Main'!$A$8:$Y$170,IF('Index LA Main'!$B$4=2,'Index LA Main'!$A$177:$Y$339,IF('Index LA Main'!$B$4=3,'Index LA Main'!$A$346:$Y$508,IF('Index LA Main'!$B$4=4,'Index LA Main'!$A$515:$Y$677,"Error")))),'Index LA Main'!D$1,0),"Error")</f>
        <v>3460</v>
      </c>
      <c r="E100" s="77">
        <f>IFERROR(VLOOKUP($A100,IF('Index LA Main'!$B$4=1,'Index LA Main'!$A$8:$Y$170,IF('Index LA Main'!$B$4=2,'Index LA Main'!$A$177:$Y$339,IF('Index LA Main'!$B$4=3,'Index LA Main'!$A$346:$Y$508,IF('Index LA Main'!$B$4=4,'Index LA Main'!$A$515:$Y$677,"Error")))),'Index LA Main'!E$1,0),"Error")</f>
        <v>0.92</v>
      </c>
      <c r="F100" s="77">
        <f>IFERROR(VLOOKUP($A100,IF('Index LA Main'!$B$4=1,'Index LA Main'!$A$8:$Y$170,IF('Index LA Main'!$B$4=2,'Index LA Main'!$A$177:$Y$339,IF('Index LA Main'!$B$4=3,'Index LA Main'!$A$346:$Y$508,IF('Index LA Main'!$B$4=4,'Index LA Main'!$A$515:$Y$677,"Error")))),'Index LA Main'!F$1,0),"Error")</f>
        <v>0.91</v>
      </c>
      <c r="G100" s="77">
        <f>IFERROR(VLOOKUP($A100,IF('Index LA Main'!$B$4=1,'Index LA Main'!$A$8:$Y$170,IF('Index LA Main'!$B$4=2,'Index LA Main'!$A$177:$Y$339,IF('Index LA Main'!$B$4=3,'Index LA Main'!$A$346:$Y$508,IF('Index LA Main'!$B$4=4,'Index LA Main'!$A$515:$Y$677,"Error")))),'Index LA Main'!G$1,0),"Error")</f>
        <v>0.19</v>
      </c>
      <c r="H100" s="77" t="str">
        <f>IFERROR(VLOOKUP($A100,IF('Index LA Main'!$B$4=1,'Index LA Main'!$A$8:$Y$170,IF('Index LA Main'!$B$4=2,'Index LA Main'!$A$177:$Y$339,IF('Index LA Main'!$B$4=3,'Index LA Main'!$A$346:$Y$508,IF('Index LA Main'!$B$4=4,'Index LA Main'!$A$515:$Y$677,"Error")))),'Index LA Main'!H$1,0),"Error")</f>
        <v>-</v>
      </c>
      <c r="I100" s="77">
        <f>IFERROR(VLOOKUP($A100,IF('Index LA Main'!$B$4=1,'Index LA Main'!$A$8:$Y$170,IF('Index LA Main'!$B$4=2,'Index LA Main'!$A$177:$Y$339,IF('Index LA Main'!$B$4=3,'Index LA Main'!$A$346:$Y$508,IF('Index LA Main'!$B$4=4,'Index LA Main'!$A$515:$Y$677,"Error")))),'Index LA Main'!I$1,0),"Error")</f>
        <v>7.0000000000000007E-2</v>
      </c>
      <c r="J100" s="77">
        <f>IFERROR(VLOOKUP($A100,IF('Index LA Main'!$B$4=1,'Index LA Main'!$A$8:$Y$170,IF('Index LA Main'!$B$4=2,'Index LA Main'!$A$177:$Y$339,IF('Index LA Main'!$B$4=3,'Index LA Main'!$A$346:$Y$508,IF('Index LA Main'!$B$4=4,'Index LA Main'!$A$515:$Y$677,"Error")))),'Index LA Main'!J$1,0),"Error")</f>
        <v>0.26</v>
      </c>
      <c r="K100" s="77">
        <f>IFERROR(VLOOKUP($A100,IF('Index LA Main'!$B$4=1,'Index LA Main'!$A$8:$Y$170,IF('Index LA Main'!$B$4=2,'Index LA Main'!$A$177:$Y$339,IF('Index LA Main'!$B$4=3,'Index LA Main'!$A$346:$Y$508,IF('Index LA Main'!$B$4=4,'Index LA Main'!$A$515:$Y$677,"Error")))),'Index LA Main'!K$1,0),"Error")</f>
        <v>0.39</v>
      </c>
      <c r="L100" s="77">
        <f>IFERROR(VLOOKUP($A100,IF('Index LA Main'!$B$4=1,'Index LA Main'!$A$8:$Y$170,IF('Index LA Main'!$B$4=2,'Index LA Main'!$A$177:$Y$339,IF('Index LA Main'!$B$4=3,'Index LA Main'!$A$346:$Y$508,IF('Index LA Main'!$B$4=4,'Index LA Main'!$A$515:$Y$677,"Error")))),'Index LA Main'!L$1,0),"Error")</f>
        <v>0</v>
      </c>
      <c r="M100" s="77" t="str">
        <f>IFERROR(VLOOKUP($A100,IF('Index LA Main'!$B$4=1,'Index LA Main'!$A$8:$Y$170,IF('Index LA Main'!$B$4=2,'Index LA Main'!$A$177:$Y$339,IF('Index LA Main'!$B$4=3,'Index LA Main'!$A$346:$Y$508,IF('Index LA Main'!$B$4=4,'Index LA Main'!$A$515:$Y$677,"Error")))),'Index LA Main'!M$1,0),"Error")</f>
        <v>x</v>
      </c>
      <c r="N100" s="77" t="str">
        <f>IFERROR(VLOOKUP($A100,IF('Index LA Main'!$B$4=1,'Index LA Main'!$A$8:$Y$170,IF('Index LA Main'!$B$4=2,'Index LA Main'!$A$177:$Y$339,IF('Index LA Main'!$B$4=3,'Index LA Main'!$A$346:$Y$508,IF('Index LA Main'!$B$4=4,'Index LA Main'!$A$515:$Y$677,"Error")))),'Index LA Main'!N$1,0),"Error")</f>
        <v>-</v>
      </c>
      <c r="O100" s="77">
        <f>IFERROR(VLOOKUP($A100,IF('Index LA Main'!$B$4=1,'Index LA Main'!$A$8:$Y$170,IF('Index LA Main'!$B$4=2,'Index LA Main'!$A$177:$Y$339,IF('Index LA Main'!$B$4=3,'Index LA Main'!$A$346:$Y$508,IF('Index LA Main'!$B$4=4,'Index LA Main'!$A$515:$Y$677,"Error")))),'Index LA Main'!O$1,0),"Error")</f>
        <v>0.03</v>
      </c>
      <c r="P100" s="77">
        <f>IFERROR(VLOOKUP($A100,IF('Index LA Main'!$B$4=1,'Index LA Main'!$A$8:$Y$170,IF('Index LA Main'!$B$4=2,'Index LA Main'!$A$177:$Y$339,IF('Index LA Main'!$B$4=3,'Index LA Main'!$A$346:$Y$508,IF('Index LA Main'!$B$4=4,'Index LA Main'!$A$515:$Y$677,"Error")))),'Index LA Main'!P$1,0),"Error")</f>
        <v>0</v>
      </c>
      <c r="Q100" s="77" t="str">
        <f>IFERROR(VLOOKUP($A100,IF('Index LA Main'!$B$4=1,'Index LA Main'!$A$8:$Y$170,IF('Index LA Main'!$B$4=2,'Index LA Main'!$A$177:$Y$339,IF('Index LA Main'!$B$4=3,'Index LA Main'!$A$346:$Y$508,IF('Index LA Main'!$B$4=4,'Index LA Main'!$A$515:$Y$677,"Error")))),'Index LA Main'!Q$1,0),"Error")</f>
        <v>-</v>
      </c>
      <c r="R100" s="77" t="str">
        <f>IFERROR(VLOOKUP($A100,IF('Index LA Main'!$B$4=1,'Index LA Main'!$A$8:$Y$170,IF('Index LA Main'!$B$4=2,'Index LA Main'!$A$177:$Y$339,IF('Index LA Main'!$B$4=3,'Index LA Main'!$A$346:$Y$508,IF('Index LA Main'!$B$4=4,'Index LA Main'!$A$515:$Y$677,"Error")))),'Index LA Main'!R$1,0),"Error")</f>
        <v>-</v>
      </c>
      <c r="S100" s="77" t="str">
        <f>IFERROR(VLOOKUP($A100,IF('Index LA Main'!$B$4=1,'Index LA Main'!$A$8:$Y$170,IF('Index LA Main'!$B$4=2,'Index LA Main'!$A$177:$Y$339,IF('Index LA Main'!$B$4=3,'Index LA Main'!$A$346:$Y$508,IF('Index LA Main'!$B$4=4,'Index LA Main'!$A$515:$Y$677,"Error")))),'Index LA Main'!S$1,0),"Error")</f>
        <v>-</v>
      </c>
      <c r="T100" s="77" t="str">
        <f>IFERROR(VLOOKUP($A100,IF('Index LA Main'!$B$4=1,'Index LA Main'!$A$8:$Y$170,IF('Index LA Main'!$B$4=2,'Index LA Main'!$A$177:$Y$339,IF('Index LA Main'!$B$4=3,'Index LA Main'!$A$346:$Y$508,IF('Index LA Main'!$B$4=4,'Index LA Main'!$A$515:$Y$677,"Error")))),'Index LA Main'!T$1,0),"Error")</f>
        <v>x</v>
      </c>
      <c r="U100" s="77" t="str">
        <f>IFERROR(VLOOKUP($A100,IF('Index LA Main'!$B$4=1,'Index LA Main'!$A$8:$Y$170,IF('Index LA Main'!$B$4=2,'Index LA Main'!$A$177:$Y$339,IF('Index LA Main'!$B$4=3,'Index LA Main'!$A$346:$Y$508,IF('Index LA Main'!$B$4=4,'Index LA Main'!$A$515:$Y$677,"Error")))),'Index LA Main'!U$1,0),"Error")</f>
        <v>x</v>
      </c>
      <c r="V100" s="77" t="str">
        <f>IFERROR(VLOOKUP($A100,IF('Index LA Main'!$B$4=1,'Index LA Main'!$A$8:$Y$170,IF('Index LA Main'!$B$4=2,'Index LA Main'!$A$177:$Y$339,IF('Index LA Main'!$B$4=3,'Index LA Main'!$A$346:$Y$508,IF('Index LA Main'!$B$4=4,'Index LA Main'!$A$515:$Y$677,"Error")))),'Index LA Main'!V$1,0),"Error")</f>
        <v>-</v>
      </c>
      <c r="W100" s="77">
        <f>IFERROR(VLOOKUP($A100,IF('Index LA Main'!$B$4=1,'Index LA Main'!$A$8:$Y$170,IF('Index LA Main'!$B$4=2,'Index LA Main'!$A$177:$Y$339,IF('Index LA Main'!$B$4=3,'Index LA Main'!$A$346:$Y$508,IF('Index LA Main'!$B$4=4,'Index LA Main'!$A$515:$Y$677,"Error")))),'Index LA Main'!W$1,0),"Error")</f>
        <v>0.05</v>
      </c>
      <c r="X100" s="77">
        <f>IFERROR(VLOOKUP($A100,IF('Index LA Main'!$B$4=1,'Index LA Main'!$A$8:$Y$170,IF('Index LA Main'!$B$4=2,'Index LA Main'!$A$177:$Y$339,IF('Index LA Main'!$B$4=3,'Index LA Main'!$A$346:$Y$508,IF('Index LA Main'!$B$4=4,'Index LA Main'!$A$515:$Y$677,"Error")))),'Index LA Main'!X$1,0),"Error")</f>
        <v>0.01</v>
      </c>
      <c r="Y100" s="77">
        <f>IFERROR(VLOOKUP($A100,IF('Index LA Main'!$B$4=1,'Index LA Main'!$A$8:$Y$170,IF('Index LA Main'!$B$4=2,'Index LA Main'!$A$177:$Y$339,IF('Index LA Main'!$B$4=3,'Index LA Main'!$A$346:$Y$508,IF('Index LA Main'!$B$4=4,'Index LA Main'!$A$515:$Y$677,"Error")))),'Index LA Main'!Y$1,0),"Error")</f>
        <v>0.02</v>
      </c>
    </row>
    <row r="101" spans="1:25" s="129" customFormat="1" x14ac:dyDescent="0.2">
      <c r="A101" s="6">
        <v>926</v>
      </c>
      <c r="B101" s="6" t="s">
        <v>268</v>
      </c>
      <c r="C101" s="7" t="s">
        <v>176</v>
      </c>
      <c r="D101" s="122">
        <f>IFERROR(VLOOKUP($A101,IF('Index LA Main'!$B$4=1,'Index LA Main'!$A$8:$Y$170,IF('Index LA Main'!$B$4=2,'Index LA Main'!$A$177:$Y$339,IF('Index LA Main'!$B$4=3,'Index LA Main'!$A$346:$Y$508,IF('Index LA Main'!$B$4=4,'Index LA Main'!$A$515:$Y$677,"Error")))),'Index LA Main'!D$1,0),"Error")</f>
        <v>8810</v>
      </c>
      <c r="E101" s="77">
        <f>IFERROR(VLOOKUP($A101,IF('Index LA Main'!$B$4=1,'Index LA Main'!$A$8:$Y$170,IF('Index LA Main'!$B$4=2,'Index LA Main'!$A$177:$Y$339,IF('Index LA Main'!$B$4=3,'Index LA Main'!$A$346:$Y$508,IF('Index LA Main'!$B$4=4,'Index LA Main'!$A$515:$Y$677,"Error")))),'Index LA Main'!E$1,0),"Error")</f>
        <v>0.91</v>
      </c>
      <c r="F101" s="77">
        <f>IFERROR(VLOOKUP($A101,IF('Index LA Main'!$B$4=1,'Index LA Main'!$A$8:$Y$170,IF('Index LA Main'!$B$4=2,'Index LA Main'!$A$177:$Y$339,IF('Index LA Main'!$B$4=3,'Index LA Main'!$A$346:$Y$508,IF('Index LA Main'!$B$4=4,'Index LA Main'!$A$515:$Y$677,"Error")))),'Index LA Main'!F$1,0),"Error")</f>
        <v>0.88</v>
      </c>
      <c r="G101" s="77">
        <f>IFERROR(VLOOKUP($A101,IF('Index LA Main'!$B$4=1,'Index LA Main'!$A$8:$Y$170,IF('Index LA Main'!$B$4=2,'Index LA Main'!$A$177:$Y$339,IF('Index LA Main'!$B$4=3,'Index LA Main'!$A$346:$Y$508,IF('Index LA Main'!$B$4=4,'Index LA Main'!$A$515:$Y$677,"Error")))),'Index LA Main'!G$1,0),"Error")</f>
        <v>0.4</v>
      </c>
      <c r="H101" s="77" t="str">
        <f>IFERROR(VLOOKUP($A101,IF('Index LA Main'!$B$4=1,'Index LA Main'!$A$8:$Y$170,IF('Index LA Main'!$B$4=2,'Index LA Main'!$A$177:$Y$339,IF('Index LA Main'!$B$4=3,'Index LA Main'!$A$346:$Y$508,IF('Index LA Main'!$B$4=4,'Index LA Main'!$A$515:$Y$677,"Error")))),'Index LA Main'!H$1,0),"Error")</f>
        <v>-</v>
      </c>
      <c r="I101" s="77">
        <f>IFERROR(VLOOKUP($A101,IF('Index LA Main'!$B$4=1,'Index LA Main'!$A$8:$Y$170,IF('Index LA Main'!$B$4=2,'Index LA Main'!$A$177:$Y$339,IF('Index LA Main'!$B$4=3,'Index LA Main'!$A$346:$Y$508,IF('Index LA Main'!$B$4=4,'Index LA Main'!$A$515:$Y$677,"Error")))),'Index LA Main'!I$1,0),"Error")</f>
        <v>0.04</v>
      </c>
      <c r="J101" s="77">
        <f>IFERROR(VLOOKUP($A101,IF('Index LA Main'!$B$4=1,'Index LA Main'!$A$8:$Y$170,IF('Index LA Main'!$B$4=2,'Index LA Main'!$A$177:$Y$339,IF('Index LA Main'!$B$4=3,'Index LA Main'!$A$346:$Y$508,IF('Index LA Main'!$B$4=4,'Index LA Main'!$A$515:$Y$677,"Error")))),'Index LA Main'!J$1,0),"Error")</f>
        <v>0.33</v>
      </c>
      <c r="K101" s="77">
        <f>IFERROR(VLOOKUP($A101,IF('Index LA Main'!$B$4=1,'Index LA Main'!$A$8:$Y$170,IF('Index LA Main'!$B$4=2,'Index LA Main'!$A$177:$Y$339,IF('Index LA Main'!$B$4=3,'Index LA Main'!$A$346:$Y$508,IF('Index LA Main'!$B$4=4,'Index LA Main'!$A$515:$Y$677,"Error")))),'Index LA Main'!K$1,0),"Error")</f>
        <v>0.11</v>
      </c>
      <c r="L101" s="77">
        <f>IFERROR(VLOOKUP($A101,IF('Index LA Main'!$B$4=1,'Index LA Main'!$A$8:$Y$170,IF('Index LA Main'!$B$4=2,'Index LA Main'!$A$177:$Y$339,IF('Index LA Main'!$B$4=3,'Index LA Main'!$A$346:$Y$508,IF('Index LA Main'!$B$4=4,'Index LA Main'!$A$515:$Y$677,"Error")))),'Index LA Main'!L$1,0),"Error")</f>
        <v>0</v>
      </c>
      <c r="M101" s="77">
        <f>IFERROR(VLOOKUP($A101,IF('Index LA Main'!$B$4=1,'Index LA Main'!$A$8:$Y$170,IF('Index LA Main'!$B$4=2,'Index LA Main'!$A$177:$Y$339,IF('Index LA Main'!$B$4=3,'Index LA Main'!$A$346:$Y$508,IF('Index LA Main'!$B$4=4,'Index LA Main'!$A$515:$Y$677,"Error")))),'Index LA Main'!M$1,0),"Error")</f>
        <v>0</v>
      </c>
      <c r="N101" s="77" t="str">
        <f>IFERROR(VLOOKUP($A101,IF('Index LA Main'!$B$4=1,'Index LA Main'!$A$8:$Y$170,IF('Index LA Main'!$B$4=2,'Index LA Main'!$A$177:$Y$339,IF('Index LA Main'!$B$4=3,'Index LA Main'!$A$346:$Y$508,IF('Index LA Main'!$B$4=4,'Index LA Main'!$A$515:$Y$677,"Error")))),'Index LA Main'!N$1,0),"Error")</f>
        <v>-</v>
      </c>
      <c r="O101" s="77">
        <f>IFERROR(VLOOKUP($A101,IF('Index LA Main'!$B$4=1,'Index LA Main'!$A$8:$Y$170,IF('Index LA Main'!$B$4=2,'Index LA Main'!$A$177:$Y$339,IF('Index LA Main'!$B$4=3,'Index LA Main'!$A$346:$Y$508,IF('Index LA Main'!$B$4=4,'Index LA Main'!$A$515:$Y$677,"Error")))),'Index LA Main'!O$1,0),"Error")</f>
        <v>0.06</v>
      </c>
      <c r="P101" s="77" t="str">
        <f>IFERROR(VLOOKUP($A101,IF('Index LA Main'!$B$4=1,'Index LA Main'!$A$8:$Y$170,IF('Index LA Main'!$B$4=2,'Index LA Main'!$A$177:$Y$339,IF('Index LA Main'!$B$4=3,'Index LA Main'!$A$346:$Y$508,IF('Index LA Main'!$B$4=4,'Index LA Main'!$A$515:$Y$677,"Error")))),'Index LA Main'!P$1,0),"Error")</f>
        <v>x</v>
      </c>
      <c r="Q101" s="77" t="str">
        <f>IFERROR(VLOOKUP($A101,IF('Index LA Main'!$B$4=1,'Index LA Main'!$A$8:$Y$170,IF('Index LA Main'!$B$4=2,'Index LA Main'!$A$177:$Y$339,IF('Index LA Main'!$B$4=3,'Index LA Main'!$A$346:$Y$508,IF('Index LA Main'!$B$4=4,'Index LA Main'!$A$515:$Y$677,"Error")))),'Index LA Main'!Q$1,0),"Error")</f>
        <v>-</v>
      </c>
      <c r="R101" s="77">
        <f>IFERROR(VLOOKUP($A101,IF('Index LA Main'!$B$4=1,'Index LA Main'!$A$8:$Y$170,IF('Index LA Main'!$B$4=2,'Index LA Main'!$A$177:$Y$339,IF('Index LA Main'!$B$4=3,'Index LA Main'!$A$346:$Y$508,IF('Index LA Main'!$B$4=4,'Index LA Main'!$A$515:$Y$677,"Error")))),'Index LA Main'!R$1,0),"Error")</f>
        <v>0.01</v>
      </c>
      <c r="S101" s="77">
        <f>IFERROR(VLOOKUP($A101,IF('Index LA Main'!$B$4=1,'Index LA Main'!$A$8:$Y$170,IF('Index LA Main'!$B$4=2,'Index LA Main'!$A$177:$Y$339,IF('Index LA Main'!$B$4=3,'Index LA Main'!$A$346:$Y$508,IF('Index LA Main'!$B$4=4,'Index LA Main'!$A$515:$Y$677,"Error")))),'Index LA Main'!S$1,0),"Error")</f>
        <v>0.01</v>
      </c>
      <c r="T101" s="77" t="str">
        <f>IFERROR(VLOOKUP($A101,IF('Index LA Main'!$B$4=1,'Index LA Main'!$A$8:$Y$170,IF('Index LA Main'!$B$4=2,'Index LA Main'!$A$177:$Y$339,IF('Index LA Main'!$B$4=3,'Index LA Main'!$A$346:$Y$508,IF('Index LA Main'!$B$4=4,'Index LA Main'!$A$515:$Y$677,"Error")))),'Index LA Main'!T$1,0),"Error")</f>
        <v>-</v>
      </c>
      <c r="U101" s="77" t="str">
        <f>IFERROR(VLOOKUP($A101,IF('Index LA Main'!$B$4=1,'Index LA Main'!$A$8:$Y$170,IF('Index LA Main'!$B$4=2,'Index LA Main'!$A$177:$Y$339,IF('Index LA Main'!$B$4=3,'Index LA Main'!$A$346:$Y$508,IF('Index LA Main'!$B$4=4,'Index LA Main'!$A$515:$Y$677,"Error")))),'Index LA Main'!U$1,0),"Error")</f>
        <v>-</v>
      </c>
      <c r="V101" s="77">
        <f>IFERROR(VLOOKUP($A101,IF('Index LA Main'!$B$4=1,'Index LA Main'!$A$8:$Y$170,IF('Index LA Main'!$B$4=2,'Index LA Main'!$A$177:$Y$339,IF('Index LA Main'!$B$4=3,'Index LA Main'!$A$346:$Y$508,IF('Index LA Main'!$B$4=4,'Index LA Main'!$A$515:$Y$677,"Error")))),'Index LA Main'!V$1,0),"Error")</f>
        <v>0.01</v>
      </c>
      <c r="W101" s="77">
        <f>IFERROR(VLOOKUP($A101,IF('Index LA Main'!$B$4=1,'Index LA Main'!$A$8:$Y$170,IF('Index LA Main'!$B$4=2,'Index LA Main'!$A$177:$Y$339,IF('Index LA Main'!$B$4=3,'Index LA Main'!$A$346:$Y$508,IF('Index LA Main'!$B$4=4,'Index LA Main'!$A$515:$Y$677,"Error")))),'Index LA Main'!W$1,0),"Error")</f>
        <v>0.06</v>
      </c>
      <c r="X101" s="77">
        <f>IFERROR(VLOOKUP($A101,IF('Index LA Main'!$B$4=1,'Index LA Main'!$A$8:$Y$170,IF('Index LA Main'!$B$4=2,'Index LA Main'!$A$177:$Y$339,IF('Index LA Main'!$B$4=3,'Index LA Main'!$A$346:$Y$508,IF('Index LA Main'!$B$4=4,'Index LA Main'!$A$515:$Y$677,"Error")))),'Index LA Main'!X$1,0),"Error")</f>
        <v>0.02</v>
      </c>
      <c r="Y101" s="77">
        <f>IFERROR(VLOOKUP($A101,IF('Index LA Main'!$B$4=1,'Index LA Main'!$A$8:$Y$170,IF('Index LA Main'!$B$4=2,'Index LA Main'!$A$177:$Y$339,IF('Index LA Main'!$B$4=3,'Index LA Main'!$A$346:$Y$508,IF('Index LA Main'!$B$4=4,'Index LA Main'!$A$515:$Y$677,"Error")))),'Index LA Main'!Y$1,0),"Error")</f>
        <v>0.01</v>
      </c>
    </row>
    <row r="102" spans="1:25" s="129" customFormat="1" x14ac:dyDescent="0.2">
      <c r="A102" s="6">
        <v>812</v>
      </c>
      <c r="B102" s="6" t="s">
        <v>269</v>
      </c>
      <c r="C102" s="7" t="s">
        <v>170</v>
      </c>
      <c r="D102" s="122">
        <f>IFERROR(VLOOKUP($A102,IF('Index LA Main'!$B$4=1,'Index LA Main'!$A$8:$Y$170,IF('Index LA Main'!$B$4=2,'Index LA Main'!$A$177:$Y$339,IF('Index LA Main'!$B$4=3,'Index LA Main'!$A$346:$Y$508,IF('Index LA Main'!$B$4=4,'Index LA Main'!$A$515:$Y$677,"Error")))),'Index LA Main'!D$1,0),"Error")</f>
        <v>1800</v>
      </c>
      <c r="E102" s="77">
        <f>IFERROR(VLOOKUP($A102,IF('Index LA Main'!$B$4=1,'Index LA Main'!$A$8:$Y$170,IF('Index LA Main'!$B$4=2,'Index LA Main'!$A$177:$Y$339,IF('Index LA Main'!$B$4=3,'Index LA Main'!$A$346:$Y$508,IF('Index LA Main'!$B$4=4,'Index LA Main'!$A$515:$Y$677,"Error")))),'Index LA Main'!E$1,0),"Error")</f>
        <v>0.89</v>
      </c>
      <c r="F102" s="77">
        <f>IFERROR(VLOOKUP($A102,IF('Index LA Main'!$B$4=1,'Index LA Main'!$A$8:$Y$170,IF('Index LA Main'!$B$4=2,'Index LA Main'!$A$177:$Y$339,IF('Index LA Main'!$B$4=3,'Index LA Main'!$A$346:$Y$508,IF('Index LA Main'!$B$4=4,'Index LA Main'!$A$515:$Y$677,"Error")))),'Index LA Main'!F$1,0),"Error")</f>
        <v>0.88</v>
      </c>
      <c r="G102" s="77">
        <f>IFERROR(VLOOKUP($A102,IF('Index LA Main'!$B$4=1,'Index LA Main'!$A$8:$Y$170,IF('Index LA Main'!$B$4=2,'Index LA Main'!$A$177:$Y$339,IF('Index LA Main'!$B$4=3,'Index LA Main'!$A$346:$Y$508,IF('Index LA Main'!$B$4=4,'Index LA Main'!$A$515:$Y$677,"Error")))),'Index LA Main'!G$1,0),"Error")</f>
        <v>0.39</v>
      </c>
      <c r="H102" s="77" t="str">
        <f>IFERROR(VLOOKUP($A102,IF('Index LA Main'!$B$4=1,'Index LA Main'!$A$8:$Y$170,IF('Index LA Main'!$B$4=2,'Index LA Main'!$A$177:$Y$339,IF('Index LA Main'!$B$4=3,'Index LA Main'!$A$346:$Y$508,IF('Index LA Main'!$B$4=4,'Index LA Main'!$A$515:$Y$677,"Error")))),'Index LA Main'!H$1,0),"Error")</f>
        <v>x</v>
      </c>
      <c r="I102" s="77">
        <f>IFERROR(VLOOKUP($A102,IF('Index LA Main'!$B$4=1,'Index LA Main'!$A$8:$Y$170,IF('Index LA Main'!$B$4=2,'Index LA Main'!$A$177:$Y$339,IF('Index LA Main'!$B$4=3,'Index LA Main'!$A$346:$Y$508,IF('Index LA Main'!$B$4=4,'Index LA Main'!$A$515:$Y$677,"Error")))),'Index LA Main'!I$1,0),"Error")</f>
        <v>0.03</v>
      </c>
      <c r="J102" s="77">
        <f>IFERROR(VLOOKUP($A102,IF('Index LA Main'!$B$4=1,'Index LA Main'!$A$8:$Y$170,IF('Index LA Main'!$B$4=2,'Index LA Main'!$A$177:$Y$339,IF('Index LA Main'!$B$4=3,'Index LA Main'!$A$346:$Y$508,IF('Index LA Main'!$B$4=4,'Index LA Main'!$A$515:$Y$677,"Error")))),'Index LA Main'!J$1,0),"Error")</f>
        <v>0.16</v>
      </c>
      <c r="K102" s="77">
        <f>IFERROR(VLOOKUP($A102,IF('Index LA Main'!$B$4=1,'Index LA Main'!$A$8:$Y$170,IF('Index LA Main'!$B$4=2,'Index LA Main'!$A$177:$Y$339,IF('Index LA Main'!$B$4=3,'Index LA Main'!$A$346:$Y$508,IF('Index LA Main'!$B$4=4,'Index LA Main'!$A$515:$Y$677,"Error")))),'Index LA Main'!K$1,0),"Error")</f>
        <v>0.28999999999999998</v>
      </c>
      <c r="L102" s="77" t="str">
        <f>IFERROR(VLOOKUP($A102,IF('Index LA Main'!$B$4=1,'Index LA Main'!$A$8:$Y$170,IF('Index LA Main'!$B$4=2,'Index LA Main'!$A$177:$Y$339,IF('Index LA Main'!$B$4=3,'Index LA Main'!$A$346:$Y$508,IF('Index LA Main'!$B$4=4,'Index LA Main'!$A$515:$Y$677,"Error")))),'Index LA Main'!L$1,0),"Error")</f>
        <v>x</v>
      </c>
      <c r="M102" s="77">
        <f>IFERROR(VLOOKUP($A102,IF('Index LA Main'!$B$4=1,'Index LA Main'!$A$8:$Y$170,IF('Index LA Main'!$B$4=2,'Index LA Main'!$A$177:$Y$339,IF('Index LA Main'!$B$4=3,'Index LA Main'!$A$346:$Y$508,IF('Index LA Main'!$B$4=4,'Index LA Main'!$A$515:$Y$677,"Error")))),'Index LA Main'!M$1,0),"Error")</f>
        <v>0</v>
      </c>
      <c r="N102" s="77">
        <f>IFERROR(VLOOKUP($A102,IF('Index LA Main'!$B$4=1,'Index LA Main'!$A$8:$Y$170,IF('Index LA Main'!$B$4=2,'Index LA Main'!$A$177:$Y$339,IF('Index LA Main'!$B$4=3,'Index LA Main'!$A$346:$Y$508,IF('Index LA Main'!$B$4=4,'Index LA Main'!$A$515:$Y$677,"Error")))),'Index LA Main'!N$1,0),"Error")</f>
        <v>0</v>
      </c>
      <c r="O102" s="77">
        <f>IFERROR(VLOOKUP($A102,IF('Index LA Main'!$B$4=1,'Index LA Main'!$A$8:$Y$170,IF('Index LA Main'!$B$4=2,'Index LA Main'!$A$177:$Y$339,IF('Index LA Main'!$B$4=3,'Index LA Main'!$A$346:$Y$508,IF('Index LA Main'!$B$4=4,'Index LA Main'!$A$515:$Y$677,"Error")))),'Index LA Main'!O$1,0),"Error")</f>
        <v>0.06</v>
      </c>
      <c r="P102" s="77">
        <f>IFERROR(VLOOKUP($A102,IF('Index LA Main'!$B$4=1,'Index LA Main'!$A$8:$Y$170,IF('Index LA Main'!$B$4=2,'Index LA Main'!$A$177:$Y$339,IF('Index LA Main'!$B$4=3,'Index LA Main'!$A$346:$Y$508,IF('Index LA Main'!$B$4=4,'Index LA Main'!$A$515:$Y$677,"Error")))),'Index LA Main'!P$1,0),"Error")</f>
        <v>0</v>
      </c>
      <c r="Q102" s="77" t="str">
        <f>IFERROR(VLOOKUP($A102,IF('Index LA Main'!$B$4=1,'Index LA Main'!$A$8:$Y$170,IF('Index LA Main'!$B$4=2,'Index LA Main'!$A$177:$Y$339,IF('Index LA Main'!$B$4=3,'Index LA Main'!$A$346:$Y$508,IF('Index LA Main'!$B$4=4,'Index LA Main'!$A$515:$Y$677,"Error")))),'Index LA Main'!Q$1,0),"Error")</f>
        <v>x</v>
      </c>
      <c r="R102" s="77">
        <f>IFERROR(VLOOKUP($A102,IF('Index LA Main'!$B$4=1,'Index LA Main'!$A$8:$Y$170,IF('Index LA Main'!$B$4=2,'Index LA Main'!$A$177:$Y$339,IF('Index LA Main'!$B$4=3,'Index LA Main'!$A$346:$Y$508,IF('Index LA Main'!$B$4=4,'Index LA Main'!$A$515:$Y$677,"Error")))),'Index LA Main'!R$1,0),"Error")</f>
        <v>0.01</v>
      </c>
      <c r="S102" s="77" t="str">
        <f>IFERROR(VLOOKUP($A102,IF('Index LA Main'!$B$4=1,'Index LA Main'!$A$8:$Y$170,IF('Index LA Main'!$B$4=2,'Index LA Main'!$A$177:$Y$339,IF('Index LA Main'!$B$4=3,'Index LA Main'!$A$346:$Y$508,IF('Index LA Main'!$B$4=4,'Index LA Main'!$A$515:$Y$677,"Error")))),'Index LA Main'!S$1,0),"Error")</f>
        <v>-</v>
      </c>
      <c r="T102" s="77" t="str">
        <f>IFERROR(VLOOKUP($A102,IF('Index LA Main'!$B$4=1,'Index LA Main'!$A$8:$Y$170,IF('Index LA Main'!$B$4=2,'Index LA Main'!$A$177:$Y$339,IF('Index LA Main'!$B$4=3,'Index LA Main'!$A$346:$Y$508,IF('Index LA Main'!$B$4=4,'Index LA Main'!$A$515:$Y$677,"Error")))),'Index LA Main'!T$1,0),"Error")</f>
        <v>-</v>
      </c>
      <c r="U102" s="77" t="str">
        <f>IFERROR(VLOOKUP($A102,IF('Index LA Main'!$B$4=1,'Index LA Main'!$A$8:$Y$170,IF('Index LA Main'!$B$4=2,'Index LA Main'!$A$177:$Y$339,IF('Index LA Main'!$B$4=3,'Index LA Main'!$A$346:$Y$508,IF('Index LA Main'!$B$4=4,'Index LA Main'!$A$515:$Y$677,"Error")))),'Index LA Main'!U$1,0),"Error")</f>
        <v>-</v>
      </c>
      <c r="V102" s="77">
        <f>IFERROR(VLOOKUP($A102,IF('Index LA Main'!$B$4=1,'Index LA Main'!$A$8:$Y$170,IF('Index LA Main'!$B$4=2,'Index LA Main'!$A$177:$Y$339,IF('Index LA Main'!$B$4=3,'Index LA Main'!$A$346:$Y$508,IF('Index LA Main'!$B$4=4,'Index LA Main'!$A$515:$Y$677,"Error")))),'Index LA Main'!V$1,0),"Error")</f>
        <v>0.01</v>
      </c>
      <c r="W102" s="77">
        <f>IFERROR(VLOOKUP($A102,IF('Index LA Main'!$B$4=1,'Index LA Main'!$A$8:$Y$170,IF('Index LA Main'!$B$4=2,'Index LA Main'!$A$177:$Y$339,IF('Index LA Main'!$B$4=3,'Index LA Main'!$A$346:$Y$508,IF('Index LA Main'!$B$4=4,'Index LA Main'!$A$515:$Y$677,"Error")))),'Index LA Main'!W$1,0),"Error")</f>
        <v>0.06</v>
      </c>
      <c r="X102" s="77">
        <f>IFERROR(VLOOKUP($A102,IF('Index LA Main'!$B$4=1,'Index LA Main'!$A$8:$Y$170,IF('Index LA Main'!$B$4=2,'Index LA Main'!$A$177:$Y$339,IF('Index LA Main'!$B$4=3,'Index LA Main'!$A$346:$Y$508,IF('Index LA Main'!$B$4=4,'Index LA Main'!$A$515:$Y$677,"Error")))),'Index LA Main'!X$1,0),"Error")</f>
        <v>0.04</v>
      </c>
      <c r="Y102" s="77">
        <f>IFERROR(VLOOKUP($A102,IF('Index LA Main'!$B$4=1,'Index LA Main'!$A$8:$Y$170,IF('Index LA Main'!$B$4=2,'Index LA Main'!$A$177:$Y$339,IF('Index LA Main'!$B$4=3,'Index LA Main'!$A$346:$Y$508,IF('Index LA Main'!$B$4=4,'Index LA Main'!$A$515:$Y$677,"Error")))),'Index LA Main'!Y$1,0),"Error")</f>
        <v>0.01</v>
      </c>
    </row>
    <row r="103" spans="1:25" s="129" customFormat="1" x14ac:dyDescent="0.2">
      <c r="A103" s="6">
        <v>813</v>
      </c>
      <c r="B103" s="6" t="s">
        <v>270</v>
      </c>
      <c r="C103" s="7" t="s">
        <v>170</v>
      </c>
      <c r="D103" s="122">
        <f>IFERROR(VLOOKUP($A103,IF('Index LA Main'!$B$4=1,'Index LA Main'!$A$8:$Y$170,IF('Index LA Main'!$B$4=2,'Index LA Main'!$A$177:$Y$339,IF('Index LA Main'!$B$4=3,'Index LA Main'!$A$346:$Y$508,IF('Index LA Main'!$B$4=4,'Index LA Main'!$A$515:$Y$677,"Error")))),'Index LA Main'!D$1,0),"Error")</f>
        <v>1930</v>
      </c>
      <c r="E103" s="77">
        <f>IFERROR(VLOOKUP($A103,IF('Index LA Main'!$B$4=1,'Index LA Main'!$A$8:$Y$170,IF('Index LA Main'!$B$4=2,'Index LA Main'!$A$177:$Y$339,IF('Index LA Main'!$B$4=3,'Index LA Main'!$A$346:$Y$508,IF('Index LA Main'!$B$4=4,'Index LA Main'!$A$515:$Y$677,"Error")))),'Index LA Main'!E$1,0),"Error")</f>
        <v>0.92</v>
      </c>
      <c r="F103" s="77">
        <f>IFERROR(VLOOKUP($A103,IF('Index LA Main'!$B$4=1,'Index LA Main'!$A$8:$Y$170,IF('Index LA Main'!$B$4=2,'Index LA Main'!$A$177:$Y$339,IF('Index LA Main'!$B$4=3,'Index LA Main'!$A$346:$Y$508,IF('Index LA Main'!$B$4=4,'Index LA Main'!$A$515:$Y$677,"Error")))),'Index LA Main'!F$1,0),"Error")</f>
        <v>0.91</v>
      </c>
      <c r="G103" s="77">
        <f>IFERROR(VLOOKUP($A103,IF('Index LA Main'!$B$4=1,'Index LA Main'!$A$8:$Y$170,IF('Index LA Main'!$B$4=2,'Index LA Main'!$A$177:$Y$339,IF('Index LA Main'!$B$4=3,'Index LA Main'!$A$346:$Y$508,IF('Index LA Main'!$B$4=4,'Index LA Main'!$A$515:$Y$677,"Error")))),'Index LA Main'!G$1,0),"Error")</f>
        <v>0.42</v>
      </c>
      <c r="H103" s="77" t="str">
        <f>IFERROR(VLOOKUP($A103,IF('Index LA Main'!$B$4=1,'Index LA Main'!$A$8:$Y$170,IF('Index LA Main'!$B$4=2,'Index LA Main'!$A$177:$Y$339,IF('Index LA Main'!$B$4=3,'Index LA Main'!$A$346:$Y$508,IF('Index LA Main'!$B$4=4,'Index LA Main'!$A$515:$Y$677,"Error")))),'Index LA Main'!H$1,0),"Error")</f>
        <v>x</v>
      </c>
      <c r="I103" s="77">
        <f>IFERROR(VLOOKUP($A103,IF('Index LA Main'!$B$4=1,'Index LA Main'!$A$8:$Y$170,IF('Index LA Main'!$B$4=2,'Index LA Main'!$A$177:$Y$339,IF('Index LA Main'!$B$4=3,'Index LA Main'!$A$346:$Y$508,IF('Index LA Main'!$B$4=4,'Index LA Main'!$A$515:$Y$677,"Error")))),'Index LA Main'!I$1,0),"Error")</f>
        <v>0.05</v>
      </c>
      <c r="J103" s="77">
        <f>IFERROR(VLOOKUP($A103,IF('Index LA Main'!$B$4=1,'Index LA Main'!$A$8:$Y$170,IF('Index LA Main'!$B$4=2,'Index LA Main'!$A$177:$Y$339,IF('Index LA Main'!$B$4=3,'Index LA Main'!$A$346:$Y$508,IF('Index LA Main'!$B$4=4,'Index LA Main'!$A$515:$Y$677,"Error")))),'Index LA Main'!J$1,0),"Error")</f>
        <v>0.08</v>
      </c>
      <c r="K103" s="77">
        <f>IFERROR(VLOOKUP($A103,IF('Index LA Main'!$B$4=1,'Index LA Main'!$A$8:$Y$170,IF('Index LA Main'!$B$4=2,'Index LA Main'!$A$177:$Y$339,IF('Index LA Main'!$B$4=3,'Index LA Main'!$A$346:$Y$508,IF('Index LA Main'!$B$4=4,'Index LA Main'!$A$515:$Y$677,"Error")))),'Index LA Main'!K$1,0),"Error")</f>
        <v>0.35</v>
      </c>
      <c r="L103" s="77">
        <f>IFERROR(VLOOKUP($A103,IF('Index LA Main'!$B$4=1,'Index LA Main'!$A$8:$Y$170,IF('Index LA Main'!$B$4=2,'Index LA Main'!$A$177:$Y$339,IF('Index LA Main'!$B$4=3,'Index LA Main'!$A$346:$Y$508,IF('Index LA Main'!$B$4=4,'Index LA Main'!$A$515:$Y$677,"Error")))),'Index LA Main'!L$1,0),"Error")</f>
        <v>0</v>
      </c>
      <c r="M103" s="77">
        <f>IFERROR(VLOOKUP($A103,IF('Index LA Main'!$B$4=1,'Index LA Main'!$A$8:$Y$170,IF('Index LA Main'!$B$4=2,'Index LA Main'!$A$177:$Y$339,IF('Index LA Main'!$B$4=3,'Index LA Main'!$A$346:$Y$508,IF('Index LA Main'!$B$4=4,'Index LA Main'!$A$515:$Y$677,"Error")))),'Index LA Main'!M$1,0),"Error")</f>
        <v>0</v>
      </c>
      <c r="N103" s="77" t="str">
        <f>IFERROR(VLOOKUP($A103,IF('Index LA Main'!$B$4=1,'Index LA Main'!$A$8:$Y$170,IF('Index LA Main'!$B$4=2,'Index LA Main'!$A$177:$Y$339,IF('Index LA Main'!$B$4=3,'Index LA Main'!$A$346:$Y$508,IF('Index LA Main'!$B$4=4,'Index LA Main'!$A$515:$Y$677,"Error")))),'Index LA Main'!N$1,0),"Error")</f>
        <v>x</v>
      </c>
      <c r="O103" s="77">
        <f>IFERROR(VLOOKUP($A103,IF('Index LA Main'!$B$4=1,'Index LA Main'!$A$8:$Y$170,IF('Index LA Main'!$B$4=2,'Index LA Main'!$A$177:$Y$339,IF('Index LA Main'!$B$4=3,'Index LA Main'!$A$346:$Y$508,IF('Index LA Main'!$B$4=4,'Index LA Main'!$A$515:$Y$677,"Error")))),'Index LA Main'!O$1,0),"Error")</f>
        <v>7.0000000000000007E-2</v>
      </c>
      <c r="P103" s="77">
        <f>IFERROR(VLOOKUP($A103,IF('Index LA Main'!$B$4=1,'Index LA Main'!$A$8:$Y$170,IF('Index LA Main'!$B$4=2,'Index LA Main'!$A$177:$Y$339,IF('Index LA Main'!$B$4=3,'Index LA Main'!$A$346:$Y$508,IF('Index LA Main'!$B$4=4,'Index LA Main'!$A$515:$Y$677,"Error")))),'Index LA Main'!P$1,0),"Error")</f>
        <v>0</v>
      </c>
      <c r="Q103" s="77" t="str">
        <f>IFERROR(VLOOKUP($A103,IF('Index LA Main'!$B$4=1,'Index LA Main'!$A$8:$Y$170,IF('Index LA Main'!$B$4=2,'Index LA Main'!$A$177:$Y$339,IF('Index LA Main'!$B$4=3,'Index LA Main'!$A$346:$Y$508,IF('Index LA Main'!$B$4=4,'Index LA Main'!$A$515:$Y$677,"Error")))),'Index LA Main'!Q$1,0),"Error")</f>
        <v>x</v>
      </c>
      <c r="R103" s="77">
        <f>IFERROR(VLOOKUP($A103,IF('Index LA Main'!$B$4=1,'Index LA Main'!$A$8:$Y$170,IF('Index LA Main'!$B$4=2,'Index LA Main'!$A$177:$Y$339,IF('Index LA Main'!$B$4=3,'Index LA Main'!$A$346:$Y$508,IF('Index LA Main'!$B$4=4,'Index LA Main'!$A$515:$Y$677,"Error")))),'Index LA Main'!R$1,0),"Error")</f>
        <v>0.01</v>
      </c>
      <c r="S103" s="77" t="str">
        <f>IFERROR(VLOOKUP($A103,IF('Index LA Main'!$B$4=1,'Index LA Main'!$A$8:$Y$170,IF('Index LA Main'!$B$4=2,'Index LA Main'!$A$177:$Y$339,IF('Index LA Main'!$B$4=3,'Index LA Main'!$A$346:$Y$508,IF('Index LA Main'!$B$4=4,'Index LA Main'!$A$515:$Y$677,"Error")))),'Index LA Main'!S$1,0),"Error")</f>
        <v>-</v>
      </c>
      <c r="T103" s="77" t="str">
        <f>IFERROR(VLOOKUP($A103,IF('Index LA Main'!$B$4=1,'Index LA Main'!$A$8:$Y$170,IF('Index LA Main'!$B$4=2,'Index LA Main'!$A$177:$Y$339,IF('Index LA Main'!$B$4=3,'Index LA Main'!$A$346:$Y$508,IF('Index LA Main'!$B$4=4,'Index LA Main'!$A$515:$Y$677,"Error")))),'Index LA Main'!T$1,0),"Error")</f>
        <v>-</v>
      </c>
      <c r="U103" s="77" t="str">
        <f>IFERROR(VLOOKUP($A103,IF('Index LA Main'!$B$4=1,'Index LA Main'!$A$8:$Y$170,IF('Index LA Main'!$B$4=2,'Index LA Main'!$A$177:$Y$339,IF('Index LA Main'!$B$4=3,'Index LA Main'!$A$346:$Y$508,IF('Index LA Main'!$B$4=4,'Index LA Main'!$A$515:$Y$677,"Error")))),'Index LA Main'!U$1,0),"Error")</f>
        <v>x</v>
      </c>
      <c r="V103" s="77" t="str">
        <f>IFERROR(VLOOKUP($A103,IF('Index LA Main'!$B$4=1,'Index LA Main'!$A$8:$Y$170,IF('Index LA Main'!$B$4=2,'Index LA Main'!$A$177:$Y$339,IF('Index LA Main'!$B$4=3,'Index LA Main'!$A$346:$Y$508,IF('Index LA Main'!$B$4=4,'Index LA Main'!$A$515:$Y$677,"Error")))),'Index LA Main'!V$1,0),"Error")</f>
        <v>-</v>
      </c>
      <c r="W103" s="77">
        <f>IFERROR(VLOOKUP($A103,IF('Index LA Main'!$B$4=1,'Index LA Main'!$A$8:$Y$170,IF('Index LA Main'!$B$4=2,'Index LA Main'!$A$177:$Y$339,IF('Index LA Main'!$B$4=3,'Index LA Main'!$A$346:$Y$508,IF('Index LA Main'!$B$4=4,'Index LA Main'!$A$515:$Y$677,"Error")))),'Index LA Main'!W$1,0),"Error")</f>
        <v>0.05</v>
      </c>
      <c r="X103" s="77">
        <f>IFERROR(VLOOKUP($A103,IF('Index LA Main'!$B$4=1,'Index LA Main'!$A$8:$Y$170,IF('Index LA Main'!$B$4=2,'Index LA Main'!$A$177:$Y$339,IF('Index LA Main'!$B$4=3,'Index LA Main'!$A$346:$Y$508,IF('Index LA Main'!$B$4=4,'Index LA Main'!$A$515:$Y$677,"Error")))),'Index LA Main'!X$1,0),"Error")</f>
        <v>0.01</v>
      </c>
      <c r="Y103" s="77">
        <f>IFERROR(VLOOKUP($A103,IF('Index LA Main'!$B$4=1,'Index LA Main'!$A$8:$Y$170,IF('Index LA Main'!$B$4=2,'Index LA Main'!$A$177:$Y$339,IF('Index LA Main'!$B$4=3,'Index LA Main'!$A$346:$Y$508,IF('Index LA Main'!$B$4=4,'Index LA Main'!$A$515:$Y$677,"Error")))),'Index LA Main'!Y$1,0),"Error")</f>
        <v>0.02</v>
      </c>
    </row>
    <row r="104" spans="1:25" s="129" customFormat="1" x14ac:dyDescent="0.2">
      <c r="A104" s="6">
        <v>802</v>
      </c>
      <c r="B104" s="6" t="s">
        <v>271</v>
      </c>
      <c r="C104" s="7" t="s">
        <v>184</v>
      </c>
      <c r="D104" s="122">
        <f>IFERROR(VLOOKUP($A104,IF('Index LA Main'!$B$4=1,'Index LA Main'!$A$8:$Y$170,IF('Index LA Main'!$B$4=2,'Index LA Main'!$A$177:$Y$339,IF('Index LA Main'!$B$4=3,'Index LA Main'!$A$346:$Y$508,IF('Index LA Main'!$B$4=4,'Index LA Main'!$A$515:$Y$677,"Error")))),'Index LA Main'!D$1,0),"Error")</f>
        <v>2220</v>
      </c>
      <c r="E104" s="77">
        <f>IFERROR(VLOOKUP($A104,IF('Index LA Main'!$B$4=1,'Index LA Main'!$A$8:$Y$170,IF('Index LA Main'!$B$4=2,'Index LA Main'!$A$177:$Y$339,IF('Index LA Main'!$B$4=3,'Index LA Main'!$A$346:$Y$508,IF('Index LA Main'!$B$4=4,'Index LA Main'!$A$515:$Y$677,"Error")))),'Index LA Main'!E$1,0),"Error")</f>
        <v>0.92</v>
      </c>
      <c r="F104" s="77">
        <f>IFERROR(VLOOKUP($A104,IF('Index LA Main'!$B$4=1,'Index LA Main'!$A$8:$Y$170,IF('Index LA Main'!$B$4=2,'Index LA Main'!$A$177:$Y$339,IF('Index LA Main'!$B$4=3,'Index LA Main'!$A$346:$Y$508,IF('Index LA Main'!$B$4=4,'Index LA Main'!$A$515:$Y$677,"Error")))),'Index LA Main'!F$1,0),"Error")</f>
        <v>0.9</v>
      </c>
      <c r="G104" s="77">
        <f>IFERROR(VLOOKUP($A104,IF('Index LA Main'!$B$4=1,'Index LA Main'!$A$8:$Y$170,IF('Index LA Main'!$B$4=2,'Index LA Main'!$A$177:$Y$339,IF('Index LA Main'!$B$4=3,'Index LA Main'!$A$346:$Y$508,IF('Index LA Main'!$B$4=4,'Index LA Main'!$A$515:$Y$677,"Error")))),'Index LA Main'!G$1,0),"Error")</f>
        <v>0.52</v>
      </c>
      <c r="H104" s="77" t="str">
        <f>IFERROR(VLOOKUP($A104,IF('Index LA Main'!$B$4=1,'Index LA Main'!$A$8:$Y$170,IF('Index LA Main'!$B$4=2,'Index LA Main'!$A$177:$Y$339,IF('Index LA Main'!$B$4=3,'Index LA Main'!$A$346:$Y$508,IF('Index LA Main'!$B$4=4,'Index LA Main'!$A$515:$Y$677,"Error")))),'Index LA Main'!H$1,0),"Error")</f>
        <v>-</v>
      </c>
      <c r="I104" s="77">
        <f>IFERROR(VLOOKUP($A104,IF('Index LA Main'!$B$4=1,'Index LA Main'!$A$8:$Y$170,IF('Index LA Main'!$B$4=2,'Index LA Main'!$A$177:$Y$339,IF('Index LA Main'!$B$4=3,'Index LA Main'!$A$346:$Y$508,IF('Index LA Main'!$B$4=4,'Index LA Main'!$A$515:$Y$677,"Error")))),'Index LA Main'!I$1,0),"Error")</f>
        <v>0.02</v>
      </c>
      <c r="J104" s="77">
        <f>IFERROR(VLOOKUP($A104,IF('Index LA Main'!$B$4=1,'Index LA Main'!$A$8:$Y$170,IF('Index LA Main'!$B$4=2,'Index LA Main'!$A$177:$Y$339,IF('Index LA Main'!$B$4=3,'Index LA Main'!$A$346:$Y$508,IF('Index LA Main'!$B$4=4,'Index LA Main'!$A$515:$Y$677,"Error")))),'Index LA Main'!J$1,0),"Error")</f>
        <v>0.35</v>
      </c>
      <c r="K104" s="77" t="str">
        <f>IFERROR(VLOOKUP($A104,IF('Index LA Main'!$B$4=1,'Index LA Main'!$A$8:$Y$170,IF('Index LA Main'!$B$4=2,'Index LA Main'!$A$177:$Y$339,IF('Index LA Main'!$B$4=3,'Index LA Main'!$A$346:$Y$508,IF('Index LA Main'!$B$4=4,'Index LA Main'!$A$515:$Y$677,"Error")))),'Index LA Main'!K$1,0),"Error")</f>
        <v>-</v>
      </c>
      <c r="L104" s="77">
        <f>IFERROR(VLOOKUP($A104,IF('Index LA Main'!$B$4=1,'Index LA Main'!$A$8:$Y$170,IF('Index LA Main'!$B$4=2,'Index LA Main'!$A$177:$Y$339,IF('Index LA Main'!$B$4=3,'Index LA Main'!$A$346:$Y$508,IF('Index LA Main'!$B$4=4,'Index LA Main'!$A$515:$Y$677,"Error")))),'Index LA Main'!L$1,0),"Error")</f>
        <v>0</v>
      </c>
      <c r="M104" s="77">
        <f>IFERROR(VLOOKUP($A104,IF('Index LA Main'!$B$4=1,'Index LA Main'!$A$8:$Y$170,IF('Index LA Main'!$B$4=2,'Index LA Main'!$A$177:$Y$339,IF('Index LA Main'!$B$4=3,'Index LA Main'!$A$346:$Y$508,IF('Index LA Main'!$B$4=4,'Index LA Main'!$A$515:$Y$677,"Error")))),'Index LA Main'!M$1,0),"Error")</f>
        <v>0</v>
      </c>
      <c r="N104" s="77">
        <f>IFERROR(VLOOKUP($A104,IF('Index LA Main'!$B$4=1,'Index LA Main'!$A$8:$Y$170,IF('Index LA Main'!$B$4=2,'Index LA Main'!$A$177:$Y$339,IF('Index LA Main'!$B$4=3,'Index LA Main'!$A$346:$Y$508,IF('Index LA Main'!$B$4=4,'Index LA Main'!$A$515:$Y$677,"Error")))),'Index LA Main'!N$1,0),"Error")</f>
        <v>0</v>
      </c>
      <c r="O104" s="77">
        <f>IFERROR(VLOOKUP($A104,IF('Index LA Main'!$B$4=1,'Index LA Main'!$A$8:$Y$170,IF('Index LA Main'!$B$4=2,'Index LA Main'!$A$177:$Y$339,IF('Index LA Main'!$B$4=3,'Index LA Main'!$A$346:$Y$508,IF('Index LA Main'!$B$4=4,'Index LA Main'!$A$515:$Y$677,"Error")))),'Index LA Main'!O$1,0),"Error")</f>
        <v>0.05</v>
      </c>
      <c r="P104" s="77">
        <f>IFERROR(VLOOKUP($A104,IF('Index LA Main'!$B$4=1,'Index LA Main'!$A$8:$Y$170,IF('Index LA Main'!$B$4=2,'Index LA Main'!$A$177:$Y$339,IF('Index LA Main'!$B$4=3,'Index LA Main'!$A$346:$Y$508,IF('Index LA Main'!$B$4=4,'Index LA Main'!$A$515:$Y$677,"Error")))),'Index LA Main'!P$1,0),"Error")</f>
        <v>0</v>
      </c>
      <c r="Q104" s="77" t="str">
        <f>IFERROR(VLOOKUP($A104,IF('Index LA Main'!$B$4=1,'Index LA Main'!$A$8:$Y$170,IF('Index LA Main'!$B$4=2,'Index LA Main'!$A$177:$Y$339,IF('Index LA Main'!$B$4=3,'Index LA Main'!$A$346:$Y$508,IF('Index LA Main'!$B$4=4,'Index LA Main'!$A$515:$Y$677,"Error")))),'Index LA Main'!Q$1,0),"Error")</f>
        <v>-</v>
      </c>
      <c r="R104" s="77">
        <f>IFERROR(VLOOKUP($A104,IF('Index LA Main'!$B$4=1,'Index LA Main'!$A$8:$Y$170,IF('Index LA Main'!$B$4=2,'Index LA Main'!$A$177:$Y$339,IF('Index LA Main'!$B$4=3,'Index LA Main'!$A$346:$Y$508,IF('Index LA Main'!$B$4=4,'Index LA Main'!$A$515:$Y$677,"Error")))),'Index LA Main'!R$1,0),"Error")</f>
        <v>0.01</v>
      </c>
      <c r="S104" s="77">
        <f>IFERROR(VLOOKUP($A104,IF('Index LA Main'!$B$4=1,'Index LA Main'!$A$8:$Y$170,IF('Index LA Main'!$B$4=2,'Index LA Main'!$A$177:$Y$339,IF('Index LA Main'!$B$4=3,'Index LA Main'!$A$346:$Y$508,IF('Index LA Main'!$B$4=4,'Index LA Main'!$A$515:$Y$677,"Error")))),'Index LA Main'!S$1,0),"Error")</f>
        <v>0.01</v>
      </c>
      <c r="T104" s="77" t="str">
        <f>IFERROR(VLOOKUP($A104,IF('Index LA Main'!$B$4=1,'Index LA Main'!$A$8:$Y$170,IF('Index LA Main'!$B$4=2,'Index LA Main'!$A$177:$Y$339,IF('Index LA Main'!$B$4=3,'Index LA Main'!$A$346:$Y$508,IF('Index LA Main'!$B$4=4,'Index LA Main'!$A$515:$Y$677,"Error")))),'Index LA Main'!T$1,0),"Error")</f>
        <v>-</v>
      </c>
      <c r="U104" s="77">
        <f>IFERROR(VLOOKUP($A104,IF('Index LA Main'!$B$4=1,'Index LA Main'!$A$8:$Y$170,IF('Index LA Main'!$B$4=2,'Index LA Main'!$A$177:$Y$339,IF('Index LA Main'!$B$4=3,'Index LA Main'!$A$346:$Y$508,IF('Index LA Main'!$B$4=4,'Index LA Main'!$A$515:$Y$677,"Error")))),'Index LA Main'!U$1,0),"Error")</f>
        <v>0</v>
      </c>
      <c r="V104" s="77">
        <f>IFERROR(VLOOKUP($A104,IF('Index LA Main'!$B$4=1,'Index LA Main'!$A$8:$Y$170,IF('Index LA Main'!$B$4=2,'Index LA Main'!$A$177:$Y$339,IF('Index LA Main'!$B$4=3,'Index LA Main'!$A$346:$Y$508,IF('Index LA Main'!$B$4=4,'Index LA Main'!$A$515:$Y$677,"Error")))),'Index LA Main'!V$1,0),"Error")</f>
        <v>0.01</v>
      </c>
      <c r="W104" s="77">
        <f>IFERROR(VLOOKUP($A104,IF('Index LA Main'!$B$4=1,'Index LA Main'!$A$8:$Y$170,IF('Index LA Main'!$B$4=2,'Index LA Main'!$A$177:$Y$339,IF('Index LA Main'!$B$4=3,'Index LA Main'!$A$346:$Y$508,IF('Index LA Main'!$B$4=4,'Index LA Main'!$A$515:$Y$677,"Error")))),'Index LA Main'!W$1,0),"Error")</f>
        <v>0.05</v>
      </c>
      <c r="X104" s="77">
        <f>IFERROR(VLOOKUP($A104,IF('Index LA Main'!$B$4=1,'Index LA Main'!$A$8:$Y$170,IF('Index LA Main'!$B$4=2,'Index LA Main'!$A$177:$Y$339,IF('Index LA Main'!$B$4=3,'Index LA Main'!$A$346:$Y$508,IF('Index LA Main'!$B$4=4,'Index LA Main'!$A$515:$Y$677,"Error")))),'Index LA Main'!X$1,0),"Error")</f>
        <v>0.01</v>
      </c>
      <c r="Y104" s="77">
        <f>IFERROR(VLOOKUP($A104,IF('Index LA Main'!$B$4=1,'Index LA Main'!$A$8:$Y$170,IF('Index LA Main'!$B$4=2,'Index LA Main'!$A$177:$Y$339,IF('Index LA Main'!$B$4=3,'Index LA Main'!$A$346:$Y$508,IF('Index LA Main'!$B$4=4,'Index LA Main'!$A$515:$Y$677,"Error")))),'Index LA Main'!Y$1,0),"Error")</f>
        <v>0.02</v>
      </c>
    </row>
    <row r="105" spans="1:25" s="129" customFormat="1" x14ac:dyDescent="0.2">
      <c r="A105" s="6">
        <v>392</v>
      </c>
      <c r="B105" s="6" t="s">
        <v>272</v>
      </c>
      <c r="C105" s="7" t="s">
        <v>166</v>
      </c>
      <c r="D105" s="122">
        <f>IFERROR(VLOOKUP($A105,IF('Index LA Main'!$B$4=1,'Index LA Main'!$A$8:$Y$170,IF('Index LA Main'!$B$4=2,'Index LA Main'!$A$177:$Y$339,IF('Index LA Main'!$B$4=3,'Index LA Main'!$A$346:$Y$508,IF('Index LA Main'!$B$4=4,'Index LA Main'!$A$515:$Y$677,"Error")))),'Index LA Main'!D$1,0),"Error")</f>
        <v>2100</v>
      </c>
      <c r="E105" s="77">
        <f>IFERROR(VLOOKUP($A105,IF('Index LA Main'!$B$4=1,'Index LA Main'!$A$8:$Y$170,IF('Index LA Main'!$B$4=2,'Index LA Main'!$A$177:$Y$339,IF('Index LA Main'!$B$4=3,'Index LA Main'!$A$346:$Y$508,IF('Index LA Main'!$B$4=4,'Index LA Main'!$A$515:$Y$677,"Error")))),'Index LA Main'!E$1,0),"Error")</f>
        <v>0.9</v>
      </c>
      <c r="F105" s="77">
        <f>IFERROR(VLOOKUP($A105,IF('Index LA Main'!$B$4=1,'Index LA Main'!$A$8:$Y$170,IF('Index LA Main'!$B$4=2,'Index LA Main'!$A$177:$Y$339,IF('Index LA Main'!$B$4=3,'Index LA Main'!$A$346:$Y$508,IF('Index LA Main'!$B$4=4,'Index LA Main'!$A$515:$Y$677,"Error")))),'Index LA Main'!F$1,0),"Error")</f>
        <v>0.87</v>
      </c>
      <c r="G105" s="77">
        <f>IFERROR(VLOOKUP($A105,IF('Index LA Main'!$B$4=1,'Index LA Main'!$A$8:$Y$170,IF('Index LA Main'!$B$4=2,'Index LA Main'!$A$177:$Y$339,IF('Index LA Main'!$B$4=3,'Index LA Main'!$A$346:$Y$508,IF('Index LA Main'!$B$4=4,'Index LA Main'!$A$515:$Y$677,"Error")))),'Index LA Main'!G$1,0),"Error")</f>
        <v>0.36</v>
      </c>
      <c r="H105" s="77">
        <f>IFERROR(VLOOKUP($A105,IF('Index LA Main'!$B$4=1,'Index LA Main'!$A$8:$Y$170,IF('Index LA Main'!$B$4=2,'Index LA Main'!$A$177:$Y$339,IF('Index LA Main'!$B$4=3,'Index LA Main'!$A$346:$Y$508,IF('Index LA Main'!$B$4=4,'Index LA Main'!$A$515:$Y$677,"Error")))),'Index LA Main'!H$1,0),"Error")</f>
        <v>0</v>
      </c>
      <c r="I105" s="77">
        <f>IFERROR(VLOOKUP($A105,IF('Index LA Main'!$B$4=1,'Index LA Main'!$A$8:$Y$170,IF('Index LA Main'!$B$4=2,'Index LA Main'!$A$177:$Y$339,IF('Index LA Main'!$B$4=3,'Index LA Main'!$A$346:$Y$508,IF('Index LA Main'!$B$4=4,'Index LA Main'!$A$515:$Y$677,"Error")))),'Index LA Main'!I$1,0),"Error")</f>
        <v>7.0000000000000007E-2</v>
      </c>
      <c r="J105" s="77">
        <f>IFERROR(VLOOKUP($A105,IF('Index LA Main'!$B$4=1,'Index LA Main'!$A$8:$Y$170,IF('Index LA Main'!$B$4=2,'Index LA Main'!$A$177:$Y$339,IF('Index LA Main'!$B$4=3,'Index LA Main'!$A$346:$Y$508,IF('Index LA Main'!$B$4=4,'Index LA Main'!$A$515:$Y$677,"Error")))),'Index LA Main'!J$1,0),"Error")</f>
        <v>0.43</v>
      </c>
      <c r="K105" s="77" t="str">
        <f>IFERROR(VLOOKUP($A105,IF('Index LA Main'!$B$4=1,'Index LA Main'!$A$8:$Y$170,IF('Index LA Main'!$B$4=2,'Index LA Main'!$A$177:$Y$339,IF('Index LA Main'!$B$4=3,'Index LA Main'!$A$346:$Y$508,IF('Index LA Main'!$B$4=4,'Index LA Main'!$A$515:$Y$677,"Error")))),'Index LA Main'!K$1,0),"Error")</f>
        <v>x</v>
      </c>
      <c r="L105" s="77">
        <f>IFERROR(VLOOKUP($A105,IF('Index LA Main'!$B$4=1,'Index LA Main'!$A$8:$Y$170,IF('Index LA Main'!$B$4=2,'Index LA Main'!$A$177:$Y$339,IF('Index LA Main'!$B$4=3,'Index LA Main'!$A$346:$Y$508,IF('Index LA Main'!$B$4=4,'Index LA Main'!$A$515:$Y$677,"Error")))),'Index LA Main'!L$1,0),"Error")</f>
        <v>0</v>
      </c>
      <c r="M105" s="77" t="str">
        <f>IFERROR(VLOOKUP($A105,IF('Index LA Main'!$B$4=1,'Index LA Main'!$A$8:$Y$170,IF('Index LA Main'!$B$4=2,'Index LA Main'!$A$177:$Y$339,IF('Index LA Main'!$B$4=3,'Index LA Main'!$A$346:$Y$508,IF('Index LA Main'!$B$4=4,'Index LA Main'!$A$515:$Y$677,"Error")))),'Index LA Main'!M$1,0),"Error")</f>
        <v>x</v>
      </c>
      <c r="N105" s="77" t="str">
        <f>IFERROR(VLOOKUP($A105,IF('Index LA Main'!$B$4=1,'Index LA Main'!$A$8:$Y$170,IF('Index LA Main'!$B$4=2,'Index LA Main'!$A$177:$Y$339,IF('Index LA Main'!$B$4=3,'Index LA Main'!$A$346:$Y$508,IF('Index LA Main'!$B$4=4,'Index LA Main'!$A$515:$Y$677,"Error")))),'Index LA Main'!N$1,0),"Error")</f>
        <v>x</v>
      </c>
      <c r="O105" s="77">
        <f>IFERROR(VLOOKUP($A105,IF('Index LA Main'!$B$4=1,'Index LA Main'!$A$8:$Y$170,IF('Index LA Main'!$B$4=2,'Index LA Main'!$A$177:$Y$339,IF('Index LA Main'!$B$4=3,'Index LA Main'!$A$346:$Y$508,IF('Index LA Main'!$B$4=4,'Index LA Main'!$A$515:$Y$677,"Error")))),'Index LA Main'!O$1,0),"Error")</f>
        <v>0.08</v>
      </c>
      <c r="P105" s="77">
        <f>IFERROR(VLOOKUP($A105,IF('Index LA Main'!$B$4=1,'Index LA Main'!$A$8:$Y$170,IF('Index LA Main'!$B$4=2,'Index LA Main'!$A$177:$Y$339,IF('Index LA Main'!$B$4=3,'Index LA Main'!$A$346:$Y$508,IF('Index LA Main'!$B$4=4,'Index LA Main'!$A$515:$Y$677,"Error")))),'Index LA Main'!P$1,0),"Error")</f>
        <v>0</v>
      </c>
      <c r="Q105" s="77">
        <f>IFERROR(VLOOKUP($A105,IF('Index LA Main'!$B$4=1,'Index LA Main'!$A$8:$Y$170,IF('Index LA Main'!$B$4=2,'Index LA Main'!$A$177:$Y$339,IF('Index LA Main'!$B$4=3,'Index LA Main'!$A$346:$Y$508,IF('Index LA Main'!$B$4=4,'Index LA Main'!$A$515:$Y$677,"Error")))),'Index LA Main'!Q$1,0),"Error")</f>
        <v>0.01</v>
      </c>
      <c r="R105" s="77">
        <f>IFERROR(VLOOKUP($A105,IF('Index LA Main'!$B$4=1,'Index LA Main'!$A$8:$Y$170,IF('Index LA Main'!$B$4=2,'Index LA Main'!$A$177:$Y$339,IF('Index LA Main'!$B$4=3,'Index LA Main'!$A$346:$Y$508,IF('Index LA Main'!$B$4=4,'Index LA Main'!$A$515:$Y$677,"Error")))),'Index LA Main'!R$1,0),"Error")</f>
        <v>0.02</v>
      </c>
      <c r="S105" s="77">
        <f>IFERROR(VLOOKUP($A105,IF('Index LA Main'!$B$4=1,'Index LA Main'!$A$8:$Y$170,IF('Index LA Main'!$B$4=2,'Index LA Main'!$A$177:$Y$339,IF('Index LA Main'!$B$4=3,'Index LA Main'!$A$346:$Y$508,IF('Index LA Main'!$B$4=4,'Index LA Main'!$A$515:$Y$677,"Error")))),'Index LA Main'!S$1,0),"Error")</f>
        <v>0.01</v>
      </c>
      <c r="T105" s="77" t="str">
        <f>IFERROR(VLOOKUP($A105,IF('Index LA Main'!$B$4=1,'Index LA Main'!$A$8:$Y$170,IF('Index LA Main'!$B$4=2,'Index LA Main'!$A$177:$Y$339,IF('Index LA Main'!$B$4=3,'Index LA Main'!$A$346:$Y$508,IF('Index LA Main'!$B$4=4,'Index LA Main'!$A$515:$Y$677,"Error")))),'Index LA Main'!T$1,0),"Error")</f>
        <v>x</v>
      </c>
      <c r="U105" s="77" t="str">
        <f>IFERROR(VLOOKUP($A105,IF('Index LA Main'!$B$4=1,'Index LA Main'!$A$8:$Y$170,IF('Index LA Main'!$B$4=2,'Index LA Main'!$A$177:$Y$339,IF('Index LA Main'!$B$4=3,'Index LA Main'!$A$346:$Y$508,IF('Index LA Main'!$B$4=4,'Index LA Main'!$A$515:$Y$677,"Error")))),'Index LA Main'!U$1,0),"Error")</f>
        <v>-</v>
      </c>
      <c r="V105" s="77">
        <f>IFERROR(VLOOKUP($A105,IF('Index LA Main'!$B$4=1,'Index LA Main'!$A$8:$Y$170,IF('Index LA Main'!$B$4=2,'Index LA Main'!$A$177:$Y$339,IF('Index LA Main'!$B$4=3,'Index LA Main'!$A$346:$Y$508,IF('Index LA Main'!$B$4=4,'Index LA Main'!$A$515:$Y$677,"Error")))),'Index LA Main'!V$1,0),"Error")</f>
        <v>0.02</v>
      </c>
      <c r="W105" s="77">
        <f>IFERROR(VLOOKUP($A105,IF('Index LA Main'!$B$4=1,'Index LA Main'!$A$8:$Y$170,IF('Index LA Main'!$B$4=2,'Index LA Main'!$A$177:$Y$339,IF('Index LA Main'!$B$4=3,'Index LA Main'!$A$346:$Y$508,IF('Index LA Main'!$B$4=4,'Index LA Main'!$A$515:$Y$677,"Error")))),'Index LA Main'!W$1,0),"Error")</f>
        <v>7.0000000000000007E-2</v>
      </c>
      <c r="X105" s="77">
        <f>IFERROR(VLOOKUP($A105,IF('Index LA Main'!$B$4=1,'Index LA Main'!$A$8:$Y$170,IF('Index LA Main'!$B$4=2,'Index LA Main'!$A$177:$Y$339,IF('Index LA Main'!$B$4=3,'Index LA Main'!$A$346:$Y$508,IF('Index LA Main'!$B$4=4,'Index LA Main'!$A$515:$Y$677,"Error")))),'Index LA Main'!X$1,0),"Error")</f>
        <v>0.02</v>
      </c>
      <c r="Y105" s="77">
        <f>IFERROR(VLOOKUP($A105,IF('Index LA Main'!$B$4=1,'Index LA Main'!$A$8:$Y$170,IF('Index LA Main'!$B$4=2,'Index LA Main'!$A$177:$Y$339,IF('Index LA Main'!$B$4=3,'Index LA Main'!$A$346:$Y$508,IF('Index LA Main'!$B$4=4,'Index LA Main'!$A$515:$Y$677,"Error")))),'Index LA Main'!Y$1,0),"Error")</f>
        <v>0.01</v>
      </c>
    </row>
    <row r="106" spans="1:25" s="129" customFormat="1" x14ac:dyDescent="0.2">
      <c r="A106" s="6">
        <v>815</v>
      </c>
      <c r="B106" s="6" t="s">
        <v>273</v>
      </c>
      <c r="C106" s="7" t="s">
        <v>170</v>
      </c>
      <c r="D106" s="122">
        <f>IFERROR(VLOOKUP($A106,IF('Index LA Main'!$B$4=1,'Index LA Main'!$A$8:$Y$170,IF('Index LA Main'!$B$4=2,'Index LA Main'!$A$177:$Y$339,IF('Index LA Main'!$B$4=3,'Index LA Main'!$A$346:$Y$508,IF('Index LA Main'!$B$4=4,'Index LA Main'!$A$515:$Y$677,"Error")))),'Index LA Main'!D$1,0),"Error")</f>
        <v>6690</v>
      </c>
      <c r="E106" s="77">
        <f>IFERROR(VLOOKUP($A106,IF('Index LA Main'!$B$4=1,'Index LA Main'!$A$8:$Y$170,IF('Index LA Main'!$B$4=2,'Index LA Main'!$A$177:$Y$339,IF('Index LA Main'!$B$4=3,'Index LA Main'!$A$346:$Y$508,IF('Index LA Main'!$B$4=4,'Index LA Main'!$A$515:$Y$677,"Error")))),'Index LA Main'!E$1,0),"Error")</f>
        <v>0.94</v>
      </c>
      <c r="F106" s="77">
        <f>IFERROR(VLOOKUP($A106,IF('Index LA Main'!$B$4=1,'Index LA Main'!$A$8:$Y$170,IF('Index LA Main'!$B$4=2,'Index LA Main'!$A$177:$Y$339,IF('Index LA Main'!$B$4=3,'Index LA Main'!$A$346:$Y$508,IF('Index LA Main'!$B$4=4,'Index LA Main'!$A$515:$Y$677,"Error")))),'Index LA Main'!F$1,0),"Error")</f>
        <v>0.92</v>
      </c>
      <c r="G106" s="77">
        <f>IFERROR(VLOOKUP($A106,IF('Index LA Main'!$B$4=1,'Index LA Main'!$A$8:$Y$170,IF('Index LA Main'!$B$4=2,'Index LA Main'!$A$177:$Y$339,IF('Index LA Main'!$B$4=3,'Index LA Main'!$A$346:$Y$508,IF('Index LA Main'!$B$4=4,'Index LA Main'!$A$515:$Y$677,"Error")))),'Index LA Main'!G$1,0),"Error")</f>
        <v>0.32</v>
      </c>
      <c r="H106" s="77" t="str">
        <f>IFERROR(VLOOKUP($A106,IF('Index LA Main'!$B$4=1,'Index LA Main'!$A$8:$Y$170,IF('Index LA Main'!$B$4=2,'Index LA Main'!$A$177:$Y$339,IF('Index LA Main'!$B$4=3,'Index LA Main'!$A$346:$Y$508,IF('Index LA Main'!$B$4=4,'Index LA Main'!$A$515:$Y$677,"Error")))),'Index LA Main'!H$1,0),"Error")</f>
        <v>-</v>
      </c>
      <c r="I106" s="77">
        <f>IFERROR(VLOOKUP($A106,IF('Index LA Main'!$B$4=1,'Index LA Main'!$A$8:$Y$170,IF('Index LA Main'!$B$4=2,'Index LA Main'!$A$177:$Y$339,IF('Index LA Main'!$B$4=3,'Index LA Main'!$A$346:$Y$508,IF('Index LA Main'!$B$4=4,'Index LA Main'!$A$515:$Y$677,"Error")))),'Index LA Main'!I$1,0),"Error")</f>
        <v>0.03</v>
      </c>
      <c r="J106" s="77">
        <f>IFERROR(VLOOKUP($A106,IF('Index LA Main'!$B$4=1,'Index LA Main'!$A$8:$Y$170,IF('Index LA Main'!$B$4=2,'Index LA Main'!$A$177:$Y$339,IF('Index LA Main'!$B$4=3,'Index LA Main'!$A$346:$Y$508,IF('Index LA Main'!$B$4=4,'Index LA Main'!$A$515:$Y$677,"Error")))),'Index LA Main'!J$1,0),"Error")</f>
        <v>0.46</v>
      </c>
      <c r="K106" s="77">
        <f>IFERROR(VLOOKUP($A106,IF('Index LA Main'!$B$4=1,'Index LA Main'!$A$8:$Y$170,IF('Index LA Main'!$B$4=2,'Index LA Main'!$A$177:$Y$339,IF('Index LA Main'!$B$4=3,'Index LA Main'!$A$346:$Y$508,IF('Index LA Main'!$B$4=4,'Index LA Main'!$A$515:$Y$677,"Error")))),'Index LA Main'!K$1,0),"Error")</f>
        <v>0.1</v>
      </c>
      <c r="L106" s="77" t="str">
        <f>IFERROR(VLOOKUP($A106,IF('Index LA Main'!$B$4=1,'Index LA Main'!$A$8:$Y$170,IF('Index LA Main'!$B$4=2,'Index LA Main'!$A$177:$Y$339,IF('Index LA Main'!$B$4=3,'Index LA Main'!$A$346:$Y$508,IF('Index LA Main'!$B$4=4,'Index LA Main'!$A$515:$Y$677,"Error")))),'Index LA Main'!L$1,0),"Error")</f>
        <v>x</v>
      </c>
      <c r="M106" s="77">
        <f>IFERROR(VLOOKUP($A106,IF('Index LA Main'!$B$4=1,'Index LA Main'!$A$8:$Y$170,IF('Index LA Main'!$B$4=2,'Index LA Main'!$A$177:$Y$339,IF('Index LA Main'!$B$4=3,'Index LA Main'!$A$346:$Y$508,IF('Index LA Main'!$B$4=4,'Index LA Main'!$A$515:$Y$677,"Error")))),'Index LA Main'!M$1,0),"Error")</f>
        <v>0</v>
      </c>
      <c r="N106" s="77" t="str">
        <f>IFERROR(VLOOKUP($A106,IF('Index LA Main'!$B$4=1,'Index LA Main'!$A$8:$Y$170,IF('Index LA Main'!$B$4=2,'Index LA Main'!$A$177:$Y$339,IF('Index LA Main'!$B$4=3,'Index LA Main'!$A$346:$Y$508,IF('Index LA Main'!$B$4=4,'Index LA Main'!$A$515:$Y$677,"Error")))),'Index LA Main'!N$1,0),"Error")</f>
        <v>x</v>
      </c>
      <c r="O106" s="77">
        <f>IFERROR(VLOOKUP($A106,IF('Index LA Main'!$B$4=1,'Index LA Main'!$A$8:$Y$170,IF('Index LA Main'!$B$4=2,'Index LA Main'!$A$177:$Y$339,IF('Index LA Main'!$B$4=3,'Index LA Main'!$A$346:$Y$508,IF('Index LA Main'!$B$4=4,'Index LA Main'!$A$515:$Y$677,"Error")))),'Index LA Main'!O$1,0),"Error")</f>
        <v>0.06</v>
      </c>
      <c r="P106" s="77">
        <f>IFERROR(VLOOKUP($A106,IF('Index LA Main'!$B$4=1,'Index LA Main'!$A$8:$Y$170,IF('Index LA Main'!$B$4=2,'Index LA Main'!$A$177:$Y$339,IF('Index LA Main'!$B$4=3,'Index LA Main'!$A$346:$Y$508,IF('Index LA Main'!$B$4=4,'Index LA Main'!$A$515:$Y$677,"Error")))),'Index LA Main'!P$1,0),"Error")</f>
        <v>0</v>
      </c>
      <c r="Q106" s="77" t="str">
        <f>IFERROR(VLOOKUP($A106,IF('Index LA Main'!$B$4=1,'Index LA Main'!$A$8:$Y$170,IF('Index LA Main'!$B$4=2,'Index LA Main'!$A$177:$Y$339,IF('Index LA Main'!$B$4=3,'Index LA Main'!$A$346:$Y$508,IF('Index LA Main'!$B$4=4,'Index LA Main'!$A$515:$Y$677,"Error")))),'Index LA Main'!Q$1,0),"Error")</f>
        <v>-</v>
      </c>
      <c r="R106" s="77">
        <f>IFERROR(VLOOKUP($A106,IF('Index LA Main'!$B$4=1,'Index LA Main'!$A$8:$Y$170,IF('Index LA Main'!$B$4=2,'Index LA Main'!$A$177:$Y$339,IF('Index LA Main'!$B$4=3,'Index LA Main'!$A$346:$Y$508,IF('Index LA Main'!$B$4=4,'Index LA Main'!$A$515:$Y$677,"Error")))),'Index LA Main'!R$1,0),"Error")</f>
        <v>0.01</v>
      </c>
      <c r="S106" s="77">
        <f>IFERROR(VLOOKUP($A106,IF('Index LA Main'!$B$4=1,'Index LA Main'!$A$8:$Y$170,IF('Index LA Main'!$B$4=2,'Index LA Main'!$A$177:$Y$339,IF('Index LA Main'!$B$4=3,'Index LA Main'!$A$346:$Y$508,IF('Index LA Main'!$B$4=4,'Index LA Main'!$A$515:$Y$677,"Error")))),'Index LA Main'!S$1,0),"Error")</f>
        <v>0.01</v>
      </c>
      <c r="T106" s="77" t="str">
        <f>IFERROR(VLOOKUP($A106,IF('Index LA Main'!$B$4=1,'Index LA Main'!$A$8:$Y$170,IF('Index LA Main'!$B$4=2,'Index LA Main'!$A$177:$Y$339,IF('Index LA Main'!$B$4=3,'Index LA Main'!$A$346:$Y$508,IF('Index LA Main'!$B$4=4,'Index LA Main'!$A$515:$Y$677,"Error")))),'Index LA Main'!T$1,0),"Error")</f>
        <v>-</v>
      </c>
      <c r="U106" s="77" t="str">
        <f>IFERROR(VLOOKUP($A106,IF('Index LA Main'!$B$4=1,'Index LA Main'!$A$8:$Y$170,IF('Index LA Main'!$B$4=2,'Index LA Main'!$A$177:$Y$339,IF('Index LA Main'!$B$4=3,'Index LA Main'!$A$346:$Y$508,IF('Index LA Main'!$B$4=4,'Index LA Main'!$A$515:$Y$677,"Error")))),'Index LA Main'!U$1,0),"Error")</f>
        <v>x</v>
      </c>
      <c r="V106" s="77">
        <f>IFERROR(VLOOKUP($A106,IF('Index LA Main'!$B$4=1,'Index LA Main'!$A$8:$Y$170,IF('Index LA Main'!$B$4=2,'Index LA Main'!$A$177:$Y$339,IF('Index LA Main'!$B$4=3,'Index LA Main'!$A$346:$Y$508,IF('Index LA Main'!$B$4=4,'Index LA Main'!$A$515:$Y$677,"Error")))),'Index LA Main'!V$1,0),"Error")</f>
        <v>0.01</v>
      </c>
      <c r="W106" s="77">
        <f>IFERROR(VLOOKUP($A106,IF('Index LA Main'!$B$4=1,'Index LA Main'!$A$8:$Y$170,IF('Index LA Main'!$B$4=2,'Index LA Main'!$A$177:$Y$339,IF('Index LA Main'!$B$4=3,'Index LA Main'!$A$346:$Y$508,IF('Index LA Main'!$B$4=4,'Index LA Main'!$A$515:$Y$677,"Error")))),'Index LA Main'!W$1,0),"Error")</f>
        <v>0.04</v>
      </c>
      <c r="X106" s="77">
        <f>IFERROR(VLOOKUP($A106,IF('Index LA Main'!$B$4=1,'Index LA Main'!$A$8:$Y$170,IF('Index LA Main'!$B$4=2,'Index LA Main'!$A$177:$Y$339,IF('Index LA Main'!$B$4=3,'Index LA Main'!$A$346:$Y$508,IF('Index LA Main'!$B$4=4,'Index LA Main'!$A$515:$Y$677,"Error")))),'Index LA Main'!X$1,0),"Error")</f>
        <v>0.01</v>
      </c>
      <c r="Y106" s="77">
        <f>IFERROR(VLOOKUP($A106,IF('Index LA Main'!$B$4=1,'Index LA Main'!$A$8:$Y$170,IF('Index LA Main'!$B$4=2,'Index LA Main'!$A$177:$Y$339,IF('Index LA Main'!$B$4=3,'Index LA Main'!$A$346:$Y$508,IF('Index LA Main'!$B$4=4,'Index LA Main'!$A$515:$Y$677,"Error")))),'Index LA Main'!Y$1,0),"Error")</f>
        <v>0.01</v>
      </c>
    </row>
    <row r="107" spans="1:25" s="129" customFormat="1" x14ac:dyDescent="0.2">
      <c r="A107" s="6">
        <v>928</v>
      </c>
      <c r="B107" s="6" t="s">
        <v>274</v>
      </c>
      <c r="C107" s="7" t="s">
        <v>172</v>
      </c>
      <c r="D107" s="122">
        <f>IFERROR(VLOOKUP($A107,IF('Index LA Main'!$B$4=1,'Index LA Main'!$A$8:$Y$170,IF('Index LA Main'!$B$4=2,'Index LA Main'!$A$177:$Y$339,IF('Index LA Main'!$B$4=3,'Index LA Main'!$A$346:$Y$508,IF('Index LA Main'!$B$4=4,'Index LA Main'!$A$515:$Y$677,"Error")))),'Index LA Main'!D$1,0),"Error")</f>
        <v>7840</v>
      </c>
      <c r="E107" s="77">
        <f>IFERROR(VLOOKUP($A107,IF('Index LA Main'!$B$4=1,'Index LA Main'!$A$8:$Y$170,IF('Index LA Main'!$B$4=2,'Index LA Main'!$A$177:$Y$339,IF('Index LA Main'!$B$4=3,'Index LA Main'!$A$346:$Y$508,IF('Index LA Main'!$B$4=4,'Index LA Main'!$A$515:$Y$677,"Error")))),'Index LA Main'!E$1,0),"Error")</f>
        <v>0.93</v>
      </c>
      <c r="F107" s="77">
        <f>IFERROR(VLOOKUP($A107,IF('Index LA Main'!$B$4=1,'Index LA Main'!$A$8:$Y$170,IF('Index LA Main'!$B$4=2,'Index LA Main'!$A$177:$Y$339,IF('Index LA Main'!$B$4=3,'Index LA Main'!$A$346:$Y$508,IF('Index LA Main'!$B$4=4,'Index LA Main'!$A$515:$Y$677,"Error")))),'Index LA Main'!F$1,0),"Error")</f>
        <v>0.91</v>
      </c>
      <c r="G107" s="77">
        <f>IFERROR(VLOOKUP($A107,IF('Index LA Main'!$B$4=1,'Index LA Main'!$A$8:$Y$170,IF('Index LA Main'!$B$4=2,'Index LA Main'!$A$177:$Y$339,IF('Index LA Main'!$B$4=3,'Index LA Main'!$A$346:$Y$508,IF('Index LA Main'!$B$4=4,'Index LA Main'!$A$515:$Y$677,"Error")))),'Index LA Main'!G$1,0),"Error")</f>
        <v>0.4</v>
      </c>
      <c r="H107" s="77" t="str">
        <f>IFERROR(VLOOKUP($A107,IF('Index LA Main'!$B$4=1,'Index LA Main'!$A$8:$Y$170,IF('Index LA Main'!$B$4=2,'Index LA Main'!$A$177:$Y$339,IF('Index LA Main'!$B$4=3,'Index LA Main'!$A$346:$Y$508,IF('Index LA Main'!$B$4=4,'Index LA Main'!$A$515:$Y$677,"Error")))),'Index LA Main'!H$1,0),"Error")</f>
        <v>-</v>
      </c>
      <c r="I107" s="77">
        <f>IFERROR(VLOOKUP($A107,IF('Index LA Main'!$B$4=1,'Index LA Main'!$A$8:$Y$170,IF('Index LA Main'!$B$4=2,'Index LA Main'!$A$177:$Y$339,IF('Index LA Main'!$B$4=3,'Index LA Main'!$A$346:$Y$508,IF('Index LA Main'!$B$4=4,'Index LA Main'!$A$515:$Y$677,"Error")))),'Index LA Main'!I$1,0),"Error")</f>
        <v>0.02</v>
      </c>
      <c r="J107" s="77">
        <f>IFERROR(VLOOKUP($A107,IF('Index LA Main'!$B$4=1,'Index LA Main'!$A$8:$Y$170,IF('Index LA Main'!$B$4=2,'Index LA Main'!$A$177:$Y$339,IF('Index LA Main'!$B$4=3,'Index LA Main'!$A$346:$Y$508,IF('Index LA Main'!$B$4=4,'Index LA Main'!$A$515:$Y$677,"Error")))),'Index LA Main'!J$1,0),"Error")</f>
        <v>0.48</v>
      </c>
      <c r="K107" s="77" t="str">
        <f>IFERROR(VLOOKUP($A107,IF('Index LA Main'!$B$4=1,'Index LA Main'!$A$8:$Y$170,IF('Index LA Main'!$B$4=2,'Index LA Main'!$A$177:$Y$339,IF('Index LA Main'!$B$4=3,'Index LA Main'!$A$346:$Y$508,IF('Index LA Main'!$B$4=4,'Index LA Main'!$A$515:$Y$677,"Error")))),'Index LA Main'!K$1,0),"Error")</f>
        <v>-</v>
      </c>
      <c r="L107" s="77">
        <f>IFERROR(VLOOKUP($A107,IF('Index LA Main'!$B$4=1,'Index LA Main'!$A$8:$Y$170,IF('Index LA Main'!$B$4=2,'Index LA Main'!$A$177:$Y$339,IF('Index LA Main'!$B$4=3,'Index LA Main'!$A$346:$Y$508,IF('Index LA Main'!$B$4=4,'Index LA Main'!$A$515:$Y$677,"Error")))),'Index LA Main'!L$1,0),"Error")</f>
        <v>0</v>
      </c>
      <c r="M107" s="77" t="str">
        <f>IFERROR(VLOOKUP($A107,IF('Index LA Main'!$B$4=1,'Index LA Main'!$A$8:$Y$170,IF('Index LA Main'!$B$4=2,'Index LA Main'!$A$177:$Y$339,IF('Index LA Main'!$B$4=3,'Index LA Main'!$A$346:$Y$508,IF('Index LA Main'!$B$4=4,'Index LA Main'!$A$515:$Y$677,"Error")))),'Index LA Main'!M$1,0),"Error")</f>
        <v>-</v>
      </c>
      <c r="N107" s="77" t="str">
        <f>IFERROR(VLOOKUP($A107,IF('Index LA Main'!$B$4=1,'Index LA Main'!$A$8:$Y$170,IF('Index LA Main'!$B$4=2,'Index LA Main'!$A$177:$Y$339,IF('Index LA Main'!$B$4=3,'Index LA Main'!$A$346:$Y$508,IF('Index LA Main'!$B$4=4,'Index LA Main'!$A$515:$Y$677,"Error")))),'Index LA Main'!N$1,0),"Error")</f>
        <v>-</v>
      </c>
      <c r="O107" s="77">
        <f>IFERROR(VLOOKUP($A107,IF('Index LA Main'!$B$4=1,'Index LA Main'!$A$8:$Y$170,IF('Index LA Main'!$B$4=2,'Index LA Main'!$A$177:$Y$339,IF('Index LA Main'!$B$4=3,'Index LA Main'!$A$346:$Y$508,IF('Index LA Main'!$B$4=4,'Index LA Main'!$A$515:$Y$677,"Error")))),'Index LA Main'!O$1,0),"Error")</f>
        <v>0.05</v>
      </c>
      <c r="P107" s="77" t="str">
        <f>IFERROR(VLOOKUP($A107,IF('Index LA Main'!$B$4=1,'Index LA Main'!$A$8:$Y$170,IF('Index LA Main'!$B$4=2,'Index LA Main'!$A$177:$Y$339,IF('Index LA Main'!$B$4=3,'Index LA Main'!$A$346:$Y$508,IF('Index LA Main'!$B$4=4,'Index LA Main'!$A$515:$Y$677,"Error")))),'Index LA Main'!P$1,0),"Error")</f>
        <v>x</v>
      </c>
      <c r="Q107" s="77" t="str">
        <f>IFERROR(VLOOKUP($A107,IF('Index LA Main'!$B$4=1,'Index LA Main'!$A$8:$Y$170,IF('Index LA Main'!$B$4=2,'Index LA Main'!$A$177:$Y$339,IF('Index LA Main'!$B$4=3,'Index LA Main'!$A$346:$Y$508,IF('Index LA Main'!$B$4=4,'Index LA Main'!$A$515:$Y$677,"Error")))),'Index LA Main'!Q$1,0),"Error")</f>
        <v>-</v>
      </c>
      <c r="R107" s="77">
        <f>IFERROR(VLOOKUP($A107,IF('Index LA Main'!$B$4=1,'Index LA Main'!$A$8:$Y$170,IF('Index LA Main'!$B$4=2,'Index LA Main'!$A$177:$Y$339,IF('Index LA Main'!$B$4=3,'Index LA Main'!$A$346:$Y$508,IF('Index LA Main'!$B$4=4,'Index LA Main'!$A$515:$Y$677,"Error")))),'Index LA Main'!R$1,0),"Error")</f>
        <v>0.01</v>
      </c>
      <c r="S107" s="77">
        <f>IFERROR(VLOOKUP($A107,IF('Index LA Main'!$B$4=1,'Index LA Main'!$A$8:$Y$170,IF('Index LA Main'!$B$4=2,'Index LA Main'!$A$177:$Y$339,IF('Index LA Main'!$B$4=3,'Index LA Main'!$A$346:$Y$508,IF('Index LA Main'!$B$4=4,'Index LA Main'!$A$515:$Y$677,"Error")))),'Index LA Main'!S$1,0),"Error")</f>
        <v>0.01</v>
      </c>
      <c r="T107" s="77" t="str">
        <f>IFERROR(VLOOKUP($A107,IF('Index LA Main'!$B$4=1,'Index LA Main'!$A$8:$Y$170,IF('Index LA Main'!$B$4=2,'Index LA Main'!$A$177:$Y$339,IF('Index LA Main'!$B$4=3,'Index LA Main'!$A$346:$Y$508,IF('Index LA Main'!$B$4=4,'Index LA Main'!$A$515:$Y$677,"Error")))),'Index LA Main'!T$1,0),"Error")</f>
        <v>-</v>
      </c>
      <c r="U107" s="77" t="str">
        <f>IFERROR(VLOOKUP($A107,IF('Index LA Main'!$B$4=1,'Index LA Main'!$A$8:$Y$170,IF('Index LA Main'!$B$4=2,'Index LA Main'!$A$177:$Y$339,IF('Index LA Main'!$B$4=3,'Index LA Main'!$A$346:$Y$508,IF('Index LA Main'!$B$4=4,'Index LA Main'!$A$515:$Y$677,"Error")))),'Index LA Main'!U$1,0),"Error")</f>
        <v>-</v>
      </c>
      <c r="V107" s="77">
        <f>IFERROR(VLOOKUP($A107,IF('Index LA Main'!$B$4=1,'Index LA Main'!$A$8:$Y$170,IF('Index LA Main'!$B$4=2,'Index LA Main'!$A$177:$Y$339,IF('Index LA Main'!$B$4=3,'Index LA Main'!$A$346:$Y$508,IF('Index LA Main'!$B$4=4,'Index LA Main'!$A$515:$Y$677,"Error")))),'Index LA Main'!V$1,0),"Error")</f>
        <v>0.01</v>
      </c>
      <c r="W107" s="77">
        <f>IFERROR(VLOOKUP($A107,IF('Index LA Main'!$B$4=1,'Index LA Main'!$A$8:$Y$170,IF('Index LA Main'!$B$4=2,'Index LA Main'!$A$177:$Y$339,IF('Index LA Main'!$B$4=3,'Index LA Main'!$A$346:$Y$508,IF('Index LA Main'!$B$4=4,'Index LA Main'!$A$515:$Y$677,"Error")))),'Index LA Main'!W$1,0),"Error")</f>
        <v>0.05</v>
      </c>
      <c r="X107" s="77">
        <f>IFERROR(VLOOKUP($A107,IF('Index LA Main'!$B$4=1,'Index LA Main'!$A$8:$Y$170,IF('Index LA Main'!$B$4=2,'Index LA Main'!$A$177:$Y$339,IF('Index LA Main'!$B$4=3,'Index LA Main'!$A$346:$Y$508,IF('Index LA Main'!$B$4=4,'Index LA Main'!$A$515:$Y$677,"Error")))),'Index LA Main'!X$1,0),"Error")</f>
        <v>0.01</v>
      </c>
      <c r="Y107" s="77">
        <f>IFERROR(VLOOKUP($A107,IF('Index LA Main'!$B$4=1,'Index LA Main'!$A$8:$Y$170,IF('Index LA Main'!$B$4=2,'Index LA Main'!$A$177:$Y$339,IF('Index LA Main'!$B$4=3,'Index LA Main'!$A$346:$Y$508,IF('Index LA Main'!$B$4=4,'Index LA Main'!$A$515:$Y$677,"Error")))),'Index LA Main'!Y$1,0),"Error")</f>
        <v>0.01</v>
      </c>
    </row>
    <row r="108" spans="1:25" s="129" customFormat="1" x14ac:dyDescent="0.2">
      <c r="A108" s="6">
        <v>929</v>
      </c>
      <c r="B108" s="6" t="s">
        <v>275</v>
      </c>
      <c r="C108" s="7" t="s">
        <v>166</v>
      </c>
      <c r="D108" s="122">
        <f>IFERROR(VLOOKUP($A108,IF('Index LA Main'!$B$4=1,'Index LA Main'!$A$8:$Y$170,IF('Index LA Main'!$B$4=2,'Index LA Main'!$A$177:$Y$339,IF('Index LA Main'!$B$4=3,'Index LA Main'!$A$346:$Y$508,IF('Index LA Main'!$B$4=4,'Index LA Main'!$A$515:$Y$677,"Error")))),'Index LA Main'!D$1,0),"Error")</f>
        <v>3520</v>
      </c>
      <c r="E108" s="77">
        <f>IFERROR(VLOOKUP($A108,IF('Index LA Main'!$B$4=1,'Index LA Main'!$A$8:$Y$170,IF('Index LA Main'!$B$4=2,'Index LA Main'!$A$177:$Y$339,IF('Index LA Main'!$B$4=3,'Index LA Main'!$A$346:$Y$508,IF('Index LA Main'!$B$4=4,'Index LA Main'!$A$515:$Y$677,"Error")))),'Index LA Main'!E$1,0),"Error")</f>
        <v>0.91</v>
      </c>
      <c r="F108" s="77">
        <f>IFERROR(VLOOKUP($A108,IF('Index LA Main'!$B$4=1,'Index LA Main'!$A$8:$Y$170,IF('Index LA Main'!$B$4=2,'Index LA Main'!$A$177:$Y$339,IF('Index LA Main'!$B$4=3,'Index LA Main'!$A$346:$Y$508,IF('Index LA Main'!$B$4=4,'Index LA Main'!$A$515:$Y$677,"Error")))),'Index LA Main'!F$1,0),"Error")</f>
        <v>0.89</v>
      </c>
      <c r="G108" s="77">
        <f>IFERROR(VLOOKUP($A108,IF('Index LA Main'!$B$4=1,'Index LA Main'!$A$8:$Y$170,IF('Index LA Main'!$B$4=2,'Index LA Main'!$A$177:$Y$339,IF('Index LA Main'!$B$4=3,'Index LA Main'!$A$346:$Y$508,IF('Index LA Main'!$B$4=4,'Index LA Main'!$A$515:$Y$677,"Error")))),'Index LA Main'!G$1,0),"Error")</f>
        <v>0.28999999999999998</v>
      </c>
      <c r="H108" s="77" t="str">
        <f>IFERROR(VLOOKUP($A108,IF('Index LA Main'!$B$4=1,'Index LA Main'!$A$8:$Y$170,IF('Index LA Main'!$B$4=2,'Index LA Main'!$A$177:$Y$339,IF('Index LA Main'!$B$4=3,'Index LA Main'!$A$346:$Y$508,IF('Index LA Main'!$B$4=4,'Index LA Main'!$A$515:$Y$677,"Error")))),'Index LA Main'!H$1,0),"Error")</f>
        <v>-</v>
      </c>
      <c r="I108" s="77">
        <f>IFERROR(VLOOKUP($A108,IF('Index LA Main'!$B$4=1,'Index LA Main'!$A$8:$Y$170,IF('Index LA Main'!$B$4=2,'Index LA Main'!$A$177:$Y$339,IF('Index LA Main'!$B$4=3,'Index LA Main'!$A$346:$Y$508,IF('Index LA Main'!$B$4=4,'Index LA Main'!$A$515:$Y$677,"Error")))),'Index LA Main'!I$1,0),"Error")</f>
        <v>0.04</v>
      </c>
      <c r="J108" s="77">
        <f>IFERROR(VLOOKUP($A108,IF('Index LA Main'!$B$4=1,'Index LA Main'!$A$8:$Y$170,IF('Index LA Main'!$B$4=2,'Index LA Main'!$A$177:$Y$339,IF('Index LA Main'!$B$4=3,'Index LA Main'!$A$346:$Y$508,IF('Index LA Main'!$B$4=4,'Index LA Main'!$A$515:$Y$677,"Error")))),'Index LA Main'!J$1,0),"Error")</f>
        <v>0.55000000000000004</v>
      </c>
      <c r="K108" s="77" t="str">
        <f>IFERROR(VLOOKUP($A108,IF('Index LA Main'!$B$4=1,'Index LA Main'!$A$8:$Y$170,IF('Index LA Main'!$B$4=2,'Index LA Main'!$A$177:$Y$339,IF('Index LA Main'!$B$4=3,'Index LA Main'!$A$346:$Y$508,IF('Index LA Main'!$B$4=4,'Index LA Main'!$A$515:$Y$677,"Error")))),'Index LA Main'!K$1,0),"Error")</f>
        <v>x</v>
      </c>
      <c r="L108" s="77">
        <f>IFERROR(VLOOKUP($A108,IF('Index LA Main'!$B$4=1,'Index LA Main'!$A$8:$Y$170,IF('Index LA Main'!$B$4=2,'Index LA Main'!$A$177:$Y$339,IF('Index LA Main'!$B$4=3,'Index LA Main'!$A$346:$Y$508,IF('Index LA Main'!$B$4=4,'Index LA Main'!$A$515:$Y$677,"Error")))),'Index LA Main'!L$1,0),"Error")</f>
        <v>0</v>
      </c>
      <c r="M108" s="77">
        <f>IFERROR(VLOOKUP($A108,IF('Index LA Main'!$B$4=1,'Index LA Main'!$A$8:$Y$170,IF('Index LA Main'!$B$4=2,'Index LA Main'!$A$177:$Y$339,IF('Index LA Main'!$B$4=3,'Index LA Main'!$A$346:$Y$508,IF('Index LA Main'!$B$4=4,'Index LA Main'!$A$515:$Y$677,"Error")))),'Index LA Main'!M$1,0),"Error")</f>
        <v>0</v>
      </c>
      <c r="N108" s="77" t="str">
        <f>IFERROR(VLOOKUP($A108,IF('Index LA Main'!$B$4=1,'Index LA Main'!$A$8:$Y$170,IF('Index LA Main'!$B$4=2,'Index LA Main'!$A$177:$Y$339,IF('Index LA Main'!$B$4=3,'Index LA Main'!$A$346:$Y$508,IF('Index LA Main'!$B$4=4,'Index LA Main'!$A$515:$Y$677,"Error")))),'Index LA Main'!N$1,0),"Error")</f>
        <v>x</v>
      </c>
      <c r="O108" s="77">
        <f>IFERROR(VLOOKUP($A108,IF('Index LA Main'!$B$4=1,'Index LA Main'!$A$8:$Y$170,IF('Index LA Main'!$B$4=2,'Index LA Main'!$A$177:$Y$339,IF('Index LA Main'!$B$4=3,'Index LA Main'!$A$346:$Y$508,IF('Index LA Main'!$B$4=4,'Index LA Main'!$A$515:$Y$677,"Error")))),'Index LA Main'!O$1,0),"Error")</f>
        <v>0.06</v>
      </c>
      <c r="P108" s="77">
        <f>IFERROR(VLOOKUP($A108,IF('Index LA Main'!$B$4=1,'Index LA Main'!$A$8:$Y$170,IF('Index LA Main'!$B$4=2,'Index LA Main'!$A$177:$Y$339,IF('Index LA Main'!$B$4=3,'Index LA Main'!$A$346:$Y$508,IF('Index LA Main'!$B$4=4,'Index LA Main'!$A$515:$Y$677,"Error")))),'Index LA Main'!P$1,0),"Error")</f>
        <v>0</v>
      </c>
      <c r="Q108" s="77">
        <f>IFERROR(VLOOKUP($A108,IF('Index LA Main'!$B$4=1,'Index LA Main'!$A$8:$Y$170,IF('Index LA Main'!$B$4=2,'Index LA Main'!$A$177:$Y$339,IF('Index LA Main'!$B$4=3,'Index LA Main'!$A$346:$Y$508,IF('Index LA Main'!$B$4=4,'Index LA Main'!$A$515:$Y$677,"Error")))),'Index LA Main'!Q$1,0),"Error")</f>
        <v>0.01</v>
      </c>
      <c r="R108" s="77">
        <f>IFERROR(VLOOKUP($A108,IF('Index LA Main'!$B$4=1,'Index LA Main'!$A$8:$Y$170,IF('Index LA Main'!$B$4=2,'Index LA Main'!$A$177:$Y$339,IF('Index LA Main'!$B$4=3,'Index LA Main'!$A$346:$Y$508,IF('Index LA Main'!$B$4=4,'Index LA Main'!$A$515:$Y$677,"Error")))),'Index LA Main'!R$1,0),"Error")</f>
        <v>0.01</v>
      </c>
      <c r="S108" s="77">
        <f>IFERROR(VLOOKUP($A108,IF('Index LA Main'!$B$4=1,'Index LA Main'!$A$8:$Y$170,IF('Index LA Main'!$B$4=2,'Index LA Main'!$A$177:$Y$339,IF('Index LA Main'!$B$4=3,'Index LA Main'!$A$346:$Y$508,IF('Index LA Main'!$B$4=4,'Index LA Main'!$A$515:$Y$677,"Error")))),'Index LA Main'!S$1,0),"Error")</f>
        <v>0.01</v>
      </c>
      <c r="T108" s="77" t="str">
        <f>IFERROR(VLOOKUP($A108,IF('Index LA Main'!$B$4=1,'Index LA Main'!$A$8:$Y$170,IF('Index LA Main'!$B$4=2,'Index LA Main'!$A$177:$Y$339,IF('Index LA Main'!$B$4=3,'Index LA Main'!$A$346:$Y$508,IF('Index LA Main'!$B$4=4,'Index LA Main'!$A$515:$Y$677,"Error")))),'Index LA Main'!T$1,0),"Error")</f>
        <v>-</v>
      </c>
      <c r="U108" s="77" t="str">
        <f>IFERROR(VLOOKUP($A108,IF('Index LA Main'!$B$4=1,'Index LA Main'!$A$8:$Y$170,IF('Index LA Main'!$B$4=2,'Index LA Main'!$A$177:$Y$339,IF('Index LA Main'!$B$4=3,'Index LA Main'!$A$346:$Y$508,IF('Index LA Main'!$B$4=4,'Index LA Main'!$A$515:$Y$677,"Error")))),'Index LA Main'!U$1,0),"Error")</f>
        <v>x</v>
      </c>
      <c r="V108" s="77">
        <f>IFERROR(VLOOKUP($A108,IF('Index LA Main'!$B$4=1,'Index LA Main'!$A$8:$Y$170,IF('Index LA Main'!$B$4=2,'Index LA Main'!$A$177:$Y$339,IF('Index LA Main'!$B$4=3,'Index LA Main'!$A$346:$Y$508,IF('Index LA Main'!$B$4=4,'Index LA Main'!$A$515:$Y$677,"Error")))),'Index LA Main'!V$1,0),"Error")</f>
        <v>0.01</v>
      </c>
      <c r="W108" s="77">
        <f>IFERROR(VLOOKUP($A108,IF('Index LA Main'!$B$4=1,'Index LA Main'!$A$8:$Y$170,IF('Index LA Main'!$B$4=2,'Index LA Main'!$A$177:$Y$339,IF('Index LA Main'!$B$4=3,'Index LA Main'!$A$346:$Y$508,IF('Index LA Main'!$B$4=4,'Index LA Main'!$A$515:$Y$677,"Error")))),'Index LA Main'!W$1,0),"Error")</f>
        <v>0.05</v>
      </c>
      <c r="X108" s="77">
        <f>IFERROR(VLOOKUP($A108,IF('Index LA Main'!$B$4=1,'Index LA Main'!$A$8:$Y$170,IF('Index LA Main'!$B$4=2,'Index LA Main'!$A$177:$Y$339,IF('Index LA Main'!$B$4=3,'Index LA Main'!$A$346:$Y$508,IF('Index LA Main'!$B$4=4,'Index LA Main'!$A$515:$Y$677,"Error")))),'Index LA Main'!X$1,0),"Error")</f>
        <v>0.02</v>
      </c>
      <c r="Y108" s="77">
        <f>IFERROR(VLOOKUP($A108,IF('Index LA Main'!$B$4=1,'Index LA Main'!$A$8:$Y$170,IF('Index LA Main'!$B$4=2,'Index LA Main'!$A$177:$Y$339,IF('Index LA Main'!$B$4=3,'Index LA Main'!$A$346:$Y$508,IF('Index LA Main'!$B$4=4,'Index LA Main'!$A$515:$Y$677,"Error")))),'Index LA Main'!Y$1,0),"Error")</f>
        <v>0.01</v>
      </c>
    </row>
    <row r="109" spans="1:25" s="129" customFormat="1" x14ac:dyDescent="0.2">
      <c r="A109" s="6">
        <v>892</v>
      </c>
      <c r="B109" s="6" t="s">
        <v>276</v>
      </c>
      <c r="C109" s="7" t="s">
        <v>172</v>
      </c>
      <c r="D109" s="122">
        <f>IFERROR(VLOOKUP($A109,IF('Index LA Main'!$B$4=1,'Index LA Main'!$A$8:$Y$170,IF('Index LA Main'!$B$4=2,'Index LA Main'!$A$177:$Y$339,IF('Index LA Main'!$B$4=3,'Index LA Main'!$A$346:$Y$508,IF('Index LA Main'!$B$4=4,'Index LA Main'!$A$515:$Y$677,"Error")))),'Index LA Main'!D$1,0),"Error")</f>
        <v>2660</v>
      </c>
      <c r="E109" s="77">
        <f>IFERROR(VLOOKUP($A109,IF('Index LA Main'!$B$4=1,'Index LA Main'!$A$8:$Y$170,IF('Index LA Main'!$B$4=2,'Index LA Main'!$A$177:$Y$339,IF('Index LA Main'!$B$4=3,'Index LA Main'!$A$346:$Y$508,IF('Index LA Main'!$B$4=4,'Index LA Main'!$A$515:$Y$677,"Error")))),'Index LA Main'!E$1,0),"Error")</f>
        <v>0.86</v>
      </c>
      <c r="F109" s="77">
        <f>IFERROR(VLOOKUP($A109,IF('Index LA Main'!$B$4=1,'Index LA Main'!$A$8:$Y$170,IF('Index LA Main'!$B$4=2,'Index LA Main'!$A$177:$Y$339,IF('Index LA Main'!$B$4=3,'Index LA Main'!$A$346:$Y$508,IF('Index LA Main'!$B$4=4,'Index LA Main'!$A$515:$Y$677,"Error")))),'Index LA Main'!F$1,0),"Error")</f>
        <v>0.83</v>
      </c>
      <c r="G109" s="77">
        <f>IFERROR(VLOOKUP($A109,IF('Index LA Main'!$B$4=1,'Index LA Main'!$A$8:$Y$170,IF('Index LA Main'!$B$4=2,'Index LA Main'!$A$177:$Y$339,IF('Index LA Main'!$B$4=3,'Index LA Main'!$A$346:$Y$508,IF('Index LA Main'!$B$4=4,'Index LA Main'!$A$515:$Y$677,"Error")))),'Index LA Main'!G$1,0),"Error")</f>
        <v>0.39</v>
      </c>
      <c r="H109" s="77" t="str">
        <f>IFERROR(VLOOKUP($A109,IF('Index LA Main'!$B$4=1,'Index LA Main'!$A$8:$Y$170,IF('Index LA Main'!$B$4=2,'Index LA Main'!$A$177:$Y$339,IF('Index LA Main'!$B$4=3,'Index LA Main'!$A$346:$Y$508,IF('Index LA Main'!$B$4=4,'Index LA Main'!$A$515:$Y$677,"Error")))),'Index LA Main'!H$1,0),"Error")</f>
        <v>-</v>
      </c>
      <c r="I109" s="77">
        <f>IFERROR(VLOOKUP($A109,IF('Index LA Main'!$B$4=1,'Index LA Main'!$A$8:$Y$170,IF('Index LA Main'!$B$4=2,'Index LA Main'!$A$177:$Y$339,IF('Index LA Main'!$B$4=3,'Index LA Main'!$A$346:$Y$508,IF('Index LA Main'!$B$4=4,'Index LA Main'!$A$515:$Y$677,"Error")))),'Index LA Main'!I$1,0),"Error")</f>
        <v>0.04</v>
      </c>
      <c r="J109" s="77">
        <f>IFERROR(VLOOKUP($A109,IF('Index LA Main'!$B$4=1,'Index LA Main'!$A$8:$Y$170,IF('Index LA Main'!$B$4=2,'Index LA Main'!$A$177:$Y$339,IF('Index LA Main'!$B$4=3,'Index LA Main'!$A$346:$Y$508,IF('Index LA Main'!$B$4=4,'Index LA Main'!$A$515:$Y$677,"Error")))),'Index LA Main'!J$1,0),"Error")</f>
        <v>0.28000000000000003</v>
      </c>
      <c r="K109" s="77">
        <f>IFERROR(VLOOKUP($A109,IF('Index LA Main'!$B$4=1,'Index LA Main'!$A$8:$Y$170,IF('Index LA Main'!$B$4=2,'Index LA Main'!$A$177:$Y$339,IF('Index LA Main'!$B$4=3,'Index LA Main'!$A$346:$Y$508,IF('Index LA Main'!$B$4=4,'Index LA Main'!$A$515:$Y$677,"Error")))),'Index LA Main'!K$1,0),"Error")</f>
        <v>0.12</v>
      </c>
      <c r="L109" s="77">
        <f>IFERROR(VLOOKUP($A109,IF('Index LA Main'!$B$4=1,'Index LA Main'!$A$8:$Y$170,IF('Index LA Main'!$B$4=2,'Index LA Main'!$A$177:$Y$339,IF('Index LA Main'!$B$4=3,'Index LA Main'!$A$346:$Y$508,IF('Index LA Main'!$B$4=4,'Index LA Main'!$A$515:$Y$677,"Error")))),'Index LA Main'!L$1,0),"Error")</f>
        <v>0</v>
      </c>
      <c r="M109" s="77">
        <f>IFERROR(VLOOKUP($A109,IF('Index LA Main'!$B$4=1,'Index LA Main'!$A$8:$Y$170,IF('Index LA Main'!$B$4=2,'Index LA Main'!$A$177:$Y$339,IF('Index LA Main'!$B$4=3,'Index LA Main'!$A$346:$Y$508,IF('Index LA Main'!$B$4=4,'Index LA Main'!$A$515:$Y$677,"Error")))),'Index LA Main'!M$1,0),"Error")</f>
        <v>0</v>
      </c>
      <c r="N109" s="77" t="str">
        <f>IFERROR(VLOOKUP($A109,IF('Index LA Main'!$B$4=1,'Index LA Main'!$A$8:$Y$170,IF('Index LA Main'!$B$4=2,'Index LA Main'!$A$177:$Y$339,IF('Index LA Main'!$B$4=3,'Index LA Main'!$A$346:$Y$508,IF('Index LA Main'!$B$4=4,'Index LA Main'!$A$515:$Y$677,"Error")))),'Index LA Main'!N$1,0),"Error")</f>
        <v>-</v>
      </c>
      <c r="O109" s="77">
        <f>IFERROR(VLOOKUP($A109,IF('Index LA Main'!$B$4=1,'Index LA Main'!$A$8:$Y$170,IF('Index LA Main'!$B$4=2,'Index LA Main'!$A$177:$Y$339,IF('Index LA Main'!$B$4=3,'Index LA Main'!$A$346:$Y$508,IF('Index LA Main'!$B$4=4,'Index LA Main'!$A$515:$Y$677,"Error")))),'Index LA Main'!O$1,0),"Error")</f>
        <v>0.05</v>
      </c>
      <c r="P109" s="77" t="str">
        <f>IFERROR(VLOOKUP($A109,IF('Index LA Main'!$B$4=1,'Index LA Main'!$A$8:$Y$170,IF('Index LA Main'!$B$4=2,'Index LA Main'!$A$177:$Y$339,IF('Index LA Main'!$B$4=3,'Index LA Main'!$A$346:$Y$508,IF('Index LA Main'!$B$4=4,'Index LA Main'!$A$515:$Y$677,"Error")))),'Index LA Main'!P$1,0),"Error")</f>
        <v>x</v>
      </c>
      <c r="Q109" s="77" t="str">
        <f>IFERROR(VLOOKUP($A109,IF('Index LA Main'!$B$4=1,'Index LA Main'!$A$8:$Y$170,IF('Index LA Main'!$B$4=2,'Index LA Main'!$A$177:$Y$339,IF('Index LA Main'!$B$4=3,'Index LA Main'!$A$346:$Y$508,IF('Index LA Main'!$B$4=4,'Index LA Main'!$A$515:$Y$677,"Error")))),'Index LA Main'!Q$1,0),"Error")</f>
        <v>-</v>
      </c>
      <c r="R109" s="77">
        <f>IFERROR(VLOOKUP($A109,IF('Index LA Main'!$B$4=1,'Index LA Main'!$A$8:$Y$170,IF('Index LA Main'!$B$4=2,'Index LA Main'!$A$177:$Y$339,IF('Index LA Main'!$B$4=3,'Index LA Main'!$A$346:$Y$508,IF('Index LA Main'!$B$4=4,'Index LA Main'!$A$515:$Y$677,"Error")))),'Index LA Main'!R$1,0),"Error")</f>
        <v>0.02</v>
      </c>
      <c r="S109" s="77">
        <f>IFERROR(VLOOKUP($A109,IF('Index LA Main'!$B$4=1,'Index LA Main'!$A$8:$Y$170,IF('Index LA Main'!$B$4=2,'Index LA Main'!$A$177:$Y$339,IF('Index LA Main'!$B$4=3,'Index LA Main'!$A$346:$Y$508,IF('Index LA Main'!$B$4=4,'Index LA Main'!$A$515:$Y$677,"Error")))),'Index LA Main'!S$1,0),"Error")</f>
        <v>0.01</v>
      </c>
      <c r="T109" s="77" t="str">
        <f>IFERROR(VLOOKUP($A109,IF('Index LA Main'!$B$4=1,'Index LA Main'!$A$8:$Y$170,IF('Index LA Main'!$B$4=2,'Index LA Main'!$A$177:$Y$339,IF('Index LA Main'!$B$4=3,'Index LA Main'!$A$346:$Y$508,IF('Index LA Main'!$B$4=4,'Index LA Main'!$A$515:$Y$677,"Error")))),'Index LA Main'!T$1,0),"Error")</f>
        <v>-</v>
      </c>
      <c r="U109" s="77" t="str">
        <f>IFERROR(VLOOKUP($A109,IF('Index LA Main'!$B$4=1,'Index LA Main'!$A$8:$Y$170,IF('Index LA Main'!$B$4=2,'Index LA Main'!$A$177:$Y$339,IF('Index LA Main'!$B$4=3,'Index LA Main'!$A$346:$Y$508,IF('Index LA Main'!$B$4=4,'Index LA Main'!$A$515:$Y$677,"Error")))),'Index LA Main'!U$1,0),"Error")</f>
        <v>-</v>
      </c>
      <c r="V109" s="77">
        <f>IFERROR(VLOOKUP($A109,IF('Index LA Main'!$B$4=1,'Index LA Main'!$A$8:$Y$170,IF('Index LA Main'!$B$4=2,'Index LA Main'!$A$177:$Y$339,IF('Index LA Main'!$B$4=3,'Index LA Main'!$A$346:$Y$508,IF('Index LA Main'!$B$4=4,'Index LA Main'!$A$515:$Y$677,"Error")))),'Index LA Main'!V$1,0),"Error")</f>
        <v>0.01</v>
      </c>
      <c r="W109" s="77">
        <f>IFERROR(VLOOKUP($A109,IF('Index LA Main'!$B$4=1,'Index LA Main'!$A$8:$Y$170,IF('Index LA Main'!$B$4=2,'Index LA Main'!$A$177:$Y$339,IF('Index LA Main'!$B$4=3,'Index LA Main'!$A$346:$Y$508,IF('Index LA Main'!$B$4=4,'Index LA Main'!$A$515:$Y$677,"Error")))),'Index LA Main'!W$1,0),"Error")</f>
        <v>0.09</v>
      </c>
      <c r="X109" s="77">
        <f>IFERROR(VLOOKUP($A109,IF('Index LA Main'!$B$4=1,'Index LA Main'!$A$8:$Y$170,IF('Index LA Main'!$B$4=2,'Index LA Main'!$A$177:$Y$339,IF('Index LA Main'!$B$4=3,'Index LA Main'!$A$346:$Y$508,IF('Index LA Main'!$B$4=4,'Index LA Main'!$A$515:$Y$677,"Error")))),'Index LA Main'!X$1,0),"Error")</f>
        <v>0.04</v>
      </c>
      <c r="Y109" s="77">
        <f>IFERROR(VLOOKUP($A109,IF('Index LA Main'!$B$4=1,'Index LA Main'!$A$8:$Y$170,IF('Index LA Main'!$B$4=2,'Index LA Main'!$A$177:$Y$339,IF('Index LA Main'!$B$4=3,'Index LA Main'!$A$346:$Y$508,IF('Index LA Main'!$B$4=4,'Index LA Main'!$A$515:$Y$677,"Error")))),'Index LA Main'!Y$1,0),"Error")</f>
        <v>0.02</v>
      </c>
    </row>
    <row r="110" spans="1:25" s="129" customFormat="1" x14ac:dyDescent="0.2">
      <c r="A110" s="6">
        <v>891</v>
      </c>
      <c r="B110" s="6" t="s">
        <v>277</v>
      </c>
      <c r="C110" s="7" t="s">
        <v>172</v>
      </c>
      <c r="D110" s="122">
        <f>IFERROR(VLOOKUP($A110,IF('Index LA Main'!$B$4=1,'Index LA Main'!$A$8:$Y$170,IF('Index LA Main'!$B$4=2,'Index LA Main'!$A$177:$Y$339,IF('Index LA Main'!$B$4=3,'Index LA Main'!$A$346:$Y$508,IF('Index LA Main'!$B$4=4,'Index LA Main'!$A$515:$Y$677,"Error")))),'Index LA Main'!D$1,0),"Error")</f>
        <v>8580</v>
      </c>
      <c r="E110" s="77">
        <f>IFERROR(VLOOKUP($A110,IF('Index LA Main'!$B$4=1,'Index LA Main'!$A$8:$Y$170,IF('Index LA Main'!$B$4=2,'Index LA Main'!$A$177:$Y$339,IF('Index LA Main'!$B$4=3,'Index LA Main'!$A$346:$Y$508,IF('Index LA Main'!$B$4=4,'Index LA Main'!$A$515:$Y$677,"Error")))),'Index LA Main'!E$1,0),"Error")</f>
        <v>0.9</v>
      </c>
      <c r="F110" s="77">
        <f>IFERROR(VLOOKUP($A110,IF('Index LA Main'!$B$4=1,'Index LA Main'!$A$8:$Y$170,IF('Index LA Main'!$B$4=2,'Index LA Main'!$A$177:$Y$339,IF('Index LA Main'!$B$4=3,'Index LA Main'!$A$346:$Y$508,IF('Index LA Main'!$B$4=4,'Index LA Main'!$A$515:$Y$677,"Error")))),'Index LA Main'!F$1,0),"Error")</f>
        <v>0.89</v>
      </c>
      <c r="G110" s="77">
        <f>IFERROR(VLOOKUP($A110,IF('Index LA Main'!$B$4=1,'Index LA Main'!$A$8:$Y$170,IF('Index LA Main'!$B$4=2,'Index LA Main'!$A$177:$Y$339,IF('Index LA Main'!$B$4=3,'Index LA Main'!$A$346:$Y$508,IF('Index LA Main'!$B$4=4,'Index LA Main'!$A$515:$Y$677,"Error")))),'Index LA Main'!G$1,0),"Error")</f>
        <v>0.36</v>
      </c>
      <c r="H110" s="77" t="str">
        <f>IFERROR(VLOOKUP($A110,IF('Index LA Main'!$B$4=1,'Index LA Main'!$A$8:$Y$170,IF('Index LA Main'!$B$4=2,'Index LA Main'!$A$177:$Y$339,IF('Index LA Main'!$B$4=3,'Index LA Main'!$A$346:$Y$508,IF('Index LA Main'!$B$4=4,'Index LA Main'!$A$515:$Y$677,"Error")))),'Index LA Main'!H$1,0),"Error")</f>
        <v>-</v>
      </c>
      <c r="I110" s="77">
        <f>IFERROR(VLOOKUP($A110,IF('Index LA Main'!$B$4=1,'Index LA Main'!$A$8:$Y$170,IF('Index LA Main'!$B$4=2,'Index LA Main'!$A$177:$Y$339,IF('Index LA Main'!$B$4=3,'Index LA Main'!$A$346:$Y$508,IF('Index LA Main'!$B$4=4,'Index LA Main'!$A$515:$Y$677,"Error")))),'Index LA Main'!I$1,0),"Error")</f>
        <v>0.04</v>
      </c>
      <c r="J110" s="77">
        <f>IFERROR(VLOOKUP($A110,IF('Index LA Main'!$B$4=1,'Index LA Main'!$A$8:$Y$170,IF('Index LA Main'!$B$4=2,'Index LA Main'!$A$177:$Y$339,IF('Index LA Main'!$B$4=3,'Index LA Main'!$A$346:$Y$508,IF('Index LA Main'!$B$4=4,'Index LA Main'!$A$515:$Y$677,"Error")))),'Index LA Main'!J$1,0),"Error")</f>
        <v>0.44</v>
      </c>
      <c r="K110" s="77">
        <f>IFERROR(VLOOKUP($A110,IF('Index LA Main'!$B$4=1,'Index LA Main'!$A$8:$Y$170,IF('Index LA Main'!$B$4=2,'Index LA Main'!$A$177:$Y$339,IF('Index LA Main'!$B$4=3,'Index LA Main'!$A$346:$Y$508,IF('Index LA Main'!$B$4=4,'Index LA Main'!$A$515:$Y$677,"Error")))),'Index LA Main'!K$1,0),"Error")</f>
        <v>0.04</v>
      </c>
      <c r="L110" s="77" t="str">
        <f>IFERROR(VLOOKUP($A110,IF('Index LA Main'!$B$4=1,'Index LA Main'!$A$8:$Y$170,IF('Index LA Main'!$B$4=2,'Index LA Main'!$A$177:$Y$339,IF('Index LA Main'!$B$4=3,'Index LA Main'!$A$346:$Y$508,IF('Index LA Main'!$B$4=4,'Index LA Main'!$A$515:$Y$677,"Error")))),'Index LA Main'!L$1,0),"Error")</f>
        <v>-</v>
      </c>
      <c r="M110" s="77">
        <f>IFERROR(VLOOKUP($A110,IF('Index LA Main'!$B$4=1,'Index LA Main'!$A$8:$Y$170,IF('Index LA Main'!$B$4=2,'Index LA Main'!$A$177:$Y$339,IF('Index LA Main'!$B$4=3,'Index LA Main'!$A$346:$Y$508,IF('Index LA Main'!$B$4=4,'Index LA Main'!$A$515:$Y$677,"Error")))),'Index LA Main'!M$1,0),"Error")</f>
        <v>0</v>
      </c>
      <c r="N110" s="77" t="str">
        <f>IFERROR(VLOOKUP($A110,IF('Index LA Main'!$B$4=1,'Index LA Main'!$A$8:$Y$170,IF('Index LA Main'!$B$4=2,'Index LA Main'!$A$177:$Y$339,IF('Index LA Main'!$B$4=3,'Index LA Main'!$A$346:$Y$508,IF('Index LA Main'!$B$4=4,'Index LA Main'!$A$515:$Y$677,"Error")))),'Index LA Main'!N$1,0),"Error")</f>
        <v>-</v>
      </c>
      <c r="O110" s="77">
        <f>IFERROR(VLOOKUP($A110,IF('Index LA Main'!$B$4=1,'Index LA Main'!$A$8:$Y$170,IF('Index LA Main'!$B$4=2,'Index LA Main'!$A$177:$Y$339,IF('Index LA Main'!$B$4=3,'Index LA Main'!$A$346:$Y$508,IF('Index LA Main'!$B$4=4,'Index LA Main'!$A$515:$Y$677,"Error")))),'Index LA Main'!O$1,0),"Error")</f>
        <v>0.06</v>
      </c>
      <c r="P110" s="77">
        <f>IFERROR(VLOOKUP($A110,IF('Index LA Main'!$B$4=1,'Index LA Main'!$A$8:$Y$170,IF('Index LA Main'!$B$4=2,'Index LA Main'!$A$177:$Y$339,IF('Index LA Main'!$B$4=3,'Index LA Main'!$A$346:$Y$508,IF('Index LA Main'!$B$4=4,'Index LA Main'!$A$515:$Y$677,"Error")))),'Index LA Main'!P$1,0),"Error")</f>
        <v>0</v>
      </c>
      <c r="Q110" s="77" t="str">
        <f>IFERROR(VLOOKUP($A110,IF('Index LA Main'!$B$4=1,'Index LA Main'!$A$8:$Y$170,IF('Index LA Main'!$B$4=2,'Index LA Main'!$A$177:$Y$339,IF('Index LA Main'!$B$4=3,'Index LA Main'!$A$346:$Y$508,IF('Index LA Main'!$B$4=4,'Index LA Main'!$A$515:$Y$677,"Error")))),'Index LA Main'!Q$1,0),"Error")</f>
        <v>-</v>
      </c>
      <c r="R110" s="77">
        <f>IFERROR(VLOOKUP($A110,IF('Index LA Main'!$B$4=1,'Index LA Main'!$A$8:$Y$170,IF('Index LA Main'!$B$4=2,'Index LA Main'!$A$177:$Y$339,IF('Index LA Main'!$B$4=3,'Index LA Main'!$A$346:$Y$508,IF('Index LA Main'!$B$4=4,'Index LA Main'!$A$515:$Y$677,"Error")))),'Index LA Main'!R$1,0),"Error")</f>
        <v>0.01</v>
      </c>
      <c r="S110" s="77" t="str">
        <f>IFERROR(VLOOKUP($A110,IF('Index LA Main'!$B$4=1,'Index LA Main'!$A$8:$Y$170,IF('Index LA Main'!$B$4=2,'Index LA Main'!$A$177:$Y$339,IF('Index LA Main'!$B$4=3,'Index LA Main'!$A$346:$Y$508,IF('Index LA Main'!$B$4=4,'Index LA Main'!$A$515:$Y$677,"Error")))),'Index LA Main'!S$1,0),"Error")</f>
        <v>-</v>
      </c>
      <c r="T110" s="77" t="str">
        <f>IFERROR(VLOOKUP($A110,IF('Index LA Main'!$B$4=1,'Index LA Main'!$A$8:$Y$170,IF('Index LA Main'!$B$4=2,'Index LA Main'!$A$177:$Y$339,IF('Index LA Main'!$B$4=3,'Index LA Main'!$A$346:$Y$508,IF('Index LA Main'!$B$4=4,'Index LA Main'!$A$515:$Y$677,"Error")))),'Index LA Main'!T$1,0),"Error")</f>
        <v>-</v>
      </c>
      <c r="U110" s="77" t="str">
        <f>IFERROR(VLOOKUP($A110,IF('Index LA Main'!$B$4=1,'Index LA Main'!$A$8:$Y$170,IF('Index LA Main'!$B$4=2,'Index LA Main'!$A$177:$Y$339,IF('Index LA Main'!$B$4=3,'Index LA Main'!$A$346:$Y$508,IF('Index LA Main'!$B$4=4,'Index LA Main'!$A$515:$Y$677,"Error")))),'Index LA Main'!U$1,0),"Error")</f>
        <v>-</v>
      </c>
      <c r="V110" s="77">
        <f>IFERROR(VLOOKUP($A110,IF('Index LA Main'!$B$4=1,'Index LA Main'!$A$8:$Y$170,IF('Index LA Main'!$B$4=2,'Index LA Main'!$A$177:$Y$339,IF('Index LA Main'!$B$4=3,'Index LA Main'!$A$346:$Y$508,IF('Index LA Main'!$B$4=4,'Index LA Main'!$A$515:$Y$677,"Error")))),'Index LA Main'!V$1,0),"Error")</f>
        <v>0.01</v>
      </c>
      <c r="W110" s="77">
        <f>IFERROR(VLOOKUP($A110,IF('Index LA Main'!$B$4=1,'Index LA Main'!$A$8:$Y$170,IF('Index LA Main'!$B$4=2,'Index LA Main'!$A$177:$Y$339,IF('Index LA Main'!$B$4=3,'Index LA Main'!$A$346:$Y$508,IF('Index LA Main'!$B$4=4,'Index LA Main'!$A$515:$Y$677,"Error")))),'Index LA Main'!W$1,0),"Error")</f>
        <v>0.06</v>
      </c>
      <c r="X110" s="77">
        <f>IFERROR(VLOOKUP($A110,IF('Index LA Main'!$B$4=1,'Index LA Main'!$A$8:$Y$170,IF('Index LA Main'!$B$4=2,'Index LA Main'!$A$177:$Y$339,IF('Index LA Main'!$B$4=3,'Index LA Main'!$A$346:$Y$508,IF('Index LA Main'!$B$4=4,'Index LA Main'!$A$515:$Y$677,"Error")))),'Index LA Main'!X$1,0),"Error")</f>
        <v>0.01</v>
      </c>
      <c r="Y110" s="77">
        <f>IFERROR(VLOOKUP($A110,IF('Index LA Main'!$B$4=1,'Index LA Main'!$A$8:$Y$170,IF('Index LA Main'!$B$4=2,'Index LA Main'!$A$177:$Y$339,IF('Index LA Main'!$B$4=3,'Index LA Main'!$A$346:$Y$508,IF('Index LA Main'!$B$4=4,'Index LA Main'!$A$515:$Y$677,"Error")))),'Index LA Main'!Y$1,0),"Error")</f>
        <v>0.03</v>
      </c>
    </row>
    <row r="111" spans="1:25" s="129" customFormat="1" x14ac:dyDescent="0.2">
      <c r="A111" s="6">
        <v>353</v>
      </c>
      <c r="B111" s="6" t="s">
        <v>278</v>
      </c>
      <c r="C111" s="7" t="s">
        <v>168</v>
      </c>
      <c r="D111" s="122">
        <f>IFERROR(VLOOKUP($A111,IF('Index LA Main'!$B$4=1,'Index LA Main'!$A$8:$Y$170,IF('Index LA Main'!$B$4=2,'Index LA Main'!$A$177:$Y$339,IF('Index LA Main'!$B$4=3,'Index LA Main'!$A$346:$Y$508,IF('Index LA Main'!$B$4=4,'Index LA Main'!$A$515:$Y$677,"Error")))),'Index LA Main'!D$1,0),"Error")</f>
        <v>3060</v>
      </c>
      <c r="E111" s="77">
        <f>IFERROR(VLOOKUP($A111,IF('Index LA Main'!$B$4=1,'Index LA Main'!$A$8:$Y$170,IF('Index LA Main'!$B$4=2,'Index LA Main'!$A$177:$Y$339,IF('Index LA Main'!$B$4=3,'Index LA Main'!$A$346:$Y$508,IF('Index LA Main'!$B$4=4,'Index LA Main'!$A$515:$Y$677,"Error")))),'Index LA Main'!E$1,0),"Error")</f>
        <v>0.91</v>
      </c>
      <c r="F111" s="77">
        <f>IFERROR(VLOOKUP($A111,IF('Index LA Main'!$B$4=1,'Index LA Main'!$A$8:$Y$170,IF('Index LA Main'!$B$4=2,'Index LA Main'!$A$177:$Y$339,IF('Index LA Main'!$B$4=3,'Index LA Main'!$A$346:$Y$508,IF('Index LA Main'!$B$4=4,'Index LA Main'!$A$515:$Y$677,"Error")))),'Index LA Main'!F$1,0),"Error")</f>
        <v>0.89</v>
      </c>
      <c r="G111" s="77">
        <f>IFERROR(VLOOKUP($A111,IF('Index LA Main'!$B$4=1,'Index LA Main'!$A$8:$Y$170,IF('Index LA Main'!$B$4=2,'Index LA Main'!$A$177:$Y$339,IF('Index LA Main'!$B$4=3,'Index LA Main'!$A$346:$Y$508,IF('Index LA Main'!$B$4=4,'Index LA Main'!$A$515:$Y$677,"Error")))),'Index LA Main'!G$1,0),"Error")</f>
        <v>0.39</v>
      </c>
      <c r="H111" s="77" t="str">
        <f>IFERROR(VLOOKUP($A111,IF('Index LA Main'!$B$4=1,'Index LA Main'!$A$8:$Y$170,IF('Index LA Main'!$B$4=2,'Index LA Main'!$A$177:$Y$339,IF('Index LA Main'!$B$4=3,'Index LA Main'!$A$346:$Y$508,IF('Index LA Main'!$B$4=4,'Index LA Main'!$A$515:$Y$677,"Error")))),'Index LA Main'!H$1,0),"Error")</f>
        <v>x</v>
      </c>
      <c r="I111" s="77">
        <f>IFERROR(VLOOKUP($A111,IF('Index LA Main'!$B$4=1,'Index LA Main'!$A$8:$Y$170,IF('Index LA Main'!$B$4=2,'Index LA Main'!$A$177:$Y$339,IF('Index LA Main'!$B$4=3,'Index LA Main'!$A$346:$Y$508,IF('Index LA Main'!$B$4=4,'Index LA Main'!$A$515:$Y$677,"Error")))),'Index LA Main'!I$1,0),"Error")</f>
        <v>0.03</v>
      </c>
      <c r="J111" s="77">
        <f>IFERROR(VLOOKUP($A111,IF('Index LA Main'!$B$4=1,'Index LA Main'!$A$8:$Y$170,IF('Index LA Main'!$B$4=2,'Index LA Main'!$A$177:$Y$339,IF('Index LA Main'!$B$4=3,'Index LA Main'!$A$346:$Y$508,IF('Index LA Main'!$B$4=4,'Index LA Main'!$A$515:$Y$677,"Error")))),'Index LA Main'!J$1,0),"Error")</f>
        <v>0.14000000000000001</v>
      </c>
      <c r="K111" s="77">
        <f>IFERROR(VLOOKUP($A111,IF('Index LA Main'!$B$4=1,'Index LA Main'!$A$8:$Y$170,IF('Index LA Main'!$B$4=2,'Index LA Main'!$A$177:$Y$339,IF('Index LA Main'!$B$4=3,'Index LA Main'!$A$346:$Y$508,IF('Index LA Main'!$B$4=4,'Index LA Main'!$A$515:$Y$677,"Error")))),'Index LA Main'!K$1,0),"Error")</f>
        <v>0.34</v>
      </c>
      <c r="L111" s="77">
        <f>IFERROR(VLOOKUP($A111,IF('Index LA Main'!$B$4=1,'Index LA Main'!$A$8:$Y$170,IF('Index LA Main'!$B$4=2,'Index LA Main'!$A$177:$Y$339,IF('Index LA Main'!$B$4=3,'Index LA Main'!$A$346:$Y$508,IF('Index LA Main'!$B$4=4,'Index LA Main'!$A$515:$Y$677,"Error")))),'Index LA Main'!L$1,0),"Error")</f>
        <v>0</v>
      </c>
      <c r="M111" s="77">
        <f>IFERROR(VLOOKUP($A111,IF('Index LA Main'!$B$4=1,'Index LA Main'!$A$8:$Y$170,IF('Index LA Main'!$B$4=2,'Index LA Main'!$A$177:$Y$339,IF('Index LA Main'!$B$4=3,'Index LA Main'!$A$346:$Y$508,IF('Index LA Main'!$B$4=4,'Index LA Main'!$A$515:$Y$677,"Error")))),'Index LA Main'!M$1,0),"Error")</f>
        <v>0</v>
      </c>
      <c r="N111" s="77" t="str">
        <f>IFERROR(VLOOKUP($A111,IF('Index LA Main'!$B$4=1,'Index LA Main'!$A$8:$Y$170,IF('Index LA Main'!$B$4=2,'Index LA Main'!$A$177:$Y$339,IF('Index LA Main'!$B$4=3,'Index LA Main'!$A$346:$Y$508,IF('Index LA Main'!$B$4=4,'Index LA Main'!$A$515:$Y$677,"Error")))),'Index LA Main'!N$1,0),"Error")</f>
        <v>-</v>
      </c>
      <c r="O111" s="77">
        <f>IFERROR(VLOOKUP($A111,IF('Index LA Main'!$B$4=1,'Index LA Main'!$A$8:$Y$170,IF('Index LA Main'!$B$4=2,'Index LA Main'!$A$177:$Y$339,IF('Index LA Main'!$B$4=3,'Index LA Main'!$A$346:$Y$508,IF('Index LA Main'!$B$4=4,'Index LA Main'!$A$515:$Y$677,"Error")))),'Index LA Main'!O$1,0),"Error")</f>
        <v>0.04</v>
      </c>
      <c r="P111" s="77">
        <f>IFERROR(VLOOKUP($A111,IF('Index LA Main'!$B$4=1,'Index LA Main'!$A$8:$Y$170,IF('Index LA Main'!$B$4=2,'Index LA Main'!$A$177:$Y$339,IF('Index LA Main'!$B$4=3,'Index LA Main'!$A$346:$Y$508,IF('Index LA Main'!$B$4=4,'Index LA Main'!$A$515:$Y$677,"Error")))),'Index LA Main'!P$1,0),"Error")</f>
        <v>0</v>
      </c>
      <c r="Q111" s="77" t="str">
        <f>IFERROR(VLOOKUP($A111,IF('Index LA Main'!$B$4=1,'Index LA Main'!$A$8:$Y$170,IF('Index LA Main'!$B$4=2,'Index LA Main'!$A$177:$Y$339,IF('Index LA Main'!$B$4=3,'Index LA Main'!$A$346:$Y$508,IF('Index LA Main'!$B$4=4,'Index LA Main'!$A$515:$Y$677,"Error")))),'Index LA Main'!Q$1,0),"Error")</f>
        <v>x</v>
      </c>
      <c r="R111" s="77">
        <f>IFERROR(VLOOKUP($A111,IF('Index LA Main'!$B$4=1,'Index LA Main'!$A$8:$Y$170,IF('Index LA Main'!$B$4=2,'Index LA Main'!$A$177:$Y$339,IF('Index LA Main'!$B$4=3,'Index LA Main'!$A$346:$Y$508,IF('Index LA Main'!$B$4=4,'Index LA Main'!$A$515:$Y$677,"Error")))),'Index LA Main'!R$1,0),"Error")</f>
        <v>0.01</v>
      </c>
      <c r="S111" s="77" t="str">
        <f>IFERROR(VLOOKUP($A111,IF('Index LA Main'!$B$4=1,'Index LA Main'!$A$8:$Y$170,IF('Index LA Main'!$B$4=2,'Index LA Main'!$A$177:$Y$339,IF('Index LA Main'!$B$4=3,'Index LA Main'!$A$346:$Y$508,IF('Index LA Main'!$B$4=4,'Index LA Main'!$A$515:$Y$677,"Error")))),'Index LA Main'!S$1,0),"Error")</f>
        <v>-</v>
      </c>
      <c r="T111" s="77" t="str">
        <f>IFERROR(VLOOKUP($A111,IF('Index LA Main'!$B$4=1,'Index LA Main'!$A$8:$Y$170,IF('Index LA Main'!$B$4=2,'Index LA Main'!$A$177:$Y$339,IF('Index LA Main'!$B$4=3,'Index LA Main'!$A$346:$Y$508,IF('Index LA Main'!$B$4=4,'Index LA Main'!$A$515:$Y$677,"Error")))),'Index LA Main'!T$1,0),"Error")</f>
        <v>-</v>
      </c>
      <c r="U111" s="77" t="str">
        <f>IFERROR(VLOOKUP($A111,IF('Index LA Main'!$B$4=1,'Index LA Main'!$A$8:$Y$170,IF('Index LA Main'!$B$4=2,'Index LA Main'!$A$177:$Y$339,IF('Index LA Main'!$B$4=3,'Index LA Main'!$A$346:$Y$508,IF('Index LA Main'!$B$4=4,'Index LA Main'!$A$515:$Y$677,"Error")))),'Index LA Main'!U$1,0),"Error")</f>
        <v>-</v>
      </c>
      <c r="V111" s="77">
        <f>IFERROR(VLOOKUP($A111,IF('Index LA Main'!$B$4=1,'Index LA Main'!$A$8:$Y$170,IF('Index LA Main'!$B$4=2,'Index LA Main'!$A$177:$Y$339,IF('Index LA Main'!$B$4=3,'Index LA Main'!$A$346:$Y$508,IF('Index LA Main'!$B$4=4,'Index LA Main'!$A$515:$Y$677,"Error")))),'Index LA Main'!V$1,0),"Error")</f>
        <v>0.01</v>
      </c>
      <c r="W111" s="77">
        <f>IFERROR(VLOOKUP($A111,IF('Index LA Main'!$B$4=1,'Index LA Main'!$A$8:$Y$170,IF('Index LA Main'!$B$4=2,'Index LA Main'!$A$177:$Y$339,IF('Index LA Main'!$B$4=3,'Index LA Main'!$A$346:$Y$508,IF('Index LA Main'!$B$4=4,'Index LA Main'!$A$515:$Y$677,"Error")))),'Index LA Main'!W$1,0),"Error")</f>
        <v>0.06</v>
      </c>
      <c r="X111" s="77">
        <f>IFERROR(VLOOKUP($A111,IF('Index LA Main'!$B$4=1,'Index LA Main'!$A$8:$Y$170,IF('Index LA Main'!$B$4=2,'Index LA Main'!$A$177:$Y$339,IF('Index LA Main'!$B$4=3,'Index LA Main'!$A$346:$Y$508,IF('Index LA Main'!$B$4=4,'Index LA Main'!$A$515:$Y$677,"Error")))),'Index LA Main'!X$1,0),"Error")</f>
        <v>0.02</v>
      </c>
      <c r="Y111" s="77">
        <f>IFERROR(VLOOKUP($A111,IF('Index LA Main'!$B$4=1,'Index LA Main'!$A$8:$Y$170,IF('Index LA Main'!$B$4=2,'Index LA Main'!$A$177:$Y$339,IF('Index LA Main'!$B$4=3,'Index LA Main'!$A$346:$Y$508,IF('Index LA Main'!$B$4=4,'Index LA Main'!$A$515:$Y$677,"Error")))),'Index LA Main'!Y$1,0),"Error")</f>
        <v>0.01</v>
      </c>
    </row>
    <row r="112" spans="1:25" s="129" customFormat="1" x14ac:dyDescent="0.2">
      <c r="A112" s="6">
        <v>931</v>
      </c>
      <c r="B112" s="6" t="s">
        <v>279</v>
      </c>
      <c r="C112" s="7" t="s">
        <v>182</v>
      </c>
      <c r="D112" s="122">
        <f>IFERROR(VLOOKUP($A112,IF('Index LA Main'!$B$4=1,'Index LA Main'!$A$8:$Y$170,IF('Index LA Main'!$B$4=2,'Index LA Main'!$A$177:$Y$339,IF('Index LA Main'!$B$4=3,'Index LA Main'!$A$346:$Y$508,IF('Index LA Main'!$B$4=4,'Index LA Main'!$A$515:$Y$677,"Error")))),'Index LA Main'!D$1,0),"Error")</f>
        <v>6180</v>
      </c>
      <c r="E112" s="77">
        <f>IFERROR(VLOOKUP($A112,IF('Index LA Main'!$B$4=1,'Index LA Main'!$A$8:$Y$170,IF('Index LA Main'!$B$4=2,'Index LA Main'!$A$177:$Y$339,IF('Index LA Main'!$B$4=3,'Index LA Main'!$A$346:$Y$508,IF('Index LA Main'!$B$4=4,'Index LA Main'!$A$515:$Y$677,"Error")))),'Index LA Main'!E$1,0),"Error")</f>
        <v>0.92</v>
      </c>
      <c r="F112" s="77">
        <f>IFERROR(VLOOKUP($A112,IF('Index LA Main'!$B$4=1,'Index LA Main'!$A$8:$Y$170,IF('Index LA Main'!$B$4=2,'Index LA Main'!$A$177:$Y$339,IF('Index LA Main'!$B$4=3,'Index LA Main'!$A$346:$Y$508,IF('Index LA Main'!$B$4=4,'Index LA Main'!$A$515:$Y$677,"Error")))),'Index LA Main'!F$1,0),"Error")</f>
        <v>0.89</v>
      </c>
      <c r="G112" s="77">
        <f>IFERROR(VLOOKUP($A112,IF('Index LA Main'!$B$4=1,'Index LA Main'!$A$8:$Y$170,IF('Index LA Main'!$B$4=2,'Index LA Main'!$A$177:$Y$339,IF('Index LA Main'!$B$4=3,'Index LA Main'!$A$346:$Y$508,IF('Index LA Main'!$B$4=4,'Index LA Main'!$A$515:$Y$677,"Error")))),'Index LA Main'!G$1,0),"Error")</f>
        <v>0.32</v>
      </c>
      <c r="H112" s="77">
        <f>IFERROR(VLOOKUP($A112,IF('Index LA Main'!$B$4=1,'Index LA Main'!$A$8:$Y$170,IF('Index LA Main'!$B$4=2,'Index LA Main'!$A$177:$Y$339,IF('Index LA Main'!$B$4=3,'Index LA Main'!$A$346:$Y$508,IF('Index LA Main'!$B$4=4,'Index LA Main'!$A$515:$Y$677,"Error")))),'Index LA Main'!H$1,0),"Error")</f>
        <v>0.01</v>
      </c>
      <c r="I112" s="77">
        <f>IFERROR(VLOOKUP($A112,IF('Index LA Main'!$B$4=1,'Index LA Main'!$A$8:$Y$170,IF('Index LA Main'!$B$4=2,'Index LA Main'!$A$177:$Y$339,IF('Index LA Main'!$B$4=3,'Index LA Main'!$A$346:$Y$508,IF('Index LA Main'!$B$4=4,'Index LA Main'!$A$515:$Y$677,"Error")))),'Index LA Main'!I$1,0),"Error")</f>
        <v>0.03</v>
      </c>
      <c r="J112" s="77">
        <f>IFERROR(VLOOKUP($A112,IF('Index LA Main'!$B$4=1,'Index LA Main'!$A$8:$Y$170,IF('Index LA Main'!$B$4=2,'Index LA Main'!$A$177:$Y$339,IF('Index LA Main'!$B$4=3,'Index LA Main'!$A$346:$Y$508,IF('Index LA Main'!$B$4=4,'Index LA Main'!$A$515:$Y$677,"Error")))),'Index LA Main'!J$1,0),"Error")</f>
        <v>0.48</v>
      </c>
      <c r="K112" s="77">
        <f>IFERROR(VLOOKUP($A112,IF('Index LA Main'!$B$4=1,'Index LA Main'!$A$8:$Y$170,IF('Index LA Main'!$B$4=2,'Index LA Main'!$A$177:$Y$339,IF('Index LA Main'!$B$4=3,'Index LA Main'!$A$346:$Y$508,IF('Index LA Main'!$B$4=4,'Index LA Main'!$A$515:$Y$677,"Error")))),'Index LA Main'!K$1,0),"Error")</f>
        <v>0.05</v>
      </c>
      <c r="L112" s="77" t="str">
        <f>IFERROR(VLOOKUP($A112,IF('Index LA Main'!$B$4=1,'Index LA Main'!$A$8:$Y$170,IF('Index LA Main'!$B$4=2,'Index LA Main'!$A$177:$Y$339,IF('Index LA Main'!$B$4=3,'Index LA Main'!$A$346:$Y$508,IF('Index LA Main'!$B$4=4,'Index LA Main'!$A$515:$Y$677,"Error")))),'Index LA Main'!L$1,0),"Error")</f>
        <v>x</v>
      </c>
      <c r="M112" s="77">
        <f>IFERROR(VLOOKUP($A112,IF('Index LA Main'!$B$4=1,'Index LA Main'!$A$8:$Y$170,IF('Index LA Main'!$B$4=2,'Index LA Main'!$A$177:$Y$339,IF('Index LA Main'!$B$4=3,'Index LA Main'!$A$346:$Y$508,IF('Index LA Main'!$B$4=4,'Index LA Main'!$A$515:$Y$677,"Error")))),'Index LA Main'!M$1,0),"Error")</f>
        <v>0</v>
      </c>
      <c r="N112" s="77" t="str">
        <f>IFERROR(VLOOKUP($A112,IF('Index LA Main'!$B$4=1,'Index LA Main'!$A$8:$Y$170,IF('Index LA Main'!$B$4=2,'Index LA Main'!$A$177:$Y$339,IF('Index LA Main'!$B$4=3,'Index LA Main'!$A$346:$Y$508,IF('Index LA Main'!$B$4=4,'Index LA Main'!$A$515:$Y$677,"Error")))),'Index LA Main'!N$1,0),"Error")</f>
        <v>-</v>
      </c>
      <c r="O112" s="77">
        <f>IFERROR(VLOOKUP($A112,IF('Index LA Main'!$B$4=1,'Index LA Main'!$A$8:$Y$170,IF('Index LA Main'!$B$4=2,'Index LA Main'!$A$177:$Y$339,IF('Index LA Main'!$B$4=3,'Index LA Main'!$A$346:$Y$508,IF('Index LA Main'!$B$4=4,'Index LA Main'!$A$515:$Y$677,"Error")))),'Index LA Main'!O$1,0),"Error")</f>
        <v>0.05</v>
      </c>
      <c r="P112" s="77" t="str">
        <f>IFERROR(VLOOKUP($A112,IF('Index LA Main'!$B$4=1,'Index LA Main'!$A$8:$Y$170,IF('Index LA Main'!$B$4=2,'Index LA Main'!$A$177:$Y$339,IF('Index LA Main'!$B$4=3,'Index LA Main'!$A$346:$Y$508,IF('Index LA Main'!$B$4=4,'Index LA Main'!$A$515:$Y$677,"Error")))),'Index LA Main'!P$1,0),"Error")</f>
        <v>x</v>
      </c>
      <c r="Q112" s="77" t="str">
        <f>IFERROR(VLOOKUP($A112,IF('Index LA Main'!$B$4=1,'Index LA Main'!$A$8:$Y$170,IF('Index LA Main'!$B$4=2,'Index LA Main'!$A$177:$Y$339,IF('Index LA Main'!$B$4=3,'Index LA Main'!$A$346:$Y$508,IF('Index LA Main'!$B$4=4,'Index LA Main'!$A$515:$Y$677,"Error")))),'Index LA Main'!Q$1,0),"Error")</f>
        <v>-</v>
      </c>
      <c r="R112" s="77">
        <f>IFERROR(VLOOKUP($A112,IF('Index LA Main'!$B$4=1,'Index LA Main'!$A$8:$Y$170,IF('Index LA Main'!$B$4=2,'Index LA Main'!$A$177:$Y$339,IF('Index LA Main'!$B$4=3,'Index LA Main'!$A$346:$Y$508,IF('Index LA Main'!$B$4=4,'Index LA Main'!$A$515:$Y$677,"Error")))),'Index LA Main'!R$1,0),"Error")</f>
        <v>0.01</v>
      </c>
      <c r="S112" s="77">
        <f>IFERROR(VLOOKUP($A112,IF('Index LA Main'!$B$4=1,'Index LA Main'!$A$8:$Y$170,IF('Index LA Main'!$B$4=2,'Index LA Main'!$A$177:$Y$339,IF('Index LA Main'!$B$4=3,'Index LA Main'!$A$346:$Y$508,IF('Index LA Main'!$B$4=4,'Index LA Main'!$A$515:$Y$677,"Error")))),'Index LA Main'!S$1,0),"Error")</f>
        <v>0.01</v>
      </c>
      <c r="T112" s="77">
        <f>IFERROR(VLOOKUP($A112,IF('Index LA Main'!$B$4=1,'Index LA Main'!$A$8:$Y$170,IF('Index LA Main'!$B$4=2,'Index LA Main'!$A$177:$Y$339,IF('Index LA Main'!$B$4=3,'Index LA Main'!$A$346:$Y$508,IF('Index LA Main'!$B$4=4,'Index LA Main'!$A$515:$Y$677,"Error")))),'Index LA Main'!T$1,0),"Error")</f>
        <v>0.01</v>
      </c>
      <c r="U112" s="77">
        <f>IFERROR(VLOOKUP($A112,IF('Index LA Main'!$B$4=1,'Index LA Main'!$A$8:$Y$170,IF('Index LA Main'!$B$4=2,'Index LA Main'!$A$177:$Y$339,IF('Index LA Main'!$B$4=3,'Index LA Main'!$A$346:$Y$508,IF('Index LA Main'!$B$4=4,'Index LA Main'!$A$515:$Y$677,"Error")))),'Index LA Main'!U$1,0),"Error")</f>
        <v>0</v>
      </c>
      <c r="V112" s="77">
        <f>IFERROR(VLOOKUP($A112,IF('Index LA Main'!$B$4=1,'Index LA Main'!$A$8:$Y$170,IF('Index LA Main'!$B$4=2,'Index LA Main'!$A$177:$Y$339,IF('Index LA Main'!$B$4=3,'Index LA Main'!$A$346:$Y$508,IF('Index LA Main'!$B$4=4,'Index LA Main'!$A$515:$Y$677,"Error")))),'Index LA Main'!V$1,0),"Error")</f>
        <v>0.01</v>
      </c>
      <c r="W112" s="77">
        <f>IFERROR(VLOOKUP($A112,IF('Index LA Main'!$B$4=1,'Index LA Main'!$A$8:$Y$170,IF('Index LA Main'!$B$4=2,'Index LA Main'!$A$177:$Y$339,IF('Index LA Main'!$B$4=3,'Index LA Main'!$A$346:$Y$508,IF('Index LA Main'!$B$4=4,'Index LA Main'!$A$515:$Y$677,"Error")))),'Index LA Main'!W$1,0),"Error")</f>
        <v>0.05</v>
      </c>
      <c r="X112" s="77">
        <f>IFERROR(VLOOKUP($A112,IF('Index LA Main'!$B$4=1,'Index LA Main'!$A$8:$Y$170,IF('Index LA Main'!$B$4=2,'Index LA Main'!$A$177:$Y$339,IF('Index LA Main'!$B$4=3,'Index LA Main'!$A$346:$Y$508,IF('Index LA Main'!$B$4=4,'Index LA Main'!$A$515:$Y$677,"Error")))),'Index LA Main'!X$1,0),"Error")</f>
        <v>0.02</v>
      </c>
      <c r="Y112" s="77">
        <f>IFERROR(VLOOKUP($A112,IF('Index LA Main'!$B$4=1,'Index LA Main'!$A$8:$Y$170,IF('Index LA Main'!$B$4=2,'Index LA Main'!$A$177:$Y$339,IF('Index LA Main'!$B$4=3,'Index LA Main'!$A$346:$Y$508,IF('Index LA Main'!$B$4=4,'Index LA Main'!$A$515:$Y$677,"Error")))),'Index LA Main'!Y$1,0),"Error")</f>
        <v>0.02</v>
      </c>
    </row>
    <row r="113" spans="1:25" s="129" customFormat="1" x14ac:dyDescent="0.2">
      <c r="A113" s="6">
        <v>874</v>
      </c>
      <c r="B113" s="6" t="s">
        <v>280</v>
      </c>
      <c r="C113" s="7" t="s">
        <v>176</v>
      </c>
      <c r="D113" s="122">
        <f>IFERROR(VLOOKUP($A113,IF('Index LA Main'!$B$4=1,'Index LA Main'!$A$8:$Y$170,IF('Index LA Main'!$B$4=2,'Index LA Main'!$A$177:$Y$339,IF('Index LA Main'!$B$4=3,'Index LA Main'!$A$346:$Y$508,IF('Index LA Main'!$B$4=4,'Index LA Main'!$A$515:$Y$677,"Error")))),'Index LA Main'!D$1,0),"Error")</f>
        <v>2180</v>
      </c>
      <c r="E113" s="77">
        <f>IFERROR(VLOOKUP($A113,IF('Index LA Main'!$B$4=1,'Index LA Main'!$A$8:$Y$170,IF('Index LA Main'!$B$4=2,'Index LA Main'!$A$177:$Y$339,IF('Index LA Main'!$B$4=3,'Index LA Main'!$A$346:$Y$508,IF('Index LA Main'!$B$4=4,'Index LA Main'!$A$515:$Y$677,"Error")))),'Index LA Main'!E$1,0),"Error")</f>
        <v>0.92</v>
      </c>
      <c r="F113" s="77">
        <f>IFERROR(VLOOKUP($A113,IF('Index LA Main'!$B$4=1,'Index LA Main'!$A$8:$Y$170,IF('Index LA Main'!$B$4=2,'Index LA Main'!$A$177:$Y$339,IF('Index LA Main'!$B$4=3,'Index LA Main'!$A$346:$Y$508,IF('Index LA Main'!$B$4=4,'Index LA Main'!$A$515:$Y$677,"Error")))),'Index LA Main'!F$1,0),"Error")</f>
        <v>0.91</v>
      </c>
      <c r="G113" s="77">
        <f>IFERROR(VLOOKUP($A113,IF('Index LA Main'!$B$4=1,'Index LA Main'!$A$8:$Y$170,IF('Index LA Main'!$B$4=2,'Index LA Main'!$A$177:$Y$339,IF('Index LA Main'!$B$4=3,'Index LA Main'!$A$346:$Y$508,IF('Index LA Main'!$B$4=4,'Index LA Main'!$A$515:$Y$677,"Error")))),'Index LA Main'!G$1,0),"Error")</f>
        <v>0.33</v>
      </c>
      <c r="H113" s="77" t="str">
        <f>IFERROR(VLOOKUP($A113,IF('Index LA Main'!$B$4=1,'Index LA Main'!$A$8:$Y$170,IF('Index LA Main'!$B$4=2,'Index LA Main'!$A$177:$Y$339,IF('Index LA Main'!$B$4=3,'Index LA Main'!$A$346:$Y$508,IF('Index LA Main'!$B$4=4,'Index LA Main'!$A$515:$Y$677,"Error")))),'Index LA Main'!H$1,0),"Error")</f>
        <v>-</v>
      </c>
      <c r="I113" s="77">
        <f>IFERROR(VLOOKUP($A113,IF('Index LA Main'!$B$4=1,'Index LA Main'!$A$8:$Y$170,IF('Index LA Main'!$B$4=2,'Index LA Main'!$A$177:$Y$339,IF('Index LA Main'!$B$4=3,'Index LA Main'!$A$346:$Y$508,IF('Index LA Main'!$B$4=4,'Index LA Main'!$A$515:$Y$677,"Error")))),'Index LA Main'!I$1,0),"Error")</f>
        <v>0.03</v>
      </c>
      <c r="J113" s="77">
        <f>IFERROR(VLOOKUP($A113,IF('Index LA Main'!$B$4=1,'Index LA Main'!$A$8:$Y$170,IF('Index LA Main'!$B$4=2,'Index LA Main'!$A$177:$Y$339,IF('Index LA Main'!$B$4=3,'Index LA Main'!$A$346:$Y$508,IF('Index LA Main'!$B$4=4,'Index LA Main'!$A$515:$Y$677,"Error")))),'Index LA Main'!J$1,0),"Error")</f>
        <v>0.55000000000000004</v>
      </c>
      <c r="K113" s="77" t="str">
        <f>IFERROR(VLOOKUP($A113,IF('Index LA Main'!$B$4=1,'Index LA Main'!$A$8:$Y$170,IF('Index LA Main'!$B$4=2,'Index LA Main'!$A$177:$Y$339,IF('Index LA Main'!$B$4=3,'Index LA Main'!$A$346:$Y$508,IF('Index LA Main'!$B$4=4,'Index LA Main'!$A$515:$Y$677,"Error")))),'Index LA Main'!K$1,0),"Error")</f>
        <v>-</v>
      </c>
      <c r="L113" s="77">
        <f>IFERROR(VLOOKUP($A113,IF('Index LA Main'!$B$4=1,'Index LA Main'!$A$8:$Y$170,IF('Index LA Main'!$B$4=2,'Index LA Main'!$A$177:$Y$339,IF('Index LA Main'!$B$4=3,'Index LA Main'!$A$346:$Y$508,IF('Index LA Main'!$B$4=4,'Index LA Main'!$A$515:$Y$677,"Error")))),'Index LA Main'!L$1,0),"Error")</f>
        <v>0</v>
      </c>
      <c r="M113" s="77" t="str">
        <f>IFERROR(VLOOKUP($A113,IF('Index LA Main'!$B$4=1,'Index LA Main'!$A$8:$Y$170,IF('Index LA Main'!$B$4=2,'Index LA Main'!$A$177:$Y$339,IF('Index LA Main'!$B$4=3,'Index LA Main'!$A$346:$Y$508,IF('Index LA Main'!$B$4=4,'Index LA Main'!$A$515:$Y$677,"Error")))),'Index LA Main'!M$1,0),"Error")</f>
        <v>x</v>
      </c>
      <c r="N113" s="77" t="str">
        <f>IFERROR(VLOOKUP($A113,IF('Index LA Main'!$B$4=1,'Index LA Main'!$A$8:$Y$170,IF('Index LA Main'!$B$4=2,'Index LA Main'!$A$177:$Y$339,IF('Index LA Main'!$B$4=3,'Index LA Main'!$A$346:$Y$508,IF('Index LA Main'!$B$4=4,'Index LA Main'!$A$515:$Y$677,"Error")))),'Index LA Main'!N$1,0),"Error")</f>
        <v>-</v>
      </c>
      <c r="O113" s="77">
        <f>IFERROR(VLOOKUP($A113,IF('Index LA Main'!$B$4=1,'Index LA Main'!$A$8:$Y$170,IF('Index LA Main'!$B$4=2,'Index LA Main'!$A$177:$Y$339,IF('Index LA Main'!$B$4=3,'Index LA Main'!$A$346:$Y$508,IF('Index LA Main'!$B$4=4,'Index LA Main'!$A$515:$Y$677,"Error")))),'Index LA Main'!O$1,0),"Error")</f>
        <v>0.03</v>
      </c>
      <c r="P113" s="77">
        <f>IFERROR(VLOOKUP($A113,IF('Index LA Main'!$B$4=1,'Index LA Main'!$A$8:$Y$170,IF('Index LA Main'!$B$4=2,'Index LA Main'!$A$177:$Y$339,IF('Index LA Main'!$B$4=3,'Index LA Main'!$A$346:$Y$508,IF('Index LA Main'!$B$4=4,'Index LA Main'!$A$515:$Y$677,"Error")))),'Index LA Main'!P$1,0),"Error")</f>
        <v>0</v>
      </c>
      <c r="Q113" s="77" t="str">
        <f>IFERROR(VLOOKUP($A113,IF('Index LA Main'!$B$4=1,'Index LA Main'!$A$8:$Y$170,IF('Index LA Main'!$B$4=2,'Index LA Main'!$A$177:$Y$339,IF('Index LA Main'!$B$4=3,'Index LA Main'!$A$346:$Y$508,IF('Index LA Main'!$B$4=4,'Index LA Main'!$A$515:$Y$677,"Error")))),'Index LA Main'!Q$1,0),"Error")</f>
        <v>-</v>
      </c>
      <c r="R113" s="77">
        <f>IFERROR(VLOOKUP($A113,IF('Index LA Main'!$B$4=1,'Index LA Main'!$A$8:$Y$170,IF('Index LA Main'!$B$4=2,'Index LA Main'!$A$177:$Y$339,IF('Index LA Main'!$B$4=3,'Index LA Main'!$A$346:$Y$508,IF('Index LA Main'!$B$4=4,'Index LA Main'!$A$515:$Y$677,"Error")))),'Index LA Main'!R$1,0),"Error")</f>
        <v>0.01</v>
      </c>
      <c r="S113" s="77">
        <f>IFERROR(VLOOKUP($A113,IF('Index LA Main'!$B$4=1,'Index LA Main'!$A$8:$Y$170,IF('Index LA Main'!$B$4=2,'Index LA Main'!$A$177:$Y$339,IF('Index LA Main'!$B$4=3,'Index LA Main'!$A$346:$Y$508,IF('Index LA Main'!$B$4=4,'Index LA Main'!$A$515:$Y$677,"Error")))),'Index LA Main'!S$1,0),"Error")</f>
        <v>0.01</v>
      </c>
      <c r="T113" s="77" t="str">
        <f>IFERROR(VLOOKUP($A113,IF('Index LA Main'!$B$4=1,'Index LA Main'!$A$8:$Y$170,IF('Index LA Main'!$B$4=2,'Index LA Main'!$A$177:$Y$339,IF('Index LA Main'!$B$4=3,'Index LA Main'!$A$346:$Y$508,IF('Index LA Main'!$B$4=4,'Index LA Main'!$A$515:$Y$677,"Error")))),'Index LA Main'!T$1,0),"Error")</f>
        <v>-</v>
      </c>
      <c r="U113" s="77" t="str">
        <f>IFERROR(VLOOKUP($A113,IF('Index LA Main'!$B$4=1,'Index LA Main'!$A$8:$Y$170,IF('Index LA Main'!$B$4=2,'Index LA Main'!$A$177:$Y$339,IF('Index LA Main'!$B$4=3,'Index LA Main'!$A$346:$Y$508,IF('Index LA Main'!$B$4=4,'Index LA Main'!$A$515:$Y$677,"Error")))),'Index LA Main'!U$1,0),"Error")</f>
        <v>x</v>
      </c>
      <c r="V113" s="77">
        <f>IFERROR(VLOOKUP($A113,IF('Index LA Main'!$B$4=1,'Index LA Main'!$A$8:$Y$170,IF('Index LA Main'!$B$4=2,'Index LA Main'!$A$177:$Y$339,IF('Index LA Main'!$B$4=3,'Index LA Main'!$A$346:$Y$508,IF('Index LA Main'!$B$4=4,'Index LA Main'!$A$515:$Y$677,"Error")))),'Index LA Main'!V$1,0),"Error")</f>
        <v>0.01</v>
      </c>
      <c r="W113" s="77">
        <f>IFERROR(VLOOKUP($A113,IF('Index LA Main'!$B$4=1,'Index LA Main'!$A$8:$Y$170,IF('Index LA Main'!$B$4=2,'Index LA Main'!$A$177:$Y$339,IF('Index LA Main'!$B$4=3,'Index LA Main'!$A$346:$Y$508,IF('Index LA Main'!$B$4=4,'Index LA Main'!$A$515:$Y$677,"Error")))),'Index LA Main'!W$1,0),"Error")</f>
        <v>0.04</v>
      </c>
      <c r="X113" s="77">
        <f>IFERROR(VLOOKUP($A113,IF('Index LA Main'!$B$4=1,'Index LA Main'!$A$8:$Y$170,IF('Index LA Main'!$B$4=2,'Index LA Main'!$A$177:$Y$339,IF('Index LA Main'!$B$4=3,'Index LA Main'!$A$346:$Y$508,IF('Index LA Main'!$B$4=4,'Index LA Main'!$A$515:$Y$677,"Error")))),'Index LA Main'!X$1,0),"Error")</f>
        <v>0.02</v>
      </c>
      <c r="Y113" s="77">
        <f>IFERROR(VLOOKUP($A113,IF('Index LA Main'!$B$4=1,'Index LA Main'!$A$8:$Y$170,IF('Index LA Main'!$B$4=2,'Index LA Main'!$A$177:$Y$339,IF('Index LA Main'!$B$4=3,'Index LA Main'!$A$346:$Y$508,IF('Index LA Main'!$B$4=4,'Index LA Main'!$A$515:$Y$677,"Error")))),'Index LA Main'!Y$1,0),"Error")</f>
        <v>0.01</v>
      </c>
    </row>
    <row r="114" spans="1:25" s="129" customFormat="1" x14ac:dyDescent="0.2">
      <c r="A114" s="6">
        <v>879</v>
      </c>
      <c r="B114" s="6" t="s">
        <v>281</v>
      </c>
      <c r="C114" s="7" t="s">
        <v>184</v>
      </c>
      <c r="D114" s="122">
        <f>IFERROR(VLOOKUP($A114,IF('Index LA Main'!$B$4=1,'Index LA Main'!$A$8:$Y$170,IF('Index LA Main'!$B$4=2,'Index LA Main'!$A$177:$Y$339,IF('Index LA Main'!$B$4=3,'Index LA Main'!$A$346:$Y$508,IF('Index LA Main'!$B$4=4,'Index LA Main'!$A$515:$Y$677,"Error")))),'Index LA Main'!D$1,0),"Error")</f>
        <v>2770</v>
      </c>
      <c r="E114" s="77">
        <f>IFERROR(VLOOKUP($A114,IF('Index LA Main'!$B$4=1,'Index LA Main'!$A$8:$Y$170,IF('Index LA Main'!$B$4=2,'Index LA Main'!$A$177:$Y$339,IF('Index LA Main'!$B$4=3,'Index LA Main'!$A$346:$Y$508,IF('Index LA Main'!$B$4=4,'Index LA Main'!$A$515:$Y$677,"Error")))),'Index LA Main'!E$1,0),"Error")</f>
        <v>0.95</v>
      </c>
      <c r="F114" s="77">
        <f>IFERROR(VLOOKUP($A114,IF('Index LA Main'!$B$4=1,'Index LA Main'!$A$8:$Y$170,IF('Index LA Main'!$B$4=2,'Index LA Main'!$A$177:$Y$339,IF('Index LA Main'!$B$4=3,'Index LA Main'!$A$346:$Y$508,IF('Index LA Main'!$B$4=4,'Index LA Main'!$A$515:$Y$677,"Error")))),'Index LA Main'!F$1,0),"Error")</f>
        <v>0.94</v>
      </c>
      <c r="G114" s="77">
        <f>IFERROR(VLOOKUP($A114,IF('Index LA Main'!$B$4=1,'Index LA Main'!$A$8:$Y$170,IF('Index LA Main'!$B$4=2,'Index LA Main'!$A$177:$Y$339,IF('Index LA Main'!$B$4=3,'Index LA Main'!$A$346:$Y$508,IF('Index LA Main'!$B$4=4,'Index LA Main'!$A$515:$Y$677,"Error")))),'Index LA Main'!G$1,0),"Error")</f>
        <v>0.18</v>
      </c>
      <c r="H114" s="77" t="str">
        <f>IFERROR(VLOOKUP($A114,IF('Index LA Main'!$B$4=1,'Index LA Main'!$A$8:$Y$170,IF('Index LA Main'!$B$4=2,'Index LA Main'!$A$177:$Y$339,IF('Index LA Main'!$B$4=3,'Index LA Main'!$A$346:$Y$508,IF('Index LA Main'!$B$4=4,'Index LA Main'!$A$515:$Y$677,"Error")))),'Index LA Main'!H$1,0),"Error")</f>
        <v>-</v>
      </c>
      <c r="I114" s="77">
        <f>IFERROR(VLOOKUP($A114,IF('Index LA Main'!$B$4=1,'Index LA Main'!$A$8:$Y$170,IF('Index LA Main'!$B$4=2,'Index LA Main'!$A$177:$Y$339,IF('Index LA Main'!$B$4=3,'Index LA Main'!$A$346:$Y$508,IF('Index LA Main'!$B$4=4,'Index LA Main'!$A$515:$Y$677,"Error")))),'Index LA Main'!I$1,0),"Error")</f>
        <v>0.05</v>
      </c>
      <c r="J114" s="77">
        <f>IFERROR(VLOOKUP($A114,IF('Index LA Main'!$B$4=1,'Index LA Main'!$A$8:$Y$170,IF('Index LA Main'!$B$4=2,'Index LA Main'!$A$177:$Y$339,IF('Index LA Main'!$B$4=3,'Index LA Main'!$A$346:$Y$508,IF('Index LA Main'!$B$4=4,'Index LA Main'!$A$515:$Y$677,"Error")))),'Index LA Main'!J$1,0),"Error")</f>
        <v>0.69</v>
      </c>
      <c r="K114" s="77" t="str">
        <f>IFERROR(VLOOKUP($A114,IF('Index LA Main'!$B$4=1,'Index LA Main'!$A$8:$Y$170,IF('Index LA Main'!$B$4=2,'Index LA Main'!$A$177:$Y$339,IF('Index LA Main'!$B$4=3,'Index LA Main'!$A$346:$Y$508,IF('Index LA Main'!$B$4=4,'Index LA Main'!$A$515:$Y$677,"Error")))),'Index LA Main'!K$1,0),"Error")</f>
        <v>x</v>
      </c>
      <c r="L114" s="77" t="str">
        <f>IFERROR(VLOOKUP($A114,IF('Index LA Main'!$B$4=1,'Index LA Main'!$A$8:$Y$170,IF('Index LA Main'!$B$4=2,'Index LA Main'!$A$177:$Y$339,IF('Index LA Main'!$B$4=3,'Index LA Main'!$A$346:$Y$508,IF('Index LA Main'!$B$4=4,'Index LA Main'!$A$515:$Y$677,"Error")))),'Index LA Main'!L$1,0),"Error")</f>
        <v>x</v>
      </c>
      <c r="M114" s="77" t="str">
        <f>IFERROR(VLOOKUP($A114,IF('Index LA Main'!$B$4=1,'Index LA Main'!$A$8:$Y$170,IF('Index LA Main'!$B$4=2,'Index LA Main'!$A$177:$Y$339,IF('Index LA Main'!$B$4=3,'Index LA Main'!$A$346:$Y$508,IF('Index LA Main'!$B$4=4,'Index LA Main'!$A$515:$Y$677,"Error")))),'Index LA Main'!M$1,0),"Error")</f>
        <v>x</v>
      </c>
      <c r="N114" s="77" t="str">
        <f>IFERROR(VLOOKUP($A114,IF('Index LA Main'!$B$4=1,'Index LA Main'!$A$8:$Y$170,IF('Index LA Main'!$B$4=2,'Index LA Main'!$A$177:$Y$339,IF('Index LA Main'!$B$4=3,'Index LA Main'!$A$346:$Y$508,IF('Index LA Main'!$B$4=4,'Index LA Main'!$A$515:$Y$677,"Error")))),'Index LA Main'!N$1,0),"Error")</f>
        <v>x</v>
      </c>
      <c r="O114" s="77">
        <f>IFERROR(VLOOKUP($A114,IF('Index LA Main'!$B$4=1,'Index LA Main'!$A$8:$Y$170,IF('Index LA Main'!$B$4=2,'Index LA Main'!$A$177:$Y$339,IF('Index LA Main'!$B$4=3,'Index LA Main'!$A$346:$Y$508,IF('Index LA Main'!$B$4=4,'Index LA Main'!$A$515:$Y$677,"Error")))),'Index LA Main'!O$1,0),"Error")</f>
        <v>0.08</v>
      </c>
      <c r="P114" s="77">
        <f>IFERROR(VLOOKUP($A114,IF('Index LA Main'!$B$4=1,'Index LA Main'!$A$8:$Y$170,IF('Index LA Main'!$B$4=2,'Index LA Main'!$A$177:$Y$339,IF('Index LA Main'!$B$4=3,'Index LA Main'!$A$346:$Y$508,IF('Index LA Main'!$B$4=4,'Index LA Main'!$A$515:$Y$677,"Error")))),'Index LA Main'!P$1,0),"Error")</f>
        <v>0</v>
      </c>
      <c r="Q114" s="77">
        <f>IFERROR(VLOOKUP($A114,IF('Index LA Main'!$B$4=1,'Index LA Main'!$A$8:$Y$170,IF('Index LA Main'!$B$4=2,'Index LA Main'!$A$177:$Y$339,IF('Index LA Main'!$B$4=3,'Index LA Main'!$A$346:$Y$508,IF('Index LA Main'!$B$4=4,'Index LA Main'!$A$515:$Y$677,"Error")))),'Index LA Main'!Q$1,0),"Error")</f>
        <v>0.01</v>
      </c>
      <c r="R114" s="77" t="str">
        <f>IFERROR(VLOOKUP($A114,IF('Index LA Main'!$B$4=1,'Index LA Main'!$A$8:$Y$170,IF('Index LA Main'!$B$4=2,'Index LA Main'!$A$177:$Y$339,IF('Index LA Main'!$B$4=3,'Index LA Main'!$A$346:$Y$508,IF('Index LA Main'!$B$4=4,'Index LA Main'!$A$515:$Y$677,"Error")))),'Index LA Main'!R$1,0),"Error")</f>
        <v>-</v>
      </c>
      <c r="S114" s="77" t="str">
        <f>IFERROR(VLOOKUP($A114,IF('Index LA Main'!$B$4=1,'Index LA Main'!$A$8:$Y$170,IF('Index LA Main'!$B$4=2,'Index LA Main'!$A$177:$Y$339,IF('Index LA Main'!$B$4=3,'Index LA Main'!$A$346:$Y$508,IF('Index LA Main'!$B$4=4,'Index LA Main'!$A$515:$Y$677,"Error")))),'Index LA Main'!S$1,0),"Error")</f>
        <v>-</v>
      </c>
      <c r="T114" s="77" t="str">
        <f>IFERROR(VLOOKUP($A114,IF('Index LA Main'!$B$4=1,'Index LA Main'!$A$8:$Y$170,IF('Index LA Main'!$B$4=2,'Index LA Main'!$A$177:$Y$339,IF('Index LA Main'!$B$4=3,'Index LA Main'!$A$346:$Y$508,IF('Index LA Main'!$B$4=4,'Index LA Main'!$A$515:$Y$677,"Error")))),'Index LA Main'!T$1,0),"Error")</f>
        <v>x</v>
      </c>
      <c r="U114" s="77" t="str">
        <f>IFERROR(VLOOKUP($A114,IF('Index LA Main'!$B$4=1,'Index LA Main'!$A$8:$Y$170,IF('Index LA Main'!$B$4=2,'Index LA Main'!$A$177:$Y$339,IF('Index LA Main'!$B$4=3,'Index LA Main'!$A$346:$Y$508,IF('Index LA Main'!$B$4=4,'Index LA Main'!$A$515:$Y$677,"Error")))),'Index LA Main'!U$1,0),"Error")</f>
        <v>x</v>
      </c>
      <c r="V114" s="77">
        <f>IFERROR(VLOOKUP($A114,IF('Index LA Main'!$B$4=1,'Index LA Main'!$A$8:$Y$170,IF('Index LA Main'!$B$4=2,'Index LA Main'!$A$177:$Y$339,IF('Index LA Main'!$B$4=3,'Index LA Main'!$A$346:$Y$508,IF('Index LA Main'!$B$4=4,'Index LA Main'!$A$515:$Y$677,"Error")))),'Index LA Main'!V$1,0),"Error")</f>
        <v>0.01</v>
      </c>
      <c r="W114" s="77">
        <f>IFERROR(VLOOKUP($A114,IF('Index LA Main'!$B$4=1,'Index LA Main'!$A$8:$Y$170,IF('Index LA Main'!$B$4=2,'Index LA Main'!$A$177:$Y$339,IF('Index LA Main'!$B$4=3,'Index LA Main'!$A$346:$Y$508,IF('Index LA Main'!$B$4=4,'Index LA Main'!$A$515:$Y$677,"Error")))),'Index LA Main'!W$1,0),"Error")</f>
        <v>0.04</v>
      </c>
      <c r="X114" s="77">
        <f>IFERROR(VLOOKUP($A114,IF('Index LA Main'!$B$4=1,'Index LA Main'!$A$8:$Y$170,IF('Index LA Main'!$B$4=2,'Index LA Main'!$A$177:$Y$339,IF('Index LA Main'!$B$4=3,'Index LA Main'!$A$346:$Y$508,IF('Index LA Main'!$B$4=4,'Index LA Main'!$A$515:$Y$677,"Error")))),'Index LA Main'!X$1,0),"Error")</f>
        <v>0.01</v>
      </c>
      <c r="Y114" s="77">
        <f>IFERROR(VLOOKUP($A114,IF('Index LA Main'!$B$4=1,'Index LA Main'!$A$8:$Y$170,IF('Index LA Main'!$B$4=2,'Index LA Main'!$A$177:$Y$339,IF('Index LA Main'!$B$4=3,'Index LA Main'!$A$346:$Y$508,IF('Index LA Main'!$B$4=4,'Index LA Main'!$A$515:$Y$677,"Error")))),'Index LA Main'!Y$1,0),"Error")</f>
        <v>0.01</v>
      </c>
    </row>
    <row r="115" spans="1:25" s="129" customFormat="1" x14ac:dyDescent="0.2">
      <c r="A115" s="6">
        <v>836</v>
      </c>
      <c r="B115" s="6" t="s">
        <v>282</v>
      </c>
      <c r="C115" s="7" t="s">
        <v>184</v>
      </c>
      <c r="D115" s="122">
        <f>IFERROR(VLOOKUP($A115,IF('Index LA Main'!$B$4=1,'Index LA Main'!$A$8:$Y$170,IF('Index LA Main'!$B$4=2,'Index LA Main'!$A$177:$Y$339,IF('Index LA Main'!$B$4=3,'Index LA Main'!$A$346:$Y$508,IF('Index LA Main'!$B$4=4,'Index LA Main'!$A$515:$Y$677,"Error")))),'Index LA Main'!D$1,0),"Error")</f>
        <v>1630</v>
      </c>
      <c r="E115" s="77">
        <f>IFERROR(VLOOKUP($A115,IF('Index LA Main'!$B$4=1,'Index LA Main'!$A$8:$Y$170,IF('Index LA Main'!$B$4=2,'Index LA Main'!$A$177:$Y$339,IF('Index LA Main'!$B$4=3,'Index LA Main'!$A$346:$Y$508,IF('Index LA Main'!$B$4=4,'Index LA Main'!$A$515:$Y$677,"Error")))),'Index LA Main'!E$1,0),"Error")</f>
        <v>0.92</v>
      </c>
      <c r="F115" s="77">
        <f>IFERROR(VLOOKUP($A115,IF('Index LA Main'!$B$4=1,'Index LA Main'!$A$8:$Y$170,IF('Index LA Main'!$B$4=2,'Index LA Main'!$A$177:$Y$339,IF('Index LA Main'!$B$4=3,'Index LA Main'!$A$346:$Y$508,IF('Index LA Main'!$B$4=4,'Index LA Main'!$A$515:$Y$677,"Error")))),'Index LA Main'!F$1,0),"Error")</f>
        <v>0.9</v>
      </c>
      <c r="G115" s="77">
        <f>IFERROR(VLOOKUP($A115,IF('Index LA Main'!$B$4=1,'Index LA Main'!$A$8:$Y$170,IF('Index LA Main'!$B$4=2,'Index LA Main'!$A$177:$Y$339,IF('Index LA Main'!$B$4=3,'Index LA Main'!$A$346:$Y$508,IF('Index LA Main'!$B$4=4,'Index LA Main'!$A$515:$Y$677,"Error")))),'Index LA Main'!G$1,0),"Error")</f>
        <v>0.31</v>
      </c>
      <c r="H115" s="77" t="str">
        <f>IFERROR(VLOOKUP($A115,IF('Index LA Main'!$B$4=1,'Index LA Main'!$A$8:$Y$170,IF('Index LA Main'!$B$4=2,'Index LA Main'!$A$177:$Y$339,IF('Index LA Main'!$B$4=3,'Index LA Main'!$A$346:$Y$508,IF('Index LA Main'!$B$4=4,'Index LA Main'!$A$515:$Y$677,"Error")))),'Index LA Main'!H$1,0),"Error")</f>
        <v>-</v>
      </c>
      <c r="I115" s="77">
        <f>IFERROR(VLOOKUP($A115,IF('Index LA Main'!$B$4=1,'Index LA Main'!$A$8:$Y$170,IF('Index LA Main'!$B$4=2,'Index LA Main'!$A$177:$Y$339,IF('Index LA Main'!$B$4=3,'Index LA Main'!$A$346:$Y$508,IF('Index LA Main'!$B$4=4,'Index LA Main'!$A$515:$Y$677,"Error")))),'Index LA Main'!I$1,0),"Error")</f>
        <v>0.02</v>
      </c>
      <c r="J115" s="77">
        <f>IFERROR(VLOOKUP($A115,IF('Index LA Main'!$B$4=1,'Index LA Main'!$A$8:$Y$170,IF('Index LA Main'!$B$4=2,'Index LA Main'!$A$177:$Y$339,IF('Index LA Main'!$B$4=3,'Index LA Main'!$A$346:$Y$508,IF('Index LA Main'!$B$4=4,'Index LA Main'!$A$515:$Y$677,"Error")))),'Index LA Main'!J$1,0),"Error")</f>
        <v>0.55000000000000004</v>
      </c>
      <c r="K115" s="77" t="str">
        <f>IFERROR(VLOOKUP($A115,IF('Index LA Main'!$B$4=1,'Index LA Main'!$A$8:$Y$170,IF('Index LA Main'!$B$4=2,'Index LA Main'!$A$177:$Y$339,IF('Index LA Main'!$B$4=3,'Index LA Main'!$A$346:$Y$508,IF('Index LA Main'!$B$4=4,'Index LA Main'!$A$515:$Y$677,"Error")))),'Index LA Main'!K$1,0),"Error")</f>
        <v>x</v>
      </c>
      <c r="L115" s="77">
        <f>IFERROR(VLOOKUP($A115,IF('Index LA Main'!$B$4=1,'Index LA Main'!$A$8:$Y$170,IF('Index LA Main'!$B$4=2,'Index LA Main'!$A$177:$Y$339,IF('Index LA Main'!$B$4=3,'Index LA Main'!$A$346:$Y$508,IF('Index LA Main'!$B$4=4,'Index LA Main'!$A$515:$Y$677,"Error")))),'Index LA Main'!L$1,0),"Error")</f>
        <v>0</v>
      </c>
      <c r="M115" s="77">
        <f>IFERROR(VLOOKUP($A115,IF('Index LA Main'!$B$4=1,'Index LA Main'!$A$8:$Y$170,IF('Index LA Main'!$B$4=2,'Index LA Main'!$A$177:$Y$339,IF('Index LA Main'!$B$4=3,'Index LA Main'!$A$346:$Y$508,IF('Index LA Main'!$B$4=4,'Index LA Main'!$A$515:$Y$677,"Error")))),'Index LA Main'!M$1,0),"Error")</f>
        <v>0</v>
      </c>
      <c r="N115" s="77" t="str">
        <f>IFERROR(VLOOKUP($A115,IF('Index LA Main'!$B$4=1,'Index LA Main'!$A$8:$Y$170,IF('Index LA Main'!$B$4=2,'Index LA Main'!$A$177:$Y$339,IF('Index LA Main'!$B$4=3,'Index LA Main'!$A$346:$Y$508,IF('Index LA Main'!$B$4=4,'Index LA Main'!$A$515:$Y$677,"Error")))),'Index LA Main'!N$1,0),"Error")</f>
        <v>x</v>
      </c>
      <c r="O115" s="77">
        <f>IFERROR(VLOOKUP($A115,IF('Index LA Main'!$B$4=1,'Index LA Main'!$A$8:$Y$170,IF('Index LA Main'!$B$4=2,'Index LA Main'!$A$177:$Y$339,IF('Index LA Main'!$B$4=3,'Index LA Main'!$A$346:$Y$508,IF('Index LA Main'!$B$4=4,'Index LA Main'!$A$515:$Y$677,"Error")))),'Index LA Main'!O$1,0),"Error")</f>
        <v>0.06</v>
      </c>
      <c r="P115" s="77">
        <f>IFERROR(VLOOKUP($A115,IF('Index LA Main'!$B$4=1,'Index LA Main'!$A$8:$Y$170,IF('Index LA Main'!$B$4=2,'Index LA Main'!$A$177:$Y$339,IF('Index LA Main'!$B$4=3,'Index LA Main'!$A$346:$Y$508,IF('Index LA Main'!$B$4=4,'Index LA Main'!$A$515:$Y$677,"Error")))),'Index LA Main'!P$1,0),"Error")</f>
        <v>0</v>
      </c>
      <c r="Q115" s="77">
        <f>IFERROR(VLOOKUP($A115,IF('Index LA Main'!$B$4=1,'Index LA Main'!$A$8:$Y$170,IF('Index LA Main'!$B$4=2,'Index LA Main'!$A$177:$Y$339,IF('Index LA Main'!$B$4=3,'Index LA Main'!$A$346:$Y$508,IF('Index LA Main'!$B$4=4,'Index LA Main'!$A$515:$Y$677,"Error")))),'Index LA Main'!Q$1,0),"Error")</f>
        <v>0.01</v>
      </c>
      <c r="R115" s="77">
        <f>IFERROR(VLOOKUP($A115,IF('Index LA Main'!$B$4=1,'Index LA Main'!$A$8:$Y$170,IF('Index LA Main'!$B$4=2,'Index LA Main'!$A$177:$Y$339,IF('Index LA Main'!$B$4=3,'Index LA Main'!$A$346:$Y$508,IF('Index LA Main'!$B$4=4,'Index LA Main'!$A$515:$Y$677,"Error")))),'Index LA Main'!R$1,0),"Error")</f>
        <v>0.01</v>
      </c>
      <c r="S115" s="77">
        <f>IFERROR(VLOOKUP($A115,IF('Index LA Main'!$B$4=1,'Index LA Main'!$A$8:$Y$170,IF('Index LA Main'!$B$4=2,'Index LA Main'!$A$177:$Y$339,IF('Index LA Main'!$B$4=3,'Index LA Main'!$A$346:$Y$508,IF('Index LA Main'!$B$4=4,'Index LA Main'!$A$515:$Y$677,"Error")))),'Index LA Main'!S$1,0),"Error")</f>
        <v>0.01</v>
      </c>
      <c r="T115" s="77" t="str">
        <f>IFERROR(VLOOKUP($A115,IF('Index LA Main'!$B$4=1,'Index LA Main'!$A$8:$Y$170,IF('Index LA Main'!$B$4=2,'Index LA Main'!$A$177:$Y$339,IF('Index LA Main'!$B$4=3,'Index LA Main'!$A$346:$Y$508,IF('Index LA Main'!$B$4=4,'Index LA Main'!$A$515:$Y$677,"Error")))),'Index LA Main'!T$1,0),"Error")</f>
        <v>-</v>
      </c>
      <c r="U115" s="77">
        <f>IFERROR(VLOOKUP($A115,IF('Index LA Main'!$B$4=1,'Index LA Main'!$A$8:$Y$170,IF('Index LA Main'!$B$4=2,'Index LA Main'!$A$177:$Y$339,IF('Index LA Main'!$B$4=3,'Index LA Main'!$A$346:$Y$508,IF('Index LA Main'!$B$4=4,'Index LA Main'!$A$515:$Y$677,"Error")))),'Index LA Main'!U$1,0),"Error")</f>
        <v>0</v>
      </c>
      <c r="V115" s="77" t="str">
        <f>IFERROR(VLOOKUP($A115,IF('Index LA Main'!$B$4=1,'Index LA Main'!$A$8:$Y$170,IF('Index LA Main'!$B$4=2,'Index LA Main'!$A$177:$Y$339,IF('Index LA Main'!$B$4=3,'Index LA Main'!$A$346:$Y$508,IF('Index LA Main'!$B$4=4,'Index LA Main'!$A$515:$Y$677,"Error")))),'Index LA Main'!V$1,0),"Error")</f>
        <v>-</v>
      </c>
      <c r="W115" s="77">
        <f>IFERROR(VLOOKUP($A115,IF('Index LA Main'!$B$4=1,'Index LA Main'!$A$8:$Y$170,IF('Index LA Main'!$B$4=2,'Index LA Main'!$A$177:$Y$339,IF('Index LA Main'!$B$4=3,'Index LA Main'!$A$346:$Y$508,IF('Index LA Main'!$B$4=4,'Index LA Main'!$A$515:$Y$677,"Error")))),'Index LA Main'!W$1,0),"Error")</f>
        <v>0.05</v>
      </c>
      <c r="X115" s="77">
        <f>IFERROR(VLOOKUP($A115,IF('Index LA Main'!$B$4=1,'Index LA Main'!$A$8:$Y$170,IF('Index LA Main'!$B$4=2,'Index LA Main'!$A$177:$Y$339,IF('Index LA Main'!$B$4=3,'Index LA Main'!$A$346:$Y$508,IF('Index LA Main'!$B$4=4,'Index LA Main'!$A$515:$Y$677,"Error")))),'Index LA Main'!X$1,0),"Error")</f>
        <v>0.02</v>
      </c>
      <c r="Y115" s="77">
        <f>IFERROR(VLOOKUP($A115,IF('Index LA Main'!$B$4=1,'Index LA Main'!$A$8:$Y$170,IF('Index LA Main'!$B$4=2,'Index LA Main'!$A$177:$Y$339,IF('Index LA Main'!$B$4=3,'Index LA Main'!$A$346:$Y$508,IF('Index LA Main'!$B$4=4,'Index LA Main'!$A$515:$Y$677,"Error")))),'Index LA Main'!Y$1,0),"Error")</f>
        <v>0.01</v>
      </c>
    </row>
    <row r="116" spans="1:25" s="129" customFormat="1" x14ac:dyDescent="0.2">
      <c r="A116" s="6">
        <v>851</v>
      </c>
      <c r="B116" s="6" t="s">
        <v>283</v>
      </c>
      <c r="C116" s="7" t="s">
        <v>182</v>
      </c>
      <c r="D116" s="122">
        <f>IFERROR(VLOOKUP($A116,IF('Index LA Main'!$B$4=1,'Index LA Main'!$A$8:$Y$170,IF('Index LA Main'!$B$4=2,'Index LA Main'!$A$177:$Y$339,IF('Index LA Main'!$B$4=3,'Index LA Main'!$A$346:$Y$508,IF('Index LA Main'!$B$4=4,'Index LA Main'!$A$515:$Y$677,"Error")))),'Index LA Main'!D$1,0),"Error")</f>
        <v>1770</v>
      </c>
      <c r="E116" s="77">
        <f>IFERROR(VLOOKUP($A116,IF('Index LA Main'!$B$4=1,'Index LA Main'!$A$8:$Y$170,IF('Index LA Main'!$B$4=2,'Index LA Main'!$A$177:$Y$339,IF('Index LA Main'!$B$4=3,'Index LA Main'!$A$346:$Y$508,IF('Index LA Main'!$B$4=4,'Index LA Main'!$A$515:$Y$677,"Error")))),'Index LA Main'!E$1,0),"Error")</f>
        <v>0.88</v>
      </c>
      <c r="F116" s="77">
        <f>IFERROR(VLOOKUP($A116,IF('Index LA Main'!$B$4=1,'Index LA Main'!$A$8:$Y$170,IF('Index LA Main'!$B$4=2,'Index LA Main'!$A$177:$Y$339,IF('Index LA Main'!$B$4=3,'Index LA Main'!$A$346:$Y$508,IF('Index LA Main'!$B$4=4,'Index LA Main'!$A$515:$Y$677,"Error")))),'Index LA Main'!F$1,0),"Error")</f>
        <v>0.86</v>
      </c>
      <c r="G116" s="77">
        <f>IFERROR(VLOOKUP($A116,IF('Index LA Main'!$B$4=1,'Index LA Main'!$A$8:$Y$170,IF('Index LA Main'!$B$4=2,'Index LA Main'!$A$177:$Y$339,IF('Index LA Main'!$B$4=3,'Index LA Main'!$A$346:$Y$508,IF('Index LA Main'!$B$4=4,'Index LA Main'!$A$515:$Y$677,"Error")))),'Index LA Main'!G$1,0),"Error")</f>
        <v>0.51</v>
      </c>
      <c r="H116" s="77" t="str">
        <f>IFERROR(VLOOKUP($A116,IF('Index LA Main'!$B$4=1,'Index LA Main'!$A$8:$Y$170,IF('Index LA Main'!$B$4=2,'Index LA Main'!$A$177:$Y$339,IF('Index LA Main'!$B$4=3,'Index LA Main'!$A$346:$Y$508,IF('Index LA Main'!$B$4=4,'Index LA Main'!$A$515:$Y$677,"Error")))),'Index LA Main'!H$1,0),"Error")</f>
        <v>-</v>
      </c>
      <c r="I116" s="77">
        <f>IFERROR(VLOOKUP($A116,IF('Index LA Main'!$B$4=1,'Index LA Main'!$A$8:$Y$170,IF('Index LA Main'!$B$4=2,'Index LA Main'!$A$177:$Y$339,IF('Index LA Main'!$B$4=3,'Index LA Main'!$A$346:$Y$508,IF('Index LA Main'!$B$4=4,'Index LA Main'!$A$515:$Y$677,"Error")))),'Index LA Main'!I$1,0),"Error")</f>
        <v>0.05</v>
      </c>
      <c r="J116" s="77">
        <f>IFERROR(VLOOKUP($A116,IF('Index LA Main'!$B$4=1,'Index LA Main'!$A$8:$Y$170,IF('Index LA Main'!$B$4=2,'Index LA Main'!$A$177:$Y$339,IF('Index LA Main'!$B$4=3,'Index LA Main'!$A$346:$Y$508,IF('Index LA Main'!$B$4=4,'Index LA Main'!$A$515:$Y$677,"Error")))),'Index LA Main'!J$1,0),"Error")</f>
        <v>0.01</v>
      </c>
      <c r="K116" s="77">
        <f>IFERROR(VLOOKUP($A116,IF('Index LA Main'!$B$4=1,'Index LA Main'!$A$8:$Y$170,IF('Index LA Main'!$B$4=2,'Index LA Main'!$A$177:$Y$339,IF('Index LA Main'!$B$4=3,'Index LA Main'!$A$346:$Y$508,IF('Index LA Main'!$B$4=4,'Index LA Main'!$A$515:$Y$677,"Error")))),'Index LA Main'!K$1,0),"Error")</f>
        <v>0.28000000000000003</v>
      </c>
      <c r="L116" s="77">
        <f>IFERROR(VLOOKUP($A116,IF('Index LA Main'!$B$4=1,'Index LA Main'!$A$8:$Y$170,IF('Index LA Main'!$B$4=2,'Index LA Main'!$A$177:$Y$339,IF('Index LA Main'!$B$4=3,'Index LA Main'!$A$346:$Y$508,IF('Index LA Main'!$B$4=4,'Index LA Main'!$A$515:$Y$677,"Error")))),'Index LA Main'!L$1,0),"Error")</f>
        <v>0</v>
      </c>
      <c r="M116" s="77">
        <f>IFERROR(VLOOKUP($A116,IF('Index LA Main'!$B$4=1,'Index LA Main'!$A$8:$Y$170,IF('Index LA Main'!$B$4=2,'Index LA Main'!$A$177:$Y$339,IF('Index LA Main'!$B$4=3,'Index LA Main'!$A$346:$Y$508,IF('Index LA Main'!$B$4=4,'Index LA Main'!$A$515:$Y$677,"Error")))),'Index LA Main'!M$1,0),"Error")</f>
        <v>0</v>
      </c>
      <c r="N116" s="77">
        <f>IFERROR(VLOOKUP($A116,IF('Index LA Main'!$B$4=1,'Index LA Main'!$A$8:$Y$170,IF('Index LA Main'!$B$4=2,'Index LA Main'!$A$177:$Y$339,IF('Index LA Main'!$B$4=3,'Index LA Main'!$A$346:$Y$508,IF('Index LA Main'!$B$4=4,'Index LA Main'!$A$515:$Y$677,"Error")))),'Index LA Main'!N$1,0),"Error")</f>
        <v>0</v>
      </c>
      <c r="O116" s="77">
        <f>IFERROR(VLOOKUP($A116,IF('Index LA Main'!$B$4=1,'Index LA Main'!$A$8:$Y$170,IF('Index LA Main'!$B$4=2,'Index LA Main'!$A$177:$Y$339,IF('Index LA Main'!$B$4=3,'Index LA Main'!$A$346:$Y$508,IF('Index LA Main'!$B$4=4,'Index LA Main'!$A$515:$Y$677,"Error")))),'Index LA Main'!O$1,0),"Error")</f>
        <v>0.06</v>
      </c>
      <c r="P116" s="77" t="str">
        <f>IFERROR(VLOOKUP($A116,IF('Index LA Main'!$B$4=1,'Index LA Main'!$A$8:$Y$170,IF('Index LA Main'!$B$4=2,'Index LA Main'!$A$177:$Y$339,IF('Index LA Main'!$B$4=3,'Index LA Main'!$A$346:$Y$508,IF('Index LA Main'!$B$4=4,'Index LA Main'!$A$515:$Y$677,"Error")))),'Index LA Main'!P$1,0),"Error")</f>
        <v>x</v>
      </c>
      <c r="Q116" s="77">
        <f>IFERROR(VLOOKUP($A116,IF('Index LA Main'!$B$4=1,'Index LA Main'!$A$8:$Y$170,IF('Index LA Main'!$B$4=2,'Index LA Main'!$A$177:$Y$339,IF('Index LA Main'!$B$4=3,'Index LA Main'!$A$346:$Y$508,IF('Index LA Main'!$B$4=4,'Index LA Main'!$A$515:$Y$677,"Error")))),'Index LA Main'!Q$1,0),"Error")</f>
        <v>0</v>
      </c>
      <c r="R116" s="77">
        <f>IFERROR(VLOOKUP($A116,IF('Index LA Main'!$B$4=1,'Index LA Main'!$A$8:$Y$170,IF('Index LA Main'!$B$4=2,'Index LA Main'!$A$177:$Y$339,IF('Index LA Main'!$B$4=3,'Index LA Main'!$A$346:$Y$508,IF('Index LA Main'!$B$4=4,'Index LA Main'!$A$515:$Y$677,"Error")))),'Index LA Main'!R$1,0),"Error")</f>
        <v>0.02</v>
      </c>
      <c r="S116" s="77">
        <f>IFERROR(VLOOKUP($A116,IF('Index LA Main'!$B$4=1,'Index LA Main'!$A$8:$Y$170,IF('Index LA Main'!$B$4=2,'Index LA Main'!$A$177:$Y$339,IF('Index LA Main'!$B$4=3,'Index LA Main'!$A$346:$Y$508,IF('Index LA Main'!$B$4=4,'Index LA Main'!$A$515:$Y$677,"Error")))),'Index LA Main'!S$1,0),"Error")</f>
        <v>0.01</v>
      </c>
      <c r="T116" s="77">
        <f>IFERROR(VLOOKUP($A116,IF('Index LA Main'!$B$4=1,'Index LA Main'!$A$8:$Y$170,IF('Index LA Main'!$B$4=2,'Index LA Main'!$A$177:$Y$339,IF('Index LA Main'!$B$4=3,'Index LA Main'!$A$346:$Y$508,IF('Index LA Main'!$B$4=4,'Index LA Main'!$A$515:$Y$677,"Error")))),'Index LA Main'!T$1,0),"Error")</f>
        <v>0.01</v>
      </c>
      <c r="U116" s="77">
        <f>IFERROR(VLOOKUP($A116,IF('Index LA Main'!$B$4=1,'Index LA Main'!$A$8:$Y$170,IF('Index LA Main'!$B$4=2,'Index LA Main'!$A$177:$Y$339,IF('Index LA Main'!$B$4=3,'Index LA Main'!$A$346:$Y$508,IF('Index LA Main'!$B$4=4,'Index LA Main'!$A$515:$Y$677,"Error")))),'Index LA Main'!U$1,0),"Error")</f>
        <v>0</v>
      </c>
      <c r="V116" s="77">
        <f>IFERROR(VLOOKUP($A116,IF('Index LA Main'!$B$4=1,'Index LA Main'!$A$8:$Y$170,IF('Index LA Main'!$B$4=2,'Index LA Main'!$A$177:$Y$339,IF('Index LA Main'!$B$4=3,'Index LA Main'!$A$346:$Y$508,IF('Index LA Main'!$B$4=4,'Index LA Main'!$A$515:$Y$677,"Error")))),'Index LA Main'!V$1,0),"Error")</f>
        <v>0.01</v>
      </c>
      <c r="W116" s="77">
        <f>IFERROR(VLOOKUP($A116,IF('Index LA Main'!$B$4=1,'Index LA Main'!$A$8:$Y$170,IF('Index LA Main'!$B$4=2,'Index LA Main'!$A$177:$Y$339,IF('Index LA Main'!$B$4=3,'Index LA Main'!$A$346:$Y$508,IF('Index LA Main'!$B$4=4,'Index LA Main'!$A$515:$Y$677,"Error")))),'Index LA Main'!W$1,0),"Error")</f>
        <v>0.06</v>
      </c>
      <c r="X116" s="77">
        <f>IFERROR(VLOOKUP($A116,IF('Index LA Main'!$B$4=1,'Index LA Main'!$A$8:$Y$170,IF('Index LA Main'!$B$4=2,'Index LA Main'!$A$177:$Y$339,IF('Index LA Main'!$B$4=3,'Index LA Main'!$A$346:$Y$508,IF('Index LA Main'!$B$4=4,'Index LA Main'!$A$515:$Y$677,"Error")))),'Index LA Main'!X$1,0),"Error")</f>
        <v>0.03</v>
      </c>
      <c r="Y116" s="77">
        <f>IFERROR(VLOOKUP($A116,IF('Index LA Main'!$B$4=1,'Index LA Main'!$A$8:$Y$170,IF('Index LA Main'!$B$4=2,'Index LA Main'!$A$177:$Y$339,IF('Index LA Main'!$B$4=3,'Index LA Main'!$A$346:$Y$508,IF('Index LA Main'!$B$4=4,'Index LA Main'!$A$515:$Y$677,"Error")))),'Index LA Main'!Y$1,0),"Error")</f>
        <v>0.03</v>
      </c>
    </row>
    <row r="117" spans="1:25" s="129" customFormat="1" x14ac:dyDescent="0.2">
      <c r="A117" s="6">
        <v>870</v>
      </c>
      <c r="B117" s="6" t="s">
        <v>284</v>
      </c>
      <c r="C117" s="7" t="s">
        <v>182</v>
      </c>
      <c r="D117" s="122">
        <f>IFERROR(VLOOKUP($A117,IF('Index LA Main'!$B$4=1,'Index LA Main'!$A$8:$Y$170,IF('Index LA Main'!$B$4=2,'Index LA Main'!$A$177:$Y$339,IF('Index LA Main'!$B$4=3,'Index LA Main'!$A$346:$Y$508,IF('Index LA Main'!$B$4=4,'Index LA Main'!$A$515:$Y$677,"Error")))),'Index LA Main'!D$1,0),"Error")</f>
        <v>1080</v>
      </c>
      <c r="E117" s="77">
        <f>IFERROR(VLOOKUP($A117,IF('Index LA Main'!$B$4=1,'Index LA Main'!$A$8:$Y$170,IF('Index LA Main'!$B$4=2,'Index LA Main'!$A$177:$Y$339,IF('Index LA Main'!$B$4=3,'Index LA Main'!$A$346:$Y$508,IF('Index LA Main'!$B$4=4,'Index LA Main'!$A$515:$Y$677,"Error")))),'Index LA Main'!E$1,0),"Error")</f>
        <v>0.92</v>
      </c>
      <c r="F117" s="77">
        <f>IFERROR(VLOOKUP($A117,IF('Index LA Main'!$B$4=1,'Index LA Main'!$A$8:$Y$170,IF('Index LA Main'!$B$4=2,'Index LA Main'!$A$177:$Y$339,IF('Index LA Main'!$B$4=3,'Index LA Main'!$A$346:$Y$508,IF('Index LA Main'!$B$4=4,'Index LA Main'!$A$515:$Y$677,"Error")))),'Index LA Main'!F$1,0),"Error")</f>
        <v>0.9</v>
      </c>
      <c r="G117" s="77">
        <f>IFERROR(VLOOKUP($A117,IF('Index LA Main'!$B$4=1,'Index LA Main'!$A$8:$Y$170,IF('Index LA Main'!$B$4=2,'Index LA Main'!$A$177:$Y$339,IF('Index LA Main'!$B$4=3,'Index LA Main'!$A$346:$Y$508,IF('Index LA Main'!$B$4=4,'Index LA Main'!$A$515:$Y$677,"Error")))),'Index LA Main'!G$1,0),"Error")</f>
        <v>0.25</v>
      </c>
      <c r="H117" s="77">
        <f>IFERROR(VLOOKUP($A117,IF('Index LA Main'!$B$4=1,'Index LA Main'!$A$8:$Y$170,IF('Index LA Main'!$B$4=2,'Index LA Main'!$A$177:$Y$339,IF('Index LA Main'!$B$4=3,'Index LA Main'!$A$346:$Y$508,IF('Index LA Main'!$B$4=4,'Index LA Main'!$A$515:$Y$677,"Error")))),'Index LA Main'!H$1,0),"Error")</f>
        <v>0.01</v>
      </c>
      <c r="I117" s="77">
        <f>IFERROR(VLOOKUP($A117,IF('Index LA Main'!$B$4=1,'Index LA Main'!$A$8:$Y$170,IF('Index LA Main'!$B$4=2,'Index LA Main'!$A$177:$Y$339,IF('Index LA Main'!$B$4=3,'Index LA Main'!$A$346:$Y$508,IF('Index LA Main'!$B$4=4,'Index LA Main'!$A$515:$Y$677,"Error")))),'Index LA Main'!I$1,0),"Error")</f>
        <v>0.02</v>
      </c>
      <c r="J117" s="77">
        <f>IFERROR(VLOOKUP($A117,IF('Index LA Main'!$B$4=1,'Index LA Main'!$A$8:$Y$170,IF('Index LA Main'!$B$4=2,'Index LA Main'!$A$177:$Y$339,IF('Index LA Main'!$B$4=3,'Index LA Main'!$A$346:$Y$508,IF('Index LA Main'!$B$4=4,'Index LA Main'!$A$515:$Y$677,"Error")))),'Index LA Main'!J$1,0),"Error")</f>
        <v>0.56000000000000005</v>
      </c>
      <c r="K117" s="77">
        <f>IFERROR(VLOOKUP($A117,IF('Index LA Main'!$B$4=1,'Index LA Main'!$A$8:$Y$170,IF('Index LA Main'!$B$4=2,'Index LA Main'!$A$177:$Y$339,IF('Index LA Main'!$B$4=3,'Index LA Main'!$A$346:$Y$508,IF('Index LA Main'!$B$4=4,'Index LA Main'!$A$515:$Y$677,"Error")))),'Index LA Main'!K$1,0),"Error")</f>
        <v>0.06</v>
      </c>
      <c r="L117" s="77">
        <f>IFERROR(VLOOKUP($A117,IF('Index LA Main'!$B$4=1,'Index LA Main'!$A$8:$Y$170,IF('Index LA Main'!$B$4=2,'Index LA Main'!$A$177:$Y$339,IF('Index LA Main'!$B$4=3,'Index LA Main'!$A$346:$Y$508,IF('Index LA Main'!$B$4=4,'Index LA Main'!$A$515:$Y$677,"Error")))),'Index LA Main'!L$1,0),"Error")</f>
        <v>0</v>
      </c>
      <c r="M117" s="77">
        <f>IFERROR(VLOOKUP($A117,IF('Index LA Main'!$B$4=1,'Index LA Main'!$A$8:$Y$170,IF('Index LA Main'!$B$4=2,'Index LA Main'!$A$177:$Y$339,IF('Index LA Main'!$B$4=3,'Index LA Main'!$A$346:$Y$508,IF('Index LA Main'!$B$4=4,'Index LA Main'!$A$515:$Y$677,"Error")))),'Index LA Main'!M$1,0),"Error")</f>
        <v>0</v>
      </c>
      <c r="N117" s="77">
        <f>IFERROR(VLOOKUP($A117,IF('Index LA Main'!$B$4=1,'Index LA Main'!$A$8:$Y$170,IF('Index LA Main'!$B$4=2,'Index LA Main'!$A$177:$Y$339,IF('Index LA Main'!$B$4=3,'Index LA Main'!$A$346:$Y$508,IF('Index LA Main'!$B$4=4,'Index LA Main'!$A$515:$Y$677,"Error")))),'Index LA Main'!N$1,0),"Error")</f>
        <v>0</v>
      </c>
      <c r="O117" s="77">
        <f>IFERROR(VLOOKUP($A117,IF('Index LA Main'!$B$4=1,'Index LA Main'!$A$8:$Y$170,IF('Index LA Main'!$B$4=2,'Index LA Main'!$A$177:$Y$339,IF('Index LA Main'!$B$4=3,'Index LA Main'!$A$346:$Y$508,IF('Index LA Main'!$B$4=4,'Index LA Main'!$A$515:$Y$677,"Error")))),'Index LA Main'!O$1,0),"Error")</f>
        <v>0.04</v>
      </c>
      <c r="P117" s="77">
        <f>IFERROR(VLOOKUP($A117,IF('Index LA Main'!$B$4=1,'Index LA Main'!$A$8:$Y$170,IF('Index LA Main'!$B$4=2,'Index LA Main'!$A$177:$Y$339,IF('Index LA Main'!$B$4=3,'Index LA Main'!$A$346:$Y$508,IF('Index LA Main'!$B$4=4,'Index LA Main'!$A$515:$Y$677,"Error")))),'Index LA Main'!P$1,0),"Error")</f>
        <v>0</v>
      </c>
      <c r="Q117" s="77" t="str">
        <f>IFERROR(VLOOKUP($A117,IF('Index LA Main'!$B$4=1,'Index LA Main'!$A$8:$Y$170,IF('Index LA Main'!$B$4=2,'Index LA Main'!$A$177:$Y$339,IF('Index LA Main'!$B$4=3,'Index LA Main'!$A$346:$Y$508,IF('Index LA Main'!$B$4=4,'Index LA Main'!$A$515:$Y$677,"Error")))),'Index LA Main'!Q$1,0),"Error")</f>
        <v>x</v>
      </c>
      <c r="R117" s="77">
        <f>IFERROR(VLOOKUP($A117,IF('Index LA Main'!$B$4=1,'Index LA Main'!$A$8:$Y$170,IF('Index LA Main'!$B$4=2,'Index LA Main'!$A$177:$Y$339,IF('Index LA Main'!$B$4=3,'Index LA Main'!$A$346:$Y$508,IF('Index LA Main'!$B$4=4,'Index LA Main'!$A$515:$Y$677,"Error")))),'Index LA Main'!R$1,0),"Error")</f>
        <v>0.02</v>
      </c>
      <c r="S117" s="77">
        <f>IFERROR(VLOOKUP($A117,IF('Index LA Main'!$B$4=1,'Index LA Main'!$A$8:$Y$170,IF('Index LA Main'!$B$4=2,'Index LA Main'!$A$177:$Y$339,IF('Index LA Main'!$B$4=3,'Index LA Main'!$A$346:$Y$508,IF('Index LA Main'!$B$4=4,'Index LA Main'!$A$515:$Y$677,"Error")))),'Index LA Main'!S$1,0),"Error")</f>
        <v>0.01</v>
      </c>
      <c r="T117" s="77" t="str">
        <f>IFERROR(VLOOKUP($A117,IF('Index LA Main'!$B$4=1,'Index LA Main'!$A$8:$Y$170,IF('Index LA Main'!$B$4=2,'Index LA Main'!$A$177:$Y$339,IF('Index LA Main'!$B$4=3,'Index LA Main'!$A$346:$Y$508,IF('Index LA Main'!$B$4=4,'Index LA Main'!$A$515:$Y$677,"Error")))),'Index LA Main'!T$1,0),"Error")</f>
        <v>-</v>
      </c>
      <c r="U117" s="77" t="str">
        <f>IFERROR(VLOOKUP($A117,IF('Index LA Main'!$B$4=1,'Index LA Main'!$A$8:$Y$170,IF('Index LA Main'!$B$4=2,'Index LA Main'!$A$177:$Y$339,IF('Index LA Main'!$B$4=3,'Index LA Main'!$A$346:$Y$508,IF('Index LA Main'!$B$4=4,'Index LA Main'!$A$515:$Y$677,"Error")))),'Index LA Main'!U$1,0),"Error")</f>
        <v>x</v>
      </c>
      <c r="V117" s="77">
        <f>IFERROR(VLOOKUP($A117,IF('Index LA Main'!$B$4=1,'Index LA Main'!$A$8:$Y$170,IF('Index LA Main'!$B$4=2,'Index LA Main'!$A$177:$Y$339,IF('Index LA Main'!$B$4=3,'Index LA Main'!$A$346:$Y$508,IF('Index LA Main'!$B$4=4,'Index LA Main'!$A$515:$Y$677,"Error")))),'Index LA Main'!V$1,0),"Error")</f>
        <v>0.01</v>
      </c>
      <c r="W117" s="77">
        <f>IFERROR(VLOOKUP($A117,IF('Index LA Main'!$B$4=1,'Index LA Main'!$A$8:$Y$170,IF('Index LA Main'!$B$4=2,'Index LA Main'!$A$177:$Y$339,IF('Index LA Main'!$B$4=3,'Index LA Main'!$A$346:$Y$508,IF('Index LA Main'!$B$4=4,'Index LA Main'!$A$515:$Y$677,"Error")))),'Index LA Main'!W$1,0),"Error")</f>
        <v>0.05</v>
      </c>
      <c r="X117" s="77">
        <f>IFERROR(VLOOKUP($A117,IF('Index LA Main'!$B$4=1,'Index LA Main'!$A$8:$Y$170,IF('Index LA Main'!$B$4=2,'Index LA Main'!$A$177:$Y$339,IF('Index LA Main'!$B$4=3,'Index LA Main'!$A$346:$Y$508,IF('Index LA Main'!$B$4=4,'Index LA Main'!$A$515:$Y$677,"Error")))),'Index LA Main'!X$1,0),"Error")</f>
        <v>0.02</v>
      </c>
      <c r="Y117" s="77">
        <f>IFERROR(VLOOKUP($A117,IF('Index LA Main'!$B$4=1,'Index LA Main'!$A$8:$Y$170,IF('Index LA Main'!$B$4=2,'Index LA Main'!$A$177:$Y$339,IF('Index LA Main'!$B$4=3,'Index LA Main'!$A$346:$Y$508,IF('Index LA Main'!$B$4=4,'Index LA Main'!$A$515:$Y$677,"Error")))),'Index LA Main'!Y$1,0),"Error")</f>
        <v>0.01</v>
      </c>
    </row>
    <row r="118" spans="1:25" s="129" customFormat="1" x14ac:dyDescent="0.2">
      <c r="A118" s="6">
        <v>317</v>
      </c>
      <c r="B118" s="6" t="s">
        <v>285</v>
      </c>
      <c r="C118" s="7" t="s">
        <v>180</v>
      </c>
      <c r="D118" s="122">
        <f>IFERROR(VLOOKUP($A118,IF('Index LA Main'!$B$4=1,'Index LA Main'!$A$8:$Y$170,IF('Index LA Main'!$B$4=2,'Index LA Main'!$A$177:$Y$339,IF('Index LA Main'!$B$4=3,'Index LA Main'!$A$346:$Y$508,IF('Index LA Main'!$B$4=4,'Index LA Main'!$A$515:$Y$677,"Error")))),'Index LA Main'!D$1,0),"Error")</f>
        <v>3370</v>
      </c>
      <c r="E118" s="77">
        <f>IFERROR(VLOOKUP($A118,IF('Index LA Main'!$B$4=1,'Index LA Main'!$A$8:$Y$170,IF('Index LA Main'!$B$4=2,'Index LA Main'!$A$177:$Y$339,IF('Index LA Main'!$B$4=3,'Index LA Main'!$A$346:$Y$508,IF('Index LA Main'!$B$4=4,'Index LA Main'!$A$515:$Y$677,"Error")))),'Index LA Main'!E$1,0),"Error")</f>
        <v>0.95</v>
      </c>
      <c r="F118" s="77">
        <f>IFERROR(VLOOKUP($A118,IF('Index LA Main'!$B$4=1,'Index LA Main'!$A$8:$Y$170,IF('Index LA Main'!$B$4=2,'Index LA Main'!$A$177:$Y$339,IF('Index LA Main'!$B$4=3,'Index LA Main'!$A$346:$Y$508,IF('Index LA Main'!$B$4=4,'Index LA Main'!$A$515:$Y$677,"Error")))),'Index LA Main'!F$1,0),"Error")</f>
        <v>0.94</v>
      </c>
      <c r="G118" s="77">
        <f>IFERROR(VLOOKUP($A118,IF('Index LA Main'!$B$4=1,'Index LA Main'!$A$8:$Y$170,IF('Index LA Main'!$B$4=2,'Index LA Main'!$A$177:$Y$339,IF('Index LA Main'!$B$4=3,'Index LA Main'!$A$346:$Y$508,IF('Index LA Main'!$B$4=4,'Index LA Main'!$A$515:$Y$677,"Error")))),'Index LA Main'!G$1,0),"Error")</f>
        <v>0.14000000000000001</v>
      </c>
      <c r="H118" s="77" t="str">
        <f>IFERROR(VLOOKUP($A118,IF('Index LA Main'!$B$4=1,'Index LA Main'!$A$8:$Y$170,IF('Index LA Main'!$B$4=2,'Index LA Main'!$A$177:$Y$339,IF('Index LA Main'!$B$4=3,'Index LA Main'!$A$346:$Y$508,IF('Index LA Main'!$B$4=4,'Index LA Main'!$A$515:$Y$677,"Error")))),'Index LA Main'!H$1,0),"Error")</f>
        <v>-</v>
      </c>
      <c r="I118" s="77">
        <f>IFERROR(VLOOKUP($A118,IF('Index LA Main'!$B$4=1,'Index LA Main'!$A$8:$Y$170,IF('Index LA Main'!$B$4=2,'Index LA Main'!$A$177:$Y$339,IF('Index LA Main'!$B$4=3,'Index LA Main'!$A$346:$Y$508,IF('Index LA Main'!$B$4=4,'Index LA Main'!$A$515:$Y$677,"Error")))),'Index LA Main'!I$1,0),"Error")</f>
        <v>0.02</v>
      </c>
      <c r="J118" s="77">
        <f>IFERROR(VLOOKUP($A118,IF('Index LA Main'!$B$4=1,'Index LA Main'!$A$8:$Y$170,IF('Index LA Main'!$B$4=2,'Index LA Main'!$A$177:$Y$339,IF('Index LA Main'!$B$4=3,'Index LA Main'!$A$346:$Y$508,IF('Index LA Main'!$B$4=4,'Index LA Main'!$A$515:$Y$677,"Error")))),'Index LA Main'!J$1,0),"Error")</f>
        <v>0.74</v>
      </c>
      <c r="K118" s="77">
        <f>IFERROR(VLOOKUP($A118,IF('Index LA Main'!$B$4=1,'Index LA Main'!$A$8:$Y$170,IF('Index LA Main'!$B$4=2,'Index LA Main'!$A$177:$Y$339,IF('Index LA Main'!$B$4=3,'Index LA Main'!$A$346:$Y$508,IF('Index LA Main'!$B$4=4,'Index LA Main'!$A$515:$Y$677,"Error")))),'Index LA Main'!K$1,0),"Error")</f>
        <v>0.04</v>
      </c>
      <c r="L118" s="77">
        <f>IFERROR(VLOOKUP($A118,IF('Index LA Main'!$B$4=1,'Index LA Main'!$A$8:$Y$170,IF('Index LA Main'!$B$4=2,'Index LA Main'!$A$177:$Y$339,IF('Index LA Main'!$B$4=3,'Index LA Main'!$A$346:$Y$508,IF('Index LA Main'!$B$4=4,'Index LA Main'!$A$515:$Y$677,"Error")))),'Index LA Main'!L$1,0),"Error")</f>
        <v>0</v>
      </c>
      <c r="M118" s="77">
        <f>IFERROR(VLOOKUP($A118,IF('Index LA Main'!$B$4=1,'Index LA Main'!$A$8:$Y$170,IF('Index LA Main'!$B$4=2,'Index LA Main'!$A$177:$Y$339,IF('Index LA Main'!$B$4=3,'Index LA Main'!$A$346:$Y$508,IF('Index LA Main'!$B$4=4,'Index LA Main'!$A$515:$Y$677,"Error")))),'Index LA Main'!M$1,0),"Error")</f>
        <v>0</v>
      </c>
      <c r="N118" s="77">
        <f>IFERROR(VLOOKUP($A118,IF('Index LA Main'!$B$4=1,'Index LA Main'!$A$8:$Y$170,IF('Index LA Main'!$B$4=2,'Index LA Main'!$A$177:$Y$339,IF('Index LA Main'!$B$4=3,'Index LA Main'!$A$346:$Y$508,IF('Index LA Main'!$B$4=4,'Index LA Main'!$A$515:$Y$677,"Error")))),'Index LA Main'!N$1,0),"Error")</f>
        <v>0</v>
      </c>
      <c r="O118" s="77">
        <f>IFERROR(VLOOKUP($A118,IF('Index LA Main'!$B$4=1,'Index LA Main'!$A$8:$Y$170,IF('Index LA Main'!$B$4=2,'Index LA Main'!$A$177:$Y$339,IF('Index LA Main'!$B$4=3,'Index LA Main'!$A$346:$Y$508,IF('Index LA Main'!$B$4=4,'Index LA Main'!$A$515:$Y$677,"Error")))),'Index LA Main'!O$1,0),"Error")</f>
        <v>0.02</v>
      </c>
      <c r="P118" s="77">
        <f>IFERROR(VLOOKUP($A118,IF('Index LA Main'!$B$4=1,'Index LA Main'!$A$8:$Y$170,IF('Index LA Main'!$B$4=2,'Index LA Main'!$A$177:$Y$339,IF('Index LA Main'!$B$4=3,'Index LA Main'!$A$346:$Y$508,IF('Index LA Main'!$B$4=4,'Index LA Main'!$A$515:$Y$677,"Error")))),'Index LA Main'!P$1,0),"Error")</f>
        <v>0</v>
      </c>
      <c r="Q118" s="77" t="str">
        <f>IFERROR(VLOOKUP($A118,IF('Index LA Main'!$B$4=1,'Index LA Main'!$A$8:$Y$170,IF('Index LA Main'!$B$4=2,'Index LA Main'!$A$177:$Y$339,IF('Index LA Main'!$B$4=3,'Index LA Main'!$A$346:$Y$508,IF('Index LA Main'!$B$4=4,'Index LA Main'!$A$515:$Y$677,"Error")))),'Index LA Main'!Q$1,0),"Error")</f>
        <v>-</v>
      </c>
      <c r="R118" s="77">
        <f>IFERROR(VLOOKUP($A118,IF('Index LA Main'!$B$4=1,'Index LA Main'!$A$8:$Y$170,IF('Index LA Main'!$B$4=2,'Index LA Main'!$A$177:$Y$339,IF('Index LA Main'!$B$4=3,'Index LA Main'!$A$346:$Y$508,IF('Index LA Main'!$B$4=4,'Index LA Main'!$A$515:$Y$677,"Error")))),'Index LA Main'!R$1,0),"Error")</f>
        <v>0.01</v>
      </c>
      <c r="S118" s="77" t="str">
        <f>IFERROR(VLOOKUP($A118,IF('Index LA Main'!$B$4=1,'Index LA Main'!$A$8:$Y$170,IF('Index LA Main'!$B$4=2,'Index LA Main'!$A$177:$Y$339,IF('Index LA Main'!$B$4=3,'Index LA Main'!$A$346:$Y$508,IF('Index LA Main'!$B$4=4,'Index LA Main'!$A$515:$Y$677,"Error")))),'Index LA Main'!S$1,0),"Error")</f>
        <v>-</v>
      </c>
      <c r="T118" s="77" t="str">
        <f>IFERROR(VLOOKUP($A118,IF('Index LA Main'!$B$4=1,'Index LA Main'!$A$8:$Y$170,IF('Index LA Main'!$B$4=2,'Index LA Main'!$A$177:$Y$339,IF('Index LA Main'!$B$4=3,'Index LA Main'!$A$346:$Y$508,IF('Index LA Main'!$B$4=4,'Index LA Main'!$A$515:$Y$677,"Error")))),'Index LA Main'!T$1,0),"Error")</f>
        <v>-</v>
      </c>
      <c r="U118" s="77" t="str">
        <f>IFERROR(VLOOKUP($A118,IF('Index LA Main'!$B$4=1,'Index LA Main'!$A$8:$Y$170,IF('Index LA Main'!$B$4=2,'Index LA Main'!$A$177:$Y$339,IF('Index LA Main'!$B$4=3,'Index LA Main'!$A$346:$Y$508,IF('Index LA Main'!$B$4=4,'Index LA Main'!$A$515:$Y$677,"Error")))),'Index LA Main'!U$1,0),"Error")</f>
        <v>-</v>
      </c>
      <c r="V118" s="77" t="str">
        <f>IFERROR(VLOOKUP($A118,IF('Index LA Main'!$B$4=1,'Index LA Main'!$A$8:$Y$170,IF('Index LA Main'!$B$4=2,'Index LA Main'!$A$177:$Y$339,IF('Index LA Main'!$B$4=3,'Index LA Main'!$A$346:$Y$508,IF('Index LA Main'!$B$4=4,'Index LA Main'!$A$515:$Y$677,"Error")))),'Index LA Main'!V$1,0),"Error")</f>
        <v>-</v>
      </c>
      <c r="W118" s="77">
        <f>IFERROR(VLOOKUP($A118,IF('Index LA Main'!$B$4=1,'Index LA Main'!$A$8:$Y$170,IF('Index LA Main'!$B$4=2,'Index LA Main'!$A$177:$Y$339,IF('Index LA Main'!$B$4=3,'Index LA Main'!$A$346:$Y$508,IF('Index LA Main'!$B$4=4,'Index LA Main'!$A$515:$Y$677,"Error")))),'Index LA Main'!W$1,0),"Error")</f>
        <v>0.03</v>
      </c>
      <c r="X118" s="77">
        <f>IFERROR(VLOOKUP($A118,IF('Index LA Main'!$B$4=1,'Index LA Main'!$A$8:$Y$170,IF('Index LA Main'!$B$4=2,'Index LA Main'!$A$177:$Y$339,IF('Index LA Main'!$B$4=3,'Index LA Main'!$A$346:$Y$508,IF('Index LA Main'!$B$4=4,'Index LA Main'!$A$515:$Y$677,"Error")))),'Index LA Main'!X$1,0),"Error")</f>
        <v>0.01</v>
      </c>
      <c r="Y118" s="77">
        <f>IFERROR(VLOOKUP($A118,IF('Index LA Main'!$B$4=1,'Index LA Main'!$A$8:$Y$170,IF('Index LA Main'!$B$4=2,'Index LA Main'!$A$177:$Y$339,IF('Index LA Main'!$B$4=3,'Index LA Main'!$A$346:$Y$508,IF('Index LA Main'!$B$4=4,'Index LA Main'!$A$515:$Y$677,"Error")))),'Index LA Main'!Y$1,0),"Error")</f>
        <v>0.01</v>
      </c>
    </row>
    <row r="119" spans="1:25" s="129" customFormat="1" x14ac:dyDescent="0.2">
      <c r="A119" s="6">
        <v>807</v>
      </c>
      <c r="B119" s="6" t="s">
        <v>286</v>
      </c>
      <c r="C119" s="7" t="s">
        <v>166</v>
      </c>
      <c r="D119" s="122">
        <f>IFERROR(VLOOKUP($A119,IF('Index LA Main'!$B$4=1,'Index LA Main'!$A$8:$Y$170,IF('Index LA Main'!$B$4=2,'Index LA Main'!$A$177:$Y$339,IF('Index LA Main'!$B$4=3,'Index LA Main'!$A$346:$Y$508,IF('Index LA Main'!$B$4=4,'Index LA Main'!$A$515:$Y$677,"Error")))),'Index LA Main'!D$1,0),"Error")</f>
        <v>1810</v>
      </c>
      <c r="E119" s="77">
        <f>IFERROR(VLOOKUP($A119,IF('Index LA Main'!$B$4=1,'Index LA Main'!$A$8:$Y$170,IF('Index LA Main'!$B$4=2,'Index LA Main'!$A$177:$Y$339,IF('Index LA Main'!$B$4=3,'Index LA Main'!$A$346:$Y$508,IF('Index LA Main'!$B$4=4,'Index LA Main'!$A$515:$Y$677,"Error")))),'Index LA Main'!E$1,0),"Error")</f>
        <v>0.9</v>
      </c>
      <c r="F119" s="77">
        <f>IFERROR(VLOOKUP($A119,IF('Index LA Main'!$B$4=1,'Index LA Main'!$A$8:$Y$170,IF('Index LA Main'!$B$4=2,'Index LA Main'!$A$177:$Y$339,IF('Index LA Main'!$B$4=3,'Index LA Main'!$A$346:$Y$508,IF('Index LA Main'!$B$4=4,'Index LA Main'!$A$515:$Y$677,"Error")))),'Index LA Main'!F$1,0),"Error")</f>
        <v>0.88</v>
      </c>
      <c r="G119" s="77">
        <f>IFERROR(VLOOKUP($A119,IF('Index LA Main'!$B$4=1,'Index LA Main'!$A$8:$Y$170,IF('Index LA Main'!$B$4=2,'Index LA Main'!$A$177:$Y$339,IF('Index LA Main'!$B$4=3,'Index LA Main'!$A$346:$Y$508,IF('Index LA Main'!$B$4=4,'Index LA Main'!$A$515:$Y$677,"Error")))),'Index LA Main'!G$1,0),"Error")</f>
        <v>0.47</v>
      </c>
      <c r="H119" s="77" t="str">
        <f>IFERROR(VLOOKUP($A119,IF('Index LA Main'!$B$4=1,'Index LA Main'!$A$8:$Y$170,IF('Index LA Main'!$B$4=2,'Index LA Main'!$A$177:$Y$339,IF('Index LA Main'!$B$4=3,'Index LA Main'!$A$346:$Y$508,IF('Index LA Main'!$B$4=4,'Index LA Main'!$A$515:$Y$677,"Error")))),'Index LA Main'!H$1,0),"Error")</f>
        <v>x</v>
      </c>
      <c r="I119" s="77">
        <f>IFERROR(VLOOKUP($A119,IF('Index LA Main'!$B$4=1,'Index LA Main'!$A$8:$Y$170,IF('Index LA Main'!$B$4=2,'Index LA Main'!$A$177:$Y$339,IF('Index LA Main'!$B$4=3,'Index LA Main'!$A$346:$Y$508,IF('Index LA Main'!$B$4=4,'Index LA Main'!$A$515:$Y$677,"Error")))),'Index LA Main'!I$1,0),"Error")</f>
        <v>0.05</v>
      </c>
      <c r="J119" s="77">
        <f>IFERROR(VLOOKUP($A119,IF('Index LA Main'!$B$4=1,'Index LA Main'!$A$8:$Y$170,IF('Index LA Main'!$B$4=2,'Index LA Main'!$A$177:$Y$339,IF('Index LA Main'!$B$4=3,'Index LA Main'!$A$346:$Y$508,IF('Index LA Main'!$B$4=4,'Index LA Main'!$A$515:$Y$677,"Error")))),'Index LA Main'!J$1,0),"Error")</f>
        <v>0.08</v>
      </c>
      <c r="K119" s="77">
        <f>IFERROR(VLOOKUP($A119,IF('Index LA Main'!$B$4=1,'Index LA Main'!$A$8:$Y$170,IF('Index LA Main'!$B$4=2,'Index LA Main'!$A$177:$Y$339,IF('Index LA Main'!$B$4=3,'Index LA Main'!$A$346:$Y$508,IF('Index LA Main'!$B$4=4,'Index LA Main'!$A$515:$Y$677,"Error")))),'Index LA Main'!K$1,0),"Error")</f>
        <v>0.27</v>
      </c>
      <c r="L119" s="77">
        <f>IFERROR(VLOOKUP($A119,IF('Index LA Main'!$B$4=1,'Index LA Main'!$A$8:$Y$170,IF('Index LA Main'!$B$4=2,'Index LA Main'!$A$177:$Y$339,IF('Index LA Main'!$B$4=3,'Index LA Main'!$A$346:$Y$508,IF('Index LA Main'!$B$4=4,'Index LA Main'!$A$515:$Y$677,"Error")))),'Index LA Main'!L$1,0),"Error")</f>
        <v>0</v>
      </c>
      <c r="M119" s="77" t="str">
        <f>IFERROR(VLOOKUP($A119,IF('Index LA Main'!$B$4=1,'Index LA Main'!$A$8:$Y$170,IF('Index LA Main'!$B$4=2,'Index LA Main'!$A$177:$Y$339,IF('Index LA Main'!$B$4=3,'Index LA Main'!$A$346:$Y$508,IF('Index LA Main'!$B$4=4,'Index LA Main'!$A$515:$Y$677,"Error")))),'Index LA Main'!M$1,0),"Error")</f>
        <v>x</v>
      </c>
      <c r="N119" s="77">
        <f>IFERROR(VLOOKUP($A119,IF('Index LA Main'!$B$4=1,'Index LA Main'!$A$8:$Y$170,IF('Index LA Main'!$B$4=2,'Index LA Main'!$A$177:$Y$339,IF('Index LA Main'!$B$4=3,'Index LA Main'!$A$346:$Y$508,IF('Index LA Main'!$B$4=4,'Index LA Main'!$A$515:$Y$677,"Error")))),'Index LA Main'!N$1,0),"Error")</f>
        <v>0</v>
      </c>
      <c r="O119" s="77">
        <f>IFERROR(VLOOKUP($A119,IF('Index LA Main'!$B$4=1,'Index LA Main'!$A$8:$Y$170,IF('Index LA Main'!$B$4=2,'Index LA Main'!$A$177:$Y$339,IF('Index LA Main'!$B$4=3,'Index LA Main'!$A$346:$Y$508,IF('Index LA Main'!$B$4=4,'Index LA Main'!$A$515:$Y$677,"Error")))),'Index LA Main'!O$1,0),"Error")</f>
        <v>0.08</v>
      </c>
      <c r="P119" s="77">
        <f>IFERROR(VLOOKUP($A119,IF('Index LA Main'!$B$4=1,'Index LA Main'!$A$8:$Y$170,IF('Index LA Main'!$B$4=2,'Index LA Main'!$A$177:$Y$339,IF('Index LA Main'!$B$4=3,'Index LA Main'!$A$346:$Y$508,IF('Index LA Main'!$B$4=4,'Index LA Main'!$A$515:$Y$677,"Error")))),'Index LA Main'!P$1,0),"Error")</f>
        <v>0</v>
      </c>
      <c r="Q119" s="77" t="str">
        <f>IFERROR(VLOOKUP($A119,IF('Index LA Main'!$B$4=1,'Index LA Main'!$A$8:$Y$170,IF('Index LA Main'!$B$4=2,'Index LA Main'!$A$177:$Y$339,IF('Index LA Main'!$B$4=3,'Index LA Main'!$A$346:$Y$508,IF('Index LA Main'!$B$4=4,'Index LA Main'!$A$515:$Y$677,"Error")))),'Index LA Main'!Q$1,0),"Error")</f>
        <v>x</v>
      </c>
      <c r="R119" s="77">
        <f>IFERROR(VLOOKUP($A119,IF('Index LA Main'!$B$4=1,'Index LA Main'!$A$8:$Y$170,IF('Index LA Main'!$B$4=2,'Index LA Main'!$A$177:$Y$339,IF('Index LA Main'!$B$4=3,'Index LA Main'!$A$346:$Y$508,IF('Index LA Main'!$B$4=4,'Index LA Main'!$A$515:$Y$677,"Error")))),'Index LA Main'!R$1,0),"Error")</f>
        <v>0.01</v>
      </c>
      <c r="S119" s="77" t="str">
        <f>IFERROR(VLOOKUP($A119,IF('Index LA Main'!$B$4=1,'Index LA Main'!$A$8:$Y$170,IF('Index LA Main'!$B$4=2,'Index LA Main'!$A$177:$Y$339,IF('Index LA Main'!$B$4=3,'Index LA Main'!$A$346:$Y$508,IF('Index LA Main'!$B$4=4,'Index LA Main'!$A$515:$Y$677,"Error")))),'Index LA Main'!S$1,0),"Error")</f>
        <v>-</v>
      </c>
      <c r="T119" s="77" t="str">
        <f>IFERROR(VLOOKUP($A119,IF('Index LA Main'!$B$4=1,'Index LA Main'!$A$8:$Y$170,IF('Index LA Main'!$B$4=2,'Index LA Main'!$A$177:$Y$339,IF('Index LA Main'!$B$4=3,'Index LA Main'!$A$346:$Y$508,IF('Index LA Main'!$B$4=4,'Index LA Main'!$A$515:$Y$677,"Error")))),'Index LA Main'!T$1,0),"Error")</f>
        <v>-</v>
      </c>
      <c r="U119" s="77" t="str">
        <f>IFERROR(VLOOKUP($A119,IF('Index LA Main'!$B$4=1,'Index LA Main'!$A$8:$Y$170,IF('Index LA Main'!$B$4=2,'Index LA Main'!$A$177:$Y$339,IF('Index LA Main'!$B$4=3,'Index LA Main'!$A$346:$Y$508,IF('Index LA Main'!$B$4=4,'Index LA Main'!$A$515:$Y$677,"Error")))),'Index LA Main'!U$1,0),"Error")</f>
        <v>-</v>
      </c>
      <c r="V119" s="77">
        <f>IFERROR(VLOOKUP($A119,IF('Index LA Main'!$B$4=1,'Index LA Main'!$A$8:$Y$170,IF('Index LA Main'!$B$4=2,'Index LA Main'!$A$177:$Y$339,IF('Index LA Main'!$B$4=3,'Index LA Main'!$A$346:$Y$508,IF('Index LA Main'!$B$4=4,'Index LA Main'!$A$515:$Y$677,"Error")))),'Index LA Main'!V$1,0),"Error")</f>
        <v>0.02</v>
      </c>
      <c r="W119" s="77">
        <f>IFERROR(VLOOKUP($A119,IF('Index LA Main'!$B$4=1,'Index LA Main'!$A$8:$Y$170,IF('Index LA Main'!$B$4=2,'Index LA Main'!$A$177:$Y$339,IF('Index LA Main'!$B$4=3,'Index LA Main'!$A$346:$Y$508,IF('Index LA Main'!$B$4=4,'Index LA Main'!$A$515:$Y$677,"Error")))),'Index LA Main'!W$1,0),"Error")</f>
        <v>0.06</v>
      </c>
      <c r="X119" s="77">
        <f>IFERROR(VLOOKUP($A119,IF('Index LA Main'!$B$4=1,'Index LA Main'!$A$8:$Y$170,IF('Index LA Main'!$B$4=2,'Index LA Main'!$A$177:$Y$339,IF('Index LA Main'!$B$4=3,'Index LA Main'!$A$346:$Y$508,IF('Index LA Main'!$B$4=4,'Index LA Main'!$A$515:$Y$677,"Error")))),'Index LA Main'!X$1,0),"Error")</f>
        <v>0.02</v>
      </c>
      <c r="Y119" s="77">
        <f>IFERROR(VLOOKUP($A119,IF('Index LA Main'!$B$4=1,'Index LA Main'!$A$8:$Y$170,IF('Index LA Main'!$B$4=2,'Index LA Main'!$A$177:$Y$339,IF('Index LA Main'!$B$4=3,'Index LA Main'!$A$346:$Y$508,IF('Index LA Main'!$B$4=4,'Index LA Main'!$A$515:$Y$677,"Error")))),'Index LA Main'!Y$1,0),"Error")</f>
        <v>0.01</v>
      </c>
    </row>
    <row r="120" spans="1:25" s="129" customFormat="1" x14ac:dyDescent="0.2">
      <c r="A120" s="6">
        <v>318</v>
      </c>
      <c r="B120" s="6" t="s">
        <v>287</v>
      </c>
      <c r="C120" s="7" t="s">
        <v>180</v>
      </c>
      <c r="D120" s="122">
        <f>IFERROR(VLOOKUP($A120,IF('Index LA Main'!$B$4=1,'Index LA Main'!$A$8:$Y$170,IF('Index LA Main'!$B$4=2,'Index LA Main'!$A$177:$Y$339,IF('Index LA Main'!$B$4=3,'Index LA Main'!$A$346:$Y$508,IF('Index LA Main'!$B$4=4,'Index LA Main'!$A$515:$Y$677,"Error")))),'Index LA Main'!D$1,0),"Error")</f>
        <v>1300</v>
      </c>
      <c r="E120" s="77">
        <f>IFERROR(VLOOKUP($A120,IF('Index LA Main'!$B$4=1,'Index LA Main'!$A$8:$Y$170,IF('Index LA Main'!$B$4=2,'Index LA Main'!$A$177:$Y$339,IF('Index LA Main'!$B$4=3,'Index LA Main'!$A$346:$Y$508,IF('Index LA Main'!$B$4=4,'Index LA Main'!$A$515:$Y$677,"Error")))),'Index LA Main'!E$1,0),"Error")</f>
        <v>0.9</v>
      </c>
      <c r="F120" s="77">
        <f>IFERROR(VLOOKUP($A120,IF('Index LA Main'!$B$4=1,'Index LA Main'!$A$8:$Y$170,IF('Index LA Main'!$B$4=2,'Index LA Main'!$A$177:$Y$339,IF('Index LA Main'!$B$4=3,'Index LA Main'!$A$346:$Y$508,IF('Index LA Main'!$B$4=4,'Index LA Main'!$A$515:$Y$677,"Error")))),'Index LA Main'!F$1,0),"Error")</f>
        <v>0.9</v>
      </c>
      <c r="G120" s="77">
        <f>IFERROR(VLOOKUP($A120,IF('Index LA Main'!$B$4=1,'Index LA Main'!$A$8:$Y$170,IF('Index LA Main'!$B$4=2,'Index LA Main'!$A$177:$Y$339,IF('Index LA Main'!$B$4=3,'Index LA Main'!$A$346:$Y$508,IF('Index LA Main'!$B$4=4,'Index LA Main'!$A$515:$Y$677,"Error")))),'Index LA Main'!G$1,0),"Error")</f>
        <v>0.4</v>
      </c>
      <c r="H120" s="77">
        <f>IFERROR(VLOOKUP($A120,IF('Index LA Main'!$B$4=1,'Index LA Main'!$A$8:$Y$170,IF('Index LA Main'!$B$4=2,'Index LA Main'!$A$177:$Y$339,IF('Index LA Main'!$B$4=3,'Index LA Main'!$A$346:$Y$508,IF('Index LA Main'!$B$4=4,'Index LA Main'!$A$515:$Y$677,"Error")))),'Index LA Main'!H$1,0),"Error")</f>
        <v>0.01</v>
      </c>
      <c r="I120" s="77">
        <f>IFERROR(VLOOKUP($A120,IF('Index LA Main'!$B$4=1,'Index LA Main'!$A$8:$Y$170,IF('Index LA Main'!$B$4=2,'Index LA Main'!$A$177:$Y$339,IF('Index LA Main'!$B$4=3,'Index LA Main'!$A$346:$Y$508,IF('Index LA Main'!$B$4=4,'Index LA Main'!$A$515:$Y$677,"Error")))),'Index LA Main'!I$1,0),"Error")</f>
        <v>0.02</v>
      </c>
      <c r="J120" s="77">
        <f>IFERROR(VLOOKUP($A120,IF('Index LA Main'!$B$4=1,'Index LA Main'!$A$8:$Y$170,IF('Index LA Main'!$B$4=2,'Index LA Main'!$A$177:$Y$339,IF('Index LA Main'!$B$4=3,'Index LA Main'!$A$346:$Y$508,IF('Index LA Main'!$B$4=4,'Index LA Main'!$A$515:$Y$677,"Error")))),'Index LA Main'!J$1,0),"Error")</f>
        <v>0.13</v>
      </c>
      <c r="K120" s="77">
        <f>IFERROR(VLOOKUP($A120,IF('Index LA Main'!$B$4=1,'Index LA Main'!$A$8:$Y$170,IF('Index LA Main'!$B$4=2,'Index LA Main'!$A$177:$Y$339,IF('Index LA Main'!$B$4=3,'Index LA Main'!$A$346:$Y$508,IF('Index LA Main'!$B$4=4,'Index LA Main'!$A$515:$Y$677,"Error")))),'Index LA Main'!K$1,0),"Error")</f>
        <v>0.35</v>
      </c>
      <c r="L120" s="77">
        <f>IFERROR(VLOOKUP($A120,IF('Index LA Main'!$B$4=1,'Index LA Main'!$A$8:$Y$170,IF('Index LA Main'!$B$4=2,'Index LA Main'!$A$177:$Y$339,IF('Index LA Main'!$B$4=3,'Index LA Main'!$A$346:$Y$508,IF('Index LA Main'!$B$4=4,'Index LA Main'!$A$515:$Y$677,"Error")))),'Index LA Main'!L$1,0),"Error")</f>
        <v>0</v>
      </c>
      <c r="M120" s="77">
        <f>IFERROR(VLOOKUP($A120,IF('Index LA Main'!$B$4=1,'Index LA Main'!$A$8:$Y$170,IF('Index LA Main'!$B$4=2,'Index LA Main'!$A$177:$Y$339,IF('Index LA Main'!$B$4=3,'Index LA Main'!$A$346:$Y$508,IF('Index LA Main'!$B$4=4,'Index LA Main'!$A$515:$Y$677,"Error")))),'Index LA Main'!M$1,0),"Error")</f>
        <v>0</v>
      </c>
      <c r="N120" s="77">
        <f>IFERROR(VLOOKUP($A120,IF('Index LA Main'!$B$4=1,'Index LA Main'!$A$8:$Y$170,IF('Index LA Main'!$B$4=2,'Index LA Main'!$A$177:$Y$339,IF('Index LA Main'!$B$4=3,'Index LA Main'!$A$346:$Y$508,IF('Index LA Main'!$B$4=4,'Index LA Main'!$A$515:$Y$677,"Error")))),'Index LA Main'!N$1,0),"Error")</f>
        <v>0</v>
      </c>
      <c r="O120" s="77">
        <f>IFERROR(VLOOKUP($A120,IF('Index LA Main'!$B$4=1,'Index LA Main'!$A$8:$Y$170,IF('Index LA Main'!$B$4=2,'Index LA Main'!$A$177:$Y$339,IF('Index LA Main'!$B$4=3,'Index LA Main'!$A$346:$Y$508,IF('Index LA Main'!$B$4=4,'Index LA Main'!$A$515:$Y$677,"Error")))),'Index LA Main'!O$1,0),"Error")</f>
        <v>0.03</v>
      </c>
      <c r="P120" s="77">
        <f>IFERROR(VLOOKUP($A120,IF('Index LA Main'!$B$4=1,'Index LA Main'!$A$8:$Y$170,IF('Index LA Main'!$B$4=2,'Index LA Main'!$A$177:$Y$339,IF('Index LA Main'!$B$4=3,'Index LA Main'!$A$346:$Y$508,IF('Index LA Main'!$B$4=4,'Index LA Main'!$A$515:$Y$677,"Error")))),'Index LA Main'!P$1,0),"Error")</f>
        <v>0</v>
      </c>
      <c r="Q120" s="77" t="str">
        <f>IFERROR(VLOOKUP($A120,IF('Index LA Main'!$B$4=1,'Index LA Main'!$A$8:$Y$170,IF('Index LA Main'!$B$4=2,'Index LA Main'!$A$177:$Y$339,IF('Index LA Main'!$B$4=3,'Index LA Main'!$A$346:$Y$508,IF('Index LA Main'!$B$4=4,'Index LA Main'!$A$515:$Y$677,"Error")))),'Index LA Main'!Q$1,0),"Error")</f>
        <v>-</v>
      </c>
      <c r="R120" s="77" t="str">
        <f>IFERROR(VLOOKUP($A120,IF('Index LA Main'!$B$4=1,'Index LA Main'!$A$8:$Y$170,IF('Index LA Main'!$B$4=2,'Index LA Main'!$A$177:$Y$339,IF('Index LA Main'!$B$4=3,'Index LA Main'!$A$346:$Y$508,IF('Index LA Main'!$B$4=4,'Index LA Main'!$A$515:$Y$677,"Error")))),'Index LA Main'!R$1,0),"Error")</f>
        <v>x</v>
      </c>
      <c r="S120" s="77" t="str">
        <f>IFERROR(VLOOKUP($A120,IF('Index LA Main'!$B$4=1,'Index LA Main'!$A$8:$Y$170,IF('Index LA Main'!$B$4=2,'Index LA Main'!$A$177:$Y$339,IF('Index LA Main'!$B$4=3,'Index LA Main'!$A$346:$Y$508,IF('Index LA Main'!$B$4=4,'Index LA Main'!$A$515:$Y$677,"Error")))),'Index LA Main'!S$1,0),"Error")</f>
        <v>x</v>
      </c>
      <c r="T120" s="77">
        <f>IFERROR(VLOOKUP($A120,IF('Index LA Main'!$B$4=1,'Index LA Main'!$A$8:$Y$170,IF('Index LA Main'!$B$4=2,'Index LA Main'!$A$177:$Y$339,IF('Index LA Main'!$B$4=3,'Index LA Main'!$A$346:$Y$508,IF('Index LA Main'!$B$4=4,'Index LA Main'!$A$515:$Y$677,"Error")))),'Index LA Main'!T$1,0),"Error")</f>
        <v>0</v>
      </c>
      <c r="U120" s="77">
        <f>IFERROR(VLOOKUP($A120,IF('Index LA Main'!$B$4=1,'Index LA Main'!$A$8:$Y$170,IF('Index LA Main'!$B$4=2,'Index LA Main'!$A$177:$Y$339,IF('Index LA Main'!$B$4=3,'Index LA Main'!$A$346:$Y$508,IF('Index LA Main'!$B$4=4,'Index LA Main'!$A$515:$Y$677,"Error")))),'Index LA Main'!U$1,0),"Error")</f>
        <v>0</v>
      </c>
      <c r="V120" s="77" t="str">
        <f>IFERROR(VLOOKUP($A120,IF('Index LA Main'!$B$4=1,'Index LA Main'!$A$8:$Y$170,IF('Index LA Main'!$B$4=2,'Index LA Main'!$A$177:$Y$339,IF('Index LA Main'!$B$4=3,'Index LA Main'!$A$346:$Y$508,IF('Index LA Main'!$B$4=4,'Index LA Main'!$A$515:$Y$677,"Error")))),'Index LA Main'!V$1,0),"Error")</f>
        <v>-</v>
      </c>
      <c r="W120" s="77">
        <f>IFERROR(VLOOKUP($A120,IF('Index LA Main'!$B$4=1,'Index LA Main'!$A$8:$Y$170,IF('Index LA Main'!$B$4=2,'Index LA Main'!$A$177:$Y$339,IF('Index LA Main'!$B$4=3,'Index LA Main'!$A$346:$Y$508,IF('Index LA Main'!$B$4=4,'Index LA Main'!$A$515:$Y$677,"Error")))),'Index LA Main'!W$1,0),"Error")</f>
        <v>0.06</v>
      </c>
      <c r="X120" s="77">
        <f>IFERROR(VLOOKUP($A120,IF('Index LA Main'!$B$4=1,'Index LA Main'!$A$8:$Y$170,IF('Index LA Main'!$B$4=2,'Index LA Main'!$A$177:$Y$339,IF('Index LA Main'!$B$4=3,'Index LA Main'!$A$346:$Y$508,IF('Index LA Main'!$B$4=4,'Index LA Main'!$A$515:$Y$677,"Error")))),'Index LA Main'!X$1,0),"Error")</f>
        <v>0.02</v>
      </c>
      <c r="Y120" s="77">
        <f>IFERROR(VLOOKUP($A120,IF('Index LA Main'!$B$4=1,'Index LA Main'!$A$8:$Y$170,IF('Index LA Main'!$B$4=2,'Index LA Main'!$A$177:$Y$339,IF('Index LA Main'!$B$4=3,'Index LA Main'!$A$346:$Y$508,IF('Index LA Main'!$B$4=4,'Index LA Main'!$A$515:$Y$677,"Error")))),'Index LA Main'!Y$1,0),"Error")</f>
        <v>0.02</v>
      </c>
    </row>
    <row r="121" spans="1:25" s="129" customFormat="1" x14ac:dyDescent="0.2">
      <c r="A121" s="6">
        <v>354</v>
      </c>
      <c r="B121" s="6" t="s">
        <v>288</v>
      </c>
      <c r="C121" s="7" t="s">
        <v>168</v>
      </c>
      <c r="D121" s="122">
        <f>IFERROR(VLOOKUP($A121,IF('Index LA Main'!$B$4=1,'Index LA Main'!$A$8:$Y$170,IF('Index LA Main'!$B$4=2,'Index LA Main'!$A$177:$Y$339,IF('Index LA Main'!$B$4=3,'Index LA Main'!$A$346:$Y$508,IF('Index LA Main'!$B$4=4,'Index LA Main'!$A$515:$Y$677,"Error")))),'Index LA Main'!D$1,0),"Error")</f>
        <v>2390</v>
      </c>
      <c r="E121" s="77">
        <f>IFERROR(VLOOKUP($A121,IF('Index LA Main'!$B$4=1,'Index LA Main'!$A$8:$Y$170,IF('Index LA Main'!$B$4=2,'Index LA Main'!$A$177:$Y$339,IF('Index LA Main'!$B$4=3,'Index LA Main'!$A$346:$Y$508,IF('Index LA Main'!$B$4=4,'Index LA Main'!$A$515:$Y$677,"Error")))),'Index LA Main'!E$1,0),"Error")</f>
        <v>0.9</v>
      </c>
      <c r="F121" s="77">
        <f>IFERROR(VLOOKUP($A121,IF('Index LA Main'!$B$4=1,'Index LA Main'!$A$8:$Y$170,IF('Index LA Main'!$B$4=2,'Index LA Main'!$A$177:$Y$339,IF('Index LA Main'!$B$4=3,'Index LA Main'!$A$346:$Y$508,IF('Index LA Main'!$B$4=4,'Index LA Main'!$A$515:$Y$677,"Error")))),'Index LA Main'!F$1,0),"Error")</f>
        <v>0.88</v>
      </c>
      <c r="G121" s="77">
        <f>IFERROR(VLOOKUP($A121,IF('Index LA Main'!$B$4=1,'Index LA Main'!$A$8:$Y$170,IF('Index LA Main'!$B$4=2,'Index LA Main'!$A$177:$Y$339,IF('Index LA Main'!$B$4=3,'Index LA Main'!$A$346:$Y$508,IF('Index LA Main'!$B$4=4,'Index LA Main'!$A$515:$Y$677,"Error")))),'Index LA Main'!G$1,0),"Error")</f>
        <v>0.44</v>
      </c>
      <c r="H121" s="77" t="str">
        <f>IFERROR(VLOOKUP($A121,IF('Index LA Main'!$B$4=1,'Index LA Main'!$A$8:$Y$170,IF('Index LA Main'!$B$4=2,'Index LA Main'!$A$177:$Y$339,IF('Index LA Main'!$B$4=3,'Index LA Main'!$A$346:$Y$508,IF('Index LA Main'!$B$4=4,'Index LA Main'!$A$515:$Y$677,"Error")))),'Index LA Main'!H$1,0),"Error")</f>
        <v>x</v>
      </c>
      <c r="I121" s="77">
        <f>IFERROR(VLOOKUP($A121,IF('Index LA Main'!$B$4=1,'Index LA Main'!$A$8:$Y$170,IF('Index LA Main'!$B$4=2,'Index LA Main'!$A$177:$Y$339,IF('Index LA Main'!$B$4=3,'Index LA Main'!$A$346:$Y$508,IF('Index LA Main'!$B$4=4,'Index LA Main'!$A$515:$Y$677,"Error")))),'Index LA Main'!I$1,0),"Error")</f>
        <v>0.03</v>
      </c>
      <c r="J121" s="77">
        <f>IFERROR(VLOOKUP($A121,IF('Index LA Main'!$B$4=1,'Index LA Main'!$A$8:$Y$170,IF('Index LA Main'!$B$4=2,'Index LA Main'!$A$177:$Y$339,IF('Index LA Main'!$B$4=3,'Index LA Main'!$A$346:$Y$508,IF('Index LA Main'!$B$4=4,'Index LA Main'!$A$515:$Y$677,"Error")))),'Index LA Main'!J$1,0),"Error")</f>
        <v>7.0000000000000007E-2</v>
      </c>
      <c r="K121" s="77">
        <f>IFERROR(VLOOKUP($A121,IF('Index LA Main'!$B$4=1,'Index LA Main'!$A$8:$Y$170,IF('Index LA Main'!$B$4=2,'Index LA Main'!$A$177:$Y$339,IF('Index LA Main'!$B$4=3,'Index LA Main'!$A$346:$Y$508,IF('Index LA Main'!$B$4=4,'Index LA Main'!$A$515:$Y$677,"Error")))),'Index LA Main'!K$1,0),"Error")</f>
        <v>0.33</v>
      </c>
      <c r="L121" s="77">
        <f>IFERROR(VLOOKUP($A121,IF('Index LA Main'!$B$4=1,'Index LA Main'!$A$8:$Y$170,IF('Index LA Main'!$B$4=2,'Index LA Main'!$A$177:$Y$339,IF('Index LA Main'!$B$4=3,'Index LA Main'!$A$346:$Y$508,IF('Index LA Main'!$B$4=4,'Index LA Main'!$A$515:$Y$677,"Error")))),'Index LA Main'!L$1,0),"Error")</f>
        <v>0</v>
      </c>
      <c r="M121" s="77">
        <f>IFERROR(VLOOKUP($A121,IF('Index LA Main'!$B$4=1,'Index LA Main'!$A$8:$Y$170,IF('Index LA Main'!$B$4=2,'Index LA Main'!$A$177:$Y$339,IF('Index LA Main'!$B$4=3,'Index LA Main'!$A$346:$Y$508,IF('Index LA Main'!$B$4=4,'Index LA Main'!$A$515:$Y$677,"Error")))),'Index LA Main'!M$1,0),"Error")</f>
        <v>0</v>
      </c>
      <c r="N121" s="77" t="str">
        <f>IFERROR(VLOOKUP($A121,IF('Index LA Main'!$B$4=1,'Index LA Main'!$A$8:$Y$170,IF('Index LA Main'!$B$4=2,'Index LA Main'!$A$177:$Y$339,IF('Index LA Main'!$B$4=3,'Index LA Main'!$A$346:$Y$508,IF('Index LA Main'!$B$4=4,'Index LA Main'!$A$515:$Y$677,"Error")))),'Index LA Main'!N$1,0),"Error")</f>
        <v>-</v>
      </c>
      <c r="O121" s="77">
        <f>IFERROR(VLOOKUP($A121,IF('Index LA Main'!$B$4=1,'Index LA Main'!$A$8:$Y$170,IF('Index LA Main'!$B$4=2,'Index LA Main'!$A$177:$Y$339,IF('Index LA Main'!$B$4=3,'Index LA Main'!$A$346:$Y$508,IF('Index LA Main'!$B$4=4,'Index LA Main'!$A$515:$Y$677,"Error")))),'Index LA Main'!O$1,0),"Error")</f>
        <v>0.05</v>
      </c>
      <c r="P121" s="77">
        <f>IFERROR(VLOOKUP($A121,IF('Index LA Main'!$B$4=1,'Index LA Main'!$A$8:$Y$170,IF('Index LA Main'!$B$4=2,'Index LA Main'!$A$177:$Y$339,IF('Index LA Main'!$B$4=3,'Index LA Main'!$A$346:$Y$508,IF('Index LA Main'!$B$4=4,'Index LA Main'!$A$515:$Y$677,"Error")))),'Index LA Main'!P$1,0),"Error")</f>
        <v>0</v>
      </c>
      <c r="Q121" s="77" t="str">
        <f>IFERROR(VLOOKUP($A121,IF('Index LA Main'!$B$4=1,'Index LA Main'!$A$8:$Y$170,IF('Index LA Main'!$B$4=2,'Index LA Main'!$A$177:$Y$339,IF('Index LA Main'!$B$4=3,'Index LA Main'!$A$346:$Y$508,IF('Index LA Main'!$B$4=4,'Index LA Main'!$A$515:$Y$677,"Error")))),'Index LA Main'!Q$1,0),"Error")</f>
        <v>x</v>
      </c>
      <c r="R121" s="77">
        <f>IFERROR(VLOOKUP($A121,IF('Index LA Main'!$B$4=1,'Index LA Main'!$A$8:$Y$170,IF('Index LA Main'!$B$4=2,'Index LA Main'!$A$177:$Y$339,IF('Index LA Main'!$B$4=3,'Index LA Main'!$A$346:$Y$508,IF('Index LA Main'!$B$4=4,'Index LA Main'!$A$515:$Y$677,"Error")))),'Index LA Main'!R$1,0),"Error")</f>
        <v>0.01</v>
      </c>
      <c r="S121" s="77">
        <f>IFERROR(VLOOKUP($A121,IF('Index LA Main'!$B$4=1,'Index LA Main'!$A$8:$Y$170,IF('Index LA Main'!$B$4=2,'Index LA Main'!$A$177:$Y$339,IF('Index LA Main'!$B$4=3,'Index LA Main'!$A$346:$Y$508,IF('Index LA Main'!$B$4=4,'Index LA Main'!$A$515:$Y$677,"Error")))),'Index LA Main'!S$1,0),"Error")</f>
        <v>0.01</v>
      </c>
      <c r="T121" s="77" t="str">
        <f>IFERROR(VLOOKUP($A121,IF('Index LA Main'!$B$4=1,'Index LA Main'!$A$8:$Y$170,IF('Index LA Main'!$B$4=2,'Index LA Main'!$A$177:$Y$339,IF('Index LA Main'!$B$4=3,'Index LA Main'!$A$346:$Y$508,IF('Index LA Main'!$B$4=4,'Index LA Main'!$A$515:$Y$677,"Error")))),'Index LA Main'!T$1,0),"Error")</f>
        <v>-</v>
      </c>
      <c r="U121" s="77" t="str">
        <f>IFERROR(VLOOKUP($A121,IF('Index LA Main'!$B$4=1,'Index LA Main'!$A$8:$Y$170,IF('Index LA Main'!$B$4=2,'Index LA Main'!$A$177:$Y$339,IF('Index LA Main'!$B$4=3,'Index LA Main'!$A$346:$Y$508,IF('Index LA Main'!$B$4=4,'Index LA Main'!$A$515:$Y$677,"Error")))),'Index LA Main'!U$1,0),"Error")</f>
        <v>-</v>
      </c>
      <c r="V121" s="77">
        <f>IFERROR(VLOOKUP($A121,IF('Index LA Main'!$B$4=1,'Index LA Main'!$A$8:$Y$170,IF('Index LA Main'!$B$4=2,'Index LA Main'!$A$177:$Y$339,IF('Index LA Main'!$B$4=3,'Index LA Main'!$A$346:$Y$508,IF('Index LA Main'!$B$4=4,'Index LA Main'!$A$515:$Y$677,"Error")))),'Index LA Main'!V$1,0),"Error")</f>
        <v>0.02</v>
      </c>
      <c r="W121" s="77">
        <f>IFERROR(VLOOKUP($A121,IF('Index LA Main'!$B$4=1,'Index LA Main'!$A$8:$Y$170,IF('Index LA Main'!$B$4=2,'Index LA Main'!$A$177:$Y$339,IF('Index LA Main'!$B$4=3,'Index LA Main'!$A$346:$Y$508,IF('Index LA Main'!$B$4=4,'Index LA Main'!$A$515:$Y$677,"Error")))),'Index LA Main'!W$1,0),"Error")</f>
        <v>7.0000000000000007E-2</v>
      </c>
      <c r="X121" s="77">
        <f>IFERROR(VLOOKUP($A121,IF('Index LA Main'!$B$4=1,'Index LA Main'!$A$8:$Y$170,IF('Index LA Main'!$B$4=2,'Index LA Main'!$A$177:$Y$339,IF('Index LA Main'!$B$4=3,'Index LA Main'!$A$346:$Y$508,IF('Index LA Main'!$B$4=4,'Index LA Main'!$A$515:$Y$677,"Error")))),'Index LA Main'!X$1,0),"Error")</f>
        <v>0.02</v>
      </c>
      <c r="Y121" s="77">
        <f>IFERROR(VLOOKUP($A121,IF('Index LA Main'!$B$4=1,'Index LA Main'!$A$8:$Y$170,IF('Index LA Main'!$B$4=2,'Index LA Main'!$A$177:$Y$339,IF('Index LA Main'!$B$4=3,'Index LA Main'!$A$346:$Y$508,IF('Index LA Main'!$B$4=4,'Index LA Main'!$A$515:$Y$677,"Error")))),'Index LA Main'!Y$1,0),"Error")</f>
        <v>0.01</v>
      </c>
    </row>
    <row r="122" spans="1:25" s="129" customFormat="1" x14ac:dyDescent="0.2">
      <c r="A122" s="6">
        <v>372</v>
      </c>
      <c r="B122" s="6" t="s">
        <v>289</v>
      </c>
      <c r="C122" s="7" t="s">
        <v>170</v>
      </c>
      <c r="D122" s="122">
        <f>IFERROR(VLOOKUP($A122,IF('Index LA Main'!$B$4=1,'Index LA Main'!$A$8:$Y$170,IF('Index LA Main'!$B$4=2,'Index LA Main'!$A$177:$Y$339,IF('Index LA Main'!$B$4=3,'Index LA Main'!$A$346:$Y$508,IF('Index LA Main'!$B$4=4,'Index LA Main'!$A$515:$Y$677,"Error")))),'Index LA Main'!D$1,0),"Error")</f>
        <v>3420</v>
      </c>
      <c r="E122" s="77">
        <f>IFERROR(VLOOKUP($A122,IF('Index LA Main'!$B$4=1,'Index LA Main'!$A$8:$Y$170,IF('Index LA Main'!$B$4=2,'Index LA Main'!$A$177:$Y$339,IF('Index LA Main'!$B$4=3,'Index LA Main'!$A$346:$Y$508,IF('Index LA Main'!$B$4=4,'Index LA Main'!$A$515:$Y$677,"Error")))),'Index LA Main'!E$1,0),"Error")</f>
        <v>0.91</v>
      </c>
      <c r="F122" s="77">
        <f>IFERROR(VLOOKUP($A122,IF('Index LA Main'!$B$4=1,'Index LA Main'!$A$8:$Y$170,IF('Index LA Main'!$B$4=2,'Index LA Main'!$A$177:$Y$339,IF('Index LA Main'!$B$4=3,'Index LA Main'!$A$346:$Y$508,IF('Index LA Main'!$B$4=4,'Index LA Main'!$A$515:$Y$677,"Error")))),'Index LA Main'!F$1,0),"Error")</f>
        <v>0.89</v>
      </c>
      <c r="G122" s="77">
        <f>IFERROR(VLOOKUP($A122,IF('Index LA Main'!$B$4=1,'Index LA Main'!$A$8:$Y$170,IF('Index LA Main'!$B$4=2,'Index LA Main'!$A$177:$Y$339,IF('Index LA Main'!$B$4=3,'Index LA Main'!$A$346:$Y$508,IF('Index LA Main'!$B$4=4,'Index LA Main'!$A$515:$Y$677,"Error")))),'Index LA Main'!G$1,0),"Error")</f>
        <v>0.34</v>
      </c>
      <c r="H122" s="77" t="str">
        <f>IFERROR(VLOOKUP($A122,IF('Index LA Main'!$B$4=1,'Index LA Main'!$A$8:$Y$170,IF('Index LA Main'!$B$4=2,'Index LA Main'!$A$177:$Y$339,IF('Index LA Main'!$B$4=3,'Index LA Main'!$A$346:$Y$508,IF('Index LA Main'!$B$4=4,'Index LA Main'!$A$515:$Y$677,"Error")))),'Index LA Main'!H$1,0),"Error")</f>
        <v>-</v>
      </c>
      <c r="I122" s="77">
        <f>IFERROR(VLOOKUP($A122,IF('Index LA Main'!$B$4=1,'Index LA Main'!$A$8:$Y$170,IF('Index LA Main'!$B$4=2,'Index LA Main'!$A$177:$Y$339,IF('Index LA Main'!$B$4=3,'Index LA Main'!$A$346:$Y$508,IF('Index LA Main'!$B$4=4,'Index LA Main'!$A$515:$Y$677,"Error")))),'Index LA Main'!I$1,0),"Error")</f>
        <v>0.05</v>
      </c>
      <c r="J122" s="77">
        <f>IFERROR(VLOOKUP($A122,IF('Index LA Main'!$B$4=1,'Index LA Main'!$A$8:$Y$170,IF('Index LA Main'!$B$4=2,'Index LA Main'!$A$177:$Y$339,IF('Index LA Main'!$B$4=3,'Index LA Main'!$A$346:$Y$508,IF('Index LA Main'!$B$4=4,'Index LA Main'!$A$515:$Y$677,"Error")))),'Index LA Main'!J$1,0),"Error")</f>
        <v>0.35</v>
      </c>
      <c r="K122" s="77">
        <f>IFERROR(VLOOKUP($A122,IF('Index LA Main'!$B$4=1,'Index LA Main'!$A$8:$Y$170,IF('Index LA Main'!$B$4=2,'Index LA Main'!$A$177:$Y$339,IF('Index LA Main'!$B$4=3,'Index LA Main'!$A$346:$Y$508,IF('Index LA Main'!$B$4=4,'Index LA Main'!$A$515:$Y$677,"Error")))),'Index LA Main'!K$1,0),"Error")</f>
        <v>0.14000000000000001</v>
      </c>
      <c r="L122" s="77" t="str">
        <f>IFERROR(VLOOKUP($A122,IF('Index LA Main'!$B$4=1,'Index LA Main'!$A$8:$Y$170,IF('Index LA Main'!$B$4=2,'Index LA Main'!$A$177:$Y$339,IF('Index LA Main'!$B$4=3,'Index LA Main'!$A$346:$Y$508,IF('Index LA Main'!$B$4=4,'Index LA Main'!$A$515:$Y$677,"Error")))),'Index LA Main'!L$1,0),"Error")</f>
        <v>x</v>
      </c>
      <c r="M122" s="77">
        <f>IFERROR(VLOOKUP($A122,IF('Index LA Main'!$B$4=1,'Index LA Main'!$A$8:$Y$170,IF('Index LA Main'!$B$4=2,'Index LA Main'!$A$177:$Y$339,IF('Index LA Main'!$B$4=3,'Index LA Main'!$A$346:$Y$508,IF('Index LA Main'!$B$4=4,'Index LA Main'!$A$515:$Y$677,"Error")))),'Index LA Main'!M$1,0),"Error")</f>
        <v>0</v>
      </c>
      <c r="N122" s="77" t="str">
        <f>IFERROR(VLOOKUP($A122,IF('Index LA Main'!$B$4=1,'Index LA Main'!$A$8:$Y$170,IF('Index LA Main'!$B$4=2,'Index LA Main'!$A$177:$Y$339,IF('Index LA Main'!$B$4=3,'Index LA Main'!$A$346:$Y$508,IF('Index LA Main'!$B$4=4,'Index LA Main'!$A$515:$Y$677,"Error")))),'Index LA Main'!N$1,0),"Error")</f>
        <v>x</v>
      </c>
      <c r="O122" s="77">
        <f>IFERROR(VLOOKUP($A122,IF('Index LA Main'!$B$4=1,'Index LA Main'!$A$8:$Y$170,IF('Index LA Main'!$B$4=2,'Index LA Main'!$A$177:$Y$339,IF('Index LA Main'!$B$4=3,'Index LA Main'!$A$346:$Y$508,IF('Index LA Main'!$B$4=4,'Index LA Main'!$A$515:$Y$677,"Error")))),'Index LA Main'!O$1,0),"Error")</f>
        <v>0.08</v>
      </c>
      <c r="P122" s="77">
        <f>IFERROR(VLOOKUP($A122,IF('Index LA Main'!$B$4=1,'Index LA Main'!$A$8:$Y$170,IF('Index LA Main'!$B$4=2,'Index LA Main'!$A$177:$Y$339,IF('Index LA Main'!$B$4=3,'Index LA Main'!$A$346:$Y$508,IF('Index LA Main'!$B$4=4,'Index LA Main'!$A$515:$Y$677,"Error")))),'Index LA Main'!P$1,0),"Error")</f>
        <v>0</v>
      </c>
      <c r="Q122" s="77" t="str">
        <f>IFERROR(VLOOKUP($A122,IF('Index LA Main'!$B$4=1,'Index LA Main'!$A$8:$Y$170,IF('Index LA Main'!$B$4=2,'Index LA Main'!$A$177:$Y$339,IF('Index LA Main'!$B$4=3,'Index LA Main'!$A$346:$Y$508,IF('Index LA Main'!$B$4=4,'Index LA Main'!$A$515:$Y$677,"Error")))),'Index LA Main'!Q$1,0),"Error")</f>
        <v>-</v>
      </c>
      <c r="R122" s="77">
        <f>IFERROR(VLOOKUP($A122,IF('Index LA Main'!$B$4=1,'Index LA Main'!$A$8:$Y$170,IF('Index LA Main'!$B$4=2,'Index LA Main'!$A$177:$Y$339,IF('Index LA Main'!$B$4=3,'Index LA Main'!$A$346:$Y$508,IF('Index LA Main'!$B$4=4,'Index LA Main'!$A$515:$Y$677,"Error")))),'Index LA Main'!R$1,0),"Error")</f>
        <v>0.01</v>
      </c>
      <c r="S122" s="77">
        <f>IFERROR(VLOOKUP($A122,IF('Index LA Main'!$B$4=1,'Index LA Main'!$A$8:$Y$170,IF('Index LA Main'!$B$4=2,'Index LA Main'!$A$177:$Y$339,IF('Index LA Main'!$B$4=3,'Index LA Main'!$A$346:$Y$508,IF('Index LA Main'!$B$4=4,'Index LA Main'!$A$515:$Y$677,"Error")))),'Index LA Main'!S$1,0),"Error")</f>
        <v>0.01</v>
      </c>
      <c r="T122" s="77" t="str">
        <f>IFERROR(VLOOKUP($A122,IF('Index LA Main'!$B$4=1,'Index LA Main'!$A$8:$Y$170,IF('Index LA Main'!$B$4=2,'Index LA Main'!$A$177:$Y$339,IF('Index LA Main'!$B$4=3,'Index LA Main'!$A$346:$Y$508,IF('Index LA Main'!$B$4=4,'Index LA Main'!$A$515:$Y$677,"Error")))),'Index LA Main'!T$1,0),"Error")</f>
        <v>-</v>
      </c>
      <c r="U122" s="77" t="str">
        <f>IFERROR(VLOOKUP($A122,IF('Index LA Main'!$B$4=1,'Index LA Main'!$A$8:$Y$170,IF('Index LA Main'!$B$4=2,'Index LA Main'!$A$177:$Y$339,IF('Index LA Main'!$B$4=3,'Index LA Main'!$A$346:$Y$508,IF('Index LA Main'!$B$4=4,'Index LA Main'!$A$515:$Y$677,"Error")))),'Index LA Main'!U$1,0),"Error")</f>
        <v>-</v>
      </c>
      <c r="V122" s="77">
        <f>IFERROR(VLOOKUP($A122,IF('Index LA Main'!$B$4=1,'Index LA Main'!$A$8:$Y$170,IF('Index LA Main'!$B$4=2,'Index LA Main'!$A$177:$Y$339,IF('Index LA Main'!$B$4=3,'Index LA Main'!$A$346:$Y$508,IF('Index LA Main'!$B$4=4,'Index LA Main'!$A$515:$Y$677,"Error")))),'Index LA Main'!V$1,0),"Error")</f>
        <v>0.01</v>
      </c>
      <c r="W122" s="77">
        <f>IFERROR(VLOOKUP($A122,IF('Index LA Main'!$B$4=1,'Index LA Main'!$A$8:$Y$170,IF('Index LA Main'!$B$4=2,'Index LA Main'!$A$177:$Y$339,IF('Index LA Main'!$B$4=3,'Index LA Main'!$A$346:$Y$508,IF('Index LA Main'!$B$4=4,'Index LA Main'!$A$515:$Y$677,"Error")))),'Index LA Main'!W$1,0),"Error")</f>
        <v>0.06</v>
      </c>
      <c r="X122" s="77">
        <f>IFERROR(VLOOKUP($A122,IF('Index LA Main'!$B$4=1,'Index LA Main'!$A$8:$Y$170,IF('Index LA Main'!$B$4=2,'Index LA Main'!$A$177:$Y$339,IF('Index LA Main'!$B$4=3,'Index LA Main'!$A$346:$Y$508,IF('Index LA Main'!$B$4=4,'Index LA Main'!$A$515:$Y$677,"Error")))),'Index LA Main'!X$1,0),"Error")</f>
        <v>0.02</v>
      </c>
      <c r="Y122" s="77">
        <f>IFERROR(VLOOKUP($A122,IF('Index LA Main'!$B$4=1,'Index LA Main'!$A$8:$Y$170,IF('Index LA Main'!$B$4=2,'Index LA Main'!$A$177:$Y$339,IF('Index LA Main'!$B$4=3,'Index LA Main'!$A$346:$Y$508,IF('Index LA Main'!$B$4=4,'Index LA Main'!$A$515:$Y$677,"Error")))),'Index LA Main'!Y$1,0),"Error")</f>
        <v>0.01</v>
      </c>
    </row>
    <row r="123" spans="1:25" s="129" customFormat="1" x14ac:dyDescent="0.2">
      <c r="A123" s="6">
        <v>857</v>
      </c>
      <c r="B123" s="6" t="s">
        <v>290</v>
      </c>
      <c r="C123" s="7" t="s">
        <v>172</v>
      </c>
      <c r="D123" s="122">
        <f>IFERROR(VLOOKUP($A123,IF('Index LA Main'!$B$4=1,'Index LA Main'!$A$8:$Y$170,IF('Index LA Main'!$B$4=2,'Index LA Main'!$A$177:$Y$339,IF('Index LA Main'!$B$4=3,'Index LA Main'!$A$346:$Y$508,IF('Index LA Main'!$B$4=4,'Index LA Main'!$A$515:$Y$677,"Error")))),'Index LA Main'!D$1,0),"Error")</f>
        <v>470</v>
      </c>
      <c r="E123" s="77">
        <f>IFERROR(VLOOKUP($A123,IF('Index LA Main'!$B$4=1,'Index LA Main'!$A$8:$Y$170,IF('Index LA Main'!$B$4=2,'Index LA Main'!$A$177:$Y$339,IF('Index LA Main'!$B$4=3,'Index LA Main'!$A$346:$Y$508,IF('Index LA Main'!$B$4=4,'Index LA Main'!$A$515:$Y$677,"Error")))),'Index LA Main'!E$1,0),"Error")</f>
        <v>0.9</v>
      </c>
      <c r="F123" s="77">
        <f>IFERROR(VLOOKUP($A123,IF('Index LA Main'!$B$4=1,'Index LA Main'!$A$8:$Y$170,IF('Index LA Main'!$B$4=2,'Index LA Main'!$A$177:$Y$339,IF('Index LA Main'!$B$4=3,'Index LA Main'!$A$346:$Y$508,IF('Index LA Main'!$B$4=4,'Index LA Main'!$A$515:$Y$677,"Error")))),'Index LA Main'!F$1,0),"Error")</f>
        <v>0.89</v>
      </c>
      <c r="G123" s="77">
        <f>IFERROR(VLOOKUP($A123,IF('Index LA Main'!$B$4=1,'Index LA Main'!$A$8:$Y$170,IF('Index LA Main'!$B$4=2,'Index LA Main'!$A$177:$Y$339,IF('Index LA Main'!$B$4=3,'Index LA Main'!$A$346:$Y$508,IF('Index LA Main'!$B$4=4,'Index LA Main'!$A$515:$Y$677,"Error")))),'Index LA Main'!G$1,0),"Error")</f>
        <v>0.39</v>
      </c>
      <c r="H123" s="77">
        <f>IFERROR(VLOOKUP($A123,IF('Index LA Main'!$B$4=1,'Index LA Main'!$A$8:$Y$170,IF('Index LA Main'!$B$4=2,'Index LA Main'!$A$177:$Y$339,IF('Index LA Main'!$B$4=3,'Index LA Main'!$A$346:$Y$508,IF('Index LA Main'!$B$4=4,'Index LA Main'!$A$515:$Y$677,"Error")))),'Index LA Main'!H$1,0),"Error")</f>
        <v>0.01</v>
      </c>
      <c r="I123" s="77">
        <f>IFERROR(VLOOKUP($A123,IF('Index LA Main'!$B$4=1,'Index LA Main'!$A$8:$Y$170,IF('Index LA Main'!$B$4=2,'Index LA Main'!$A$177:$Y$339,IF('Index LA Main'!$B$4=3,'Index LA Main'!$A$346:$Y$508,IF('Index LA Main'!$B$4=4,'Index LA Main'!$A$515:$Y$677,"Error")))),'Index LA Main'!I$1,0),"Error")</f>
        <v>0.02</v>
      </c>
      <c r="J123" s="77">
        <f>IFERROR(VLOOKUP($A123,IF('Index LA Main'!$B$4=1,'Index LA Main'!$A$8:$Y$170,IF('Index LA Main'!$B$4=2,'Index LA Main'!$A$177:$Y$339,IF('Index LA Main'!$B$4=3,'Index LA Main'!$A$346:$Y$508,IF('Index LA Main'!$B$4=4,'Index LA Main'!$A$515:$Y$677,"Error")))),'Index LA Main'!J$1,0),"Error")</f>
        <v>0.37</v>
      </c>
      <c r="K123" s="77">
        <f>IFERROR(VLOOKUP($A123,IF('Index LA Main'!$B$4=1,'Index LA Main'!$A$8:$Y$170,IF('Index LA Main'!$B$4=2,'Index LA Main'!$A$177:$Y$339,IF('Index LA Main'!$B$4=3,'Index LA Main'!$A$346:$Y$508,IF('Index LA Main'!$B$4=4,'Index LA Main'!$A$515:$Y$677,"Error")))),'Index LA Main'!K$1,0),"Error")</f>
        <v>0.09</v>
      </c>
      <c r="L123" s="77">
        <f>IFERROR(VLOOKUP($A123,IF('Index LA Main'!$B$4=1,'Index LA Main'!$A$8:$Y$170,IF('Index LA Main'!$B$4=2,'Index LA Main'!$A$177:$Y$339,IF('Index LA Main'!$B$4=3,'Index LA Main'!$A$346:$Y$508,IF('Index LA Main'!$B$4=4,'Index LA Main'!$A$515:$Y$677,"Error")))),'Index LA Main'!L$1,0),"Error")</f>
        <v>0</v>
      </c>
      <c r="M123" s="77">
        <f>IFERROR(VLOOKUP($A123,IF('Index LA Main'!$B$4=1,'Index LA Main'!$A$8:$Y$170,IF('Index LA Main'!$B$4=2,'Index LA Main'!$A$177:$Y$339,IF('Index LA Main'!$B$4=3,'Index LA Main'!$A$346:$Y$508,IF('Index LA Main'!$B$4=4,'Index LA Main'!$A$515:$Y$677,"Error")))),'Index LA Main'!M$1,0),"Error")</f>
        <v>0</v>
      </c>
      <c r="N123" s="77">
        <f>IFERROR(VLOOKUP($A123,IF('Index LA Main'!$B$4=1,'Index LA Main'!$A$8:$Y$170,IF('Index LA Main'!$B$4=2,'Index LA Main'!$A$177:$Y$339,IF('Index LA Main'!$B$4=3,'Index LA Main'!$A$346:$Y$508,IF('Index LA Main'!$B$4=4,'Index LA Main'!$A$515:$Y$677,"Error")))),'Index LA Main'!N$1,0),"Error")</f>
        <v>0</v>
      </c>
      <c r="O123" s="77">
        <f>IFERROR(VLOOKUP($A123,IF('Index LA Main'!$B$4=1,'Index LA Main'!$A$8:$Y$170,IF('Index LA Main'!$B$4=2,'Index LA Main'!$A$177:$Y$339,IF('Index LA Main'!$B$4=3,'Index LA Main'!$A$346:$Y$508,IF('Index LA Main'!$B$4=4,'Index LA Main'!$A$515:$Y$677,"Error")))),'Index LA Main'!O$1,0),"Error")</f>
        <v>0.06</v>
      </c>
      <c r="P123" s="77">
        <f>IFERROR(VLOOKUP($A123,IF('Index LA Main'!$B$4=1,'Index LA Main'!$A$8:$Y$170,IF('Index LA Main'!$B$4=2,'Index LA Main'!$A$177:$Y$339,IF('Index LA Main'!$B$4=3,'Index LA Main'!$A$346:$Y$508,IF('Index LA Main'!$B$4=4,'Index LA Main'!$A$515:$Y$677,"Error")))),'Index LA Main'!P$1,0),"Error")</f>
        <v>0</v>
      </c>
      <c r="Q123" s="77">
        <f>IFERROR(VLOOKUP($A123,IF('Index LA Main'!$B$4=1,'Index LA Main'!$A$8:$Y$170,IF('Index LA Main'!$B$4=2,'Index LA Main'!$A$177:$Y$339,IF('Index LA Main'!$B$4=3,'Index LA Main'!$A$346:$Y$508,IF('Index LA Main'!$B$4=4,'Index LA Main'!$A$515:$Y$677,"Error")))),'Index LA Main'!Q$1,0),"Error")</f>
        <v>0</v>
      </c>
      <c r="R123" s="77">
        <f>IFERROR(VLOOKUP($A123,IF('Index LA Main'!$B$4=1,'Index LA Main'!$A$8:$Y$170,IF('Index LA Main'!$B$4=2,'Index LA Main'!$A$177:$Y$339,IF('Index LA Main'!$B$4=3,'Index LA Main'!$A$346:$Y$508,IF('Index LA Main'!$B$4=4,'Index LA Main'!$A$515:$Y$677,"Error")))),'Index LA Main'!R$1,0),"Error")</f>
        <v>0.01</v>
      </c>
      <c r="S123" s="77">
        <f>IFERROR(VLOOKUP($A123,IF('Index LA Main'!$B$4=1,'Index LA Main'!$A$8:$Y$170,IF('Index LA Main'!$B$4=2,'Index LA Main'!$A$177:$Y$339,IF('Index LA Main'!$B$4=3,'Index LA Main'!$A$346:$Y$508,IF('Index LA Main'!$B$4=4,'Index LA Main'!$A$515:$Y$677,"Error")))),'Index LA Main'!S$1,0),"Error")</f>
        <v>0.01</v>
      </c>
      <c r="T123" s="77">
        <f>IFERROR(VLOOKUP($A123,IF('Index LA Main'!$B$4=1,'Index LA Main'!$A$8:$Y$170,IF('Index LA Main'!$B$4=2,'Index LA Main'!$A$177:$Y$339,IF('Index LA Main'!$B$4=3,'Index LA Main'!$A$346:$Y$508,IF('Index LA Main'!$B$4=4,'Index LA Main'!$A$515:$Y$677,"Error")))),'Index LA Main'!T$1,0),"Error")</f>
        <v>0</v>
      </c>
      <c r="U123" s="77">
        <f>IFERROR(VLOOKUP($A123,IF('Index LA Main'!$B$4=1,'Index LA Main'!$A$8:$Y$170,IF('Index LA Main'!$B$4=2,'Index LA Main'!$A$177:$Y$339,IF('Index LA Main'!$B$4=3,'Index LA Main'!$A$346:$Y$508,IF('Index LA Main'!$B$4=4,'Index LA Main'!$A$515:$Y$677,"Error")))),'Index LA Main'!U$1,0),"Error")</f>
        <v>0</v>
      </c>
      <c r="V123" s="77">
        <f>IFERROR(VLOOKUP($A123,IF('Index LA Main'!$B$4=1,'Index LA Main'!$A$8:$Y$170,IF('Index LA Main'!$B$4=2,'Index LA Main'!$A$177:$Y$339,IF('Index LA Main'!$B$4=3,'Index LA Main'!$A$346:$Y$508,IF('Index LA Main'!$B$4=4,'Index LA Main'!$A$515:$Y$677,"Error")))),'Index LA Main'!V$1,0),"Error")</f>
        <v>0.01</v>
      </c>
      <c r="W123" s="77">
        <f>IFERROR(VLOOKUP($A123,IF('Index LA Main'!$B$4=1,'Index LA Main'!$A$8:$Y$170,IF('Index LA Main'!$B$4=2,'Index LA Main'!$A$177:$Y$339,IF('Index LA Main'!$B$4=3,'Index LA Main'!$A$346:$Y$508,IF('Index LA Main'!$B$4=4,'Index LA Main'!$A$515:$Y$677,"Error")))),'Index LA Main'!W$1,0),"Error")</f>
        <v>0.03</v>
      </c>
      <c r="X123" s="77">
        <f>IFERROR(VLOOKUP($A123,IF('Index LA Main'!$B$4=1,'Index LA Main'!$A$8:$Y$170,IF('Index LA Main'!$B$4=2,'Index LA Main'!$A$177:$Y$339,IF('Index LA Main'!$B$4=3,'Index LA Main'!$A$346:$Y$508,IF('Index LA Main'!$B$4=4,'Index LA Main'!$A$515:$Y$677,"Error")))),'Index LA Main'!X$1,0),"Error")</f>
        <v>0</v>
      </c>
      <c r="Y123" s="77">
        <f>IFERROR(VLOOKUP($A123,IF('Index LA Main'!$B$4=1,'Index LA Main'!$A$8:$Y$170,IF('Index LA Main'!$B$4=2,'Index LA Main'!$A$177:$Y$339,IF('Index LA Main'!$B$4=3,'Index LA Main'!$A$346:$Y$508,IF('Index LA Main'!$B$4=4,'Index LA Main'!$A$515:$Y$677,"Error")))),'Index LA Main'!Y$1,0),"Error")</f>
        <v>0.06</v>
      </c>
    </row>
    <row r="124" spans="1:25" s="129" customFormat="1" x14ac:dyDescent="0.2">
      <c r="A124" s="6">
        <v>355</v>
      </c>
      <c r="B124" s="6" t="s">
        <v>291</v>
      </c>
      <c r="C124" s="7" t="s">
        <v>168</v>
      </c>
      <c r="D124" s="122">
        <f>IFERROR(VLOOKUP($A124,IF('Index LA Main'!$B$4=1,'Index LA Main'!$A$8:$Y$170,IF('Index LA Main'!$B$4=2,'Index LA Main'!$A$177:$Y$339,IF('Index LA Main'!$B$4=3,'Index LA Main'!$A$346:$Y$508,IF('Index LA Main'!$B$4=4,'Index LA Main'!$A$515:$Y$677,"Error")))),'Index LA Main'!D$1,0),"Error")</f>
        <v>2170</v>
      </c>
      <c r="E124" s="77">
        <f>IFERROR(VLOOKUP($A124,IF('Index LA Main'!$B$4=1,'Index LA Main'!$A$8:$Y$170,IF('Index LA Main'!$B$4=2,'Index LA Main'!$A$177:$Y$339,IF('Index LA Main'!$B$4=3,'Index LA Main'!$A$346:$Y$508,IF('Index LA Main'!$B$4=4,'Index LA Main'!$A$515:$Y$677,"Error")))),'Index LA Main'!E$1,0),"Error")</f>
        <v>0.9</v>
      </c>
      <c r="F124" s="77">
        <f>IFERROR(VLOOKUP($A124,IF('Index LA Main'!$B$4=1,'Index LA Main'!$A$8:$Y$170,IF('Index LA Main'!$B$4=2,'Index LA Main'!$A$177:$Y$339,IF('Index LA Main'!$B$4=3,'Index LA Main'!$A$346:$Y$508,IF('Index LA Main'!$B$4=4,'Index LA Main'!$A$515:$Y$677,"Error")))),'Index LA Main'!F$1,0),"Error")</f>
        <v>0.87</v>
      </c>
      <c r="G124" s="77">
        <f>IFERROR(VLOOKUP($A124,IF('Index LA Main'!$B$4=1,'Index LA Main'!$A$8:$Y$170,IF('Index LA Main'!$B$4=2,'Index LA Main'!$A$177:$Y$339,IF('Index LA Main'!$B$4=3,'Index LA Main'!$A$346:$Y$508,IF('Index LA Main'!$B$4=4,'Index LA Main'!$A$515:$Y$677,"Error")))),'Index LA Main'!G$1,0),"Error")</f>
        <v>0.65</v>
      </c>
      <c r="H124" s="77" t="str">
        <f>IFERROR(VLOOKUP($A124,IF('Index LA Main'!$B$4=1,'Index LA Main'!$A$8:$Y$170,IF('Index LA Main'!$B$4=2,'Index LA Main'!$A$177:$Y$339,IF('Index LA Main'!$B$4=3,'Index LA Main'!$A$346:$Y$508,IF('Index LA Main'!$B$4=4,'Index LA Main'!$A$515:$Y$677,"Error")))),'Index LA Main'!H$1,0),"Error")</f>
        <v>-</v>
      </c>
      <c r="I124" s="77">
        <f>IFERROR(VLOOKUP($A124,IF('Index LA Main'!$B$4=1,'Index LA Main'!$A$8:$Y$170,IF('Index LA Main'!$B$4=2,'Index LA Main'!$A$177:$Y$339,IF('Index LA Main'!$B$4=3,'Index LA Main'!$A$346:$Y$508,IF('Index LA Main'!$B$4=4,'Index LA Main'!$A$515:$Y$677,"Error")))),'Index LA Main'!I$1,0),"Error")</f>
        <v>0.06</v>
      </c>
      <c r="J124" s="77">
        <f>IFERROR(VLOOKUP($A124,IF('Index LA Main'!$B$4=1,'Index LA Main'!$A$8:$Y$170,IF('Index LA Main'!$B$4=2,'Index LA Main'!$A$177:$Y$339,IF('Index LA Main'!$B$4=3,'Index LA Main'!$A$346:$Y$508,IF('Index LA Main'!$B$4=4,'Index LA Main'!$A$515:$Y$677,"Error")))),'Index LA Main'!J$1,0),"Error")</f>
        <v>0.06</v>
      </c>
      <c r="K124" s="77">
        <f>IFERROR(VLOOKUP($A124,IF('Index LA Main'!$B$4=1,'Index LA Main'!$A$8:$Y$170,IF('Index LA Main'!$B$4=2,'Index LA Main'!$A$177:$Y$339,IF('Index LA Main'!$B$4=3,'Index LA Main'!$A$346:$Y$508,IF('Index LA Main'!$B$4=4,'Index LA Main'!$A$515:$Y$677,"Error")))),'Index LA Main'!K$1,0),"Error")</f>
        <v>0.1</v>
      </c>
      <c r="L124" s="77">
        <f>IFERROR(VLOOKUP($A124,IF('Index LA Main'!$B$4=1,'Index LA Main'!$A$8:$Y$170,IF('Index LA Main'!$B$4=2,'Index LA Main'!$A$177:$Y$339,IF('Index LA Main'!$B$4=3,'Index LA Main'!$A$346:$Y$508,IF('Index LA Main'!$B$4=4,'Index LA Main'!$A$515:$Y$677,"Error")))),'Index LA Main'!L$1,0),"Error")</f>
        <v>0</v>
      </c>
      <c r="M124" s="77">
        <f>IFERROR(VLOOKUP($A124,IF('Index LA Main'!$B$4=1,'Index LA Main'!$A$8:$Y$170,IF('Index LA Main'!$B$4=2,'Index LA Main'!$A$177:$Y$339,IF('Index LA Main'!$B$4=3,'Index LA Main'!$A$346:$Y$508,IF('Index LA Main'!$B$4=4,'Index LA Main'!$A$515:$Y$677,"Error")))),'Index LA Main'!M$1,0),"Error")</f>
        <v>0</v>
      </c>
      <c r="N124" s="77" t="str">
        <f>IFERROR(VLOOKUP($A124,IF('Index LA Main'!$B$4=1,'Index LA Main'!$A$8:$Y$170,IF('Index LA Main'!$B$4=2,'Index LA Main'!$A$177:$Y$339,IF('Index LA Main'!$B$4=3,'Index LA Main'!$A$346:$Y$508,IF('Index LA Main'!$B$4=4,'Index LA Main'!$A$515:$Y$677,"Error")))),'Index LA Main'!N$1,0),"Error")</f>
        <v>x</v>
      </c>
      <c r="O124" s="77">
        <f>IFERROR(VLOOKUP($A124,IF('Index LA Main'!$B$4=1,'Index LA Main'!$A$8:$Y$170,IF('Index LA Main'!$B$4=2,'Index LA Main'!$A$177:$Y$339,IF('Index LA Main'!$B$4=3,'Index LA Main'!$A$346:$Y$508,IF('Index LA Main'!$B$4=4,'Index LA Main'!$A$515:$Y$677,"Error")))),'Index LA Main'!O$1,0),"Error")</f>
        <v>0.06</v>
      </c>
      <c r="P124" s="77">
        <f>IFERROR(VLOOKUP($A124,IF('Index LA Main'!$B$4=1,'Index LA Main'!$A$8:$Y$170,IF('Index LA Main'!$B$4=2,'Index LA Main'!$A$177:$Y$339,IF('Index LA Main'!$B$4=3,'Index LA Main'!$A$346:$Y$508,IF('Index LA Main'!$B$4=4,'Index LA Main'!$A$515:$Y$677,"Error")))),'Index LA Main'!P$1,0),"Error")</f>
        <v>0</v>
      </c>
      <c r="Q124" s="77" t="str">
        <f>IFERROR(VLOOKUP($A124,IF('Index LA Main'!$B$4=1,'Index LA Main'!$A$8:$Y$170,IF('Index LA Main'!$B$4=2,'Index LA Main'!$A$177:$Y$339,IF('Index LA Main'!$B$4=3,'Index LA Main'!$A$346:$Y$508,IF('Index LA Main'!$B$4=4,'Index LA Main'!$A$515:$Y$677,"Error")))),'Index LA Main'!Q$1,0),"Error")</f>
        <v>-</v>
      </c>
      <c r="R124" s="77">
        <f>IFERROR(VLOOKUP($A124,IF('Index LA Main'!$B$4=1,'Index LA Main'!$A$8:$Y$170,IF('Index LA Main'!$B$4=2,'Index LA Main'!$A$177:$Y$339,IF('Index LA Main'!$B$4=3,'Index LA Main'!$A$346:$Y$508,IF('Index LA Main'!$B$4=4,'Index LA Main'!$A$515:$Y$677,"Error")))),'Index LA Main'!R$1,0),"Error")</f>
        <v>0.01</v>
      </c>
      <c r="S124" s="77">
        <f>IFERROR(VLOOKUP($A124,IF('Index LA Main'!$B$4=1,'Index LA Main'!$A$8:$Y$170,IF('Index LA Main'!$B$4=2,'Index LA Main'!$A$177:$Y$339,IF('Index LA Main'!$B$4=3,'Index LA Main'!$A$346:$Y$508,IF('Index LA Main'!$B$4=4,'Index LA Main'!$A$515:$Y$677,"Error")))),'Index LA Main'!S$1,0),"Error")</f>
        <v>0.01</v>
      </c>
      <c r="T124" s="77" t="str">
        <f>IFERROR(VLOOKUP($A124,IF('Index LA Main'!$B$4=1,'Index LA Main'!$A$8:$Y$170,IF('Index LA Main'!$B$4=2,'Index LA Main'!$A$177:$Y$339,IF('Index LA Main'!$B$4=3,'Index LA Main'!$A$346:$Y$508,IF('Index LA Main'!$B$4=4,'Index LA Main'!$A$515:$Y$677,"Error")))),'Index LA Main'!T$1,0),"Error")</f>
        <v>x</v>
      </c>
      <c r="U124" s="77" t="str">
        <f>IFERROR(VLOOKUP($A124,IF('Index LA Main'!$B$4=1,'Index LA Main'!$A$8:$Y$170,IF('Index LA Main'!$B$4=2,'Index LA Main'!$A$177:$Y$339,IF('Index LA Main'!$B$4=3,'Index LA Main'!$A$346:$Y$508,IF('Index LA Main'!$B$4=4,'Index LA Main'!$A$515:$Y$677,"Error")))),'Index LA Main'!U$1,0),"Error")</f>
        <v>-</v>
      </c>
      <c r="V124" s="77">
        <f>IFERROR(VLOOKUP($A124,IF('Index LA Main'!$B$4=1,'Index LA Main'!$A$8:$Y$170,IF('Index LA Main'!$B$4=2,'Index LA Main'!$A$177:$Y$339,IF('Index LA Main'!$B$4=3,'Index LA Main'!$A$346:$Y$508,IF('Index LA Main'!$B$4=4,'Index LA Main'!$A$515:$Y$677,"Error")))),'Index LA Main'!V$1,0),"Error")</f>
        <v>0.02</v>
      </c>
      <c r="W124" s="77">
        <f>IFERROR(VLOOKUP($A124,IF('Index LA Main'!$B$4=1,'Index LA Main'!$A$8:$Y$170,IF('Index LA Main'!$B$4=2,'Index LA Main'!$A$177:$Y$339,IF('Index LA Main'!$B$4=3,'Index LA Main'!$A$346:$Y$508,IF('Index LA Main'!$B$4=4,'Index LA Main'!$A$515:$Y$677,"Error")))),'Index LA Main'!W$1,0),"Error")</f>
        <v>7.0000000000000007E-2</v>
      </c>
      <c r="X124" s="77">
        <f>IFERROR(VLOOKUP($A124,IF('Index LA Main'!$B$4=1,'Index LA Main'!$A$8:$Y$170,IF('Index LA Main'!$B$4=2,'Index LA Main'!$A$177:$Y$339,IF('Index LA Main'!$B$4=3,'Index LA Main'!$A$346:$Y$508,IF('Index LA Main'!$B$4=4,'Index LA Main'!$A$515:$Y$677,"Error")))),'Index LA Main'!X$1,0),"Error")</f>
        <v>0.02</v>
      </c>
      <c r="Y124" s="77">
        <f>IFERROR(VLOOKUP($A124,IF('Index LA Main'!$B$4=1,'Index LA Main'!$A$8:$Y$170,IF('Index LA Main'!$B$4=2,'Index LA Main'!$A$177:$Y$339,IF('Index LA Main'!$B$4=3,'Index LA Main'!$A$346:$Y$508,IF('Index LA Main'!$B$4=4,'Index LA Main'!$A$515:$Y$677,"Error")))),'Index LA Main'!Y$1,0),"Error")</f>
        <v>0.02</v>
      </c>
    </row>
    <row r="125" spans="1:25" s="129" customFormat="1" x14ac:dyDescent="0.2">
      <c r="A125" s="6">
        <v>333</v>
      </c>
      <c r="B125" s="6" t="s">
        <v>292</v>
      </c>
      <c r="C125" s="7" t="s">
        <v>174</v>
      </c>
      <c r="D125" s="122">
        <f>IFERROR(VLOOKUP($A125,IF('Index LA Main'!$B$4=1,'Index LA Main'!$A$8:$Y$170,IF('Index LA Main'!$B$4=2,'Index LA Main'!$A$177:$Y$339,IF('Index LA Main'!$B$4=3,'Index LA Main'!$A$346:$Y$508,IF('Index LA Main'!$B$4=4,'Index LA Main'!$A$515:$Y$677,"Error")))),'Index LA Main'!D$1,0),"Error")</f>
        <v>3640</v>
      </c>
      <c r="E125" s="77">
        <f>IFERROR(VLOOKUP($A125,IF('Index LA Main'!$B$4=1,'Index LA Main'!$A$8:$Y$170,IF('Index LA Main'!$B$4=2,'Index LA Main'!$A$177:$Y$339,IF('Index LA Main'!$B$4=3,'Index LA Main'!$A$346:$Y$508,IF('Index LA Main'!$B$4=4,'Index LA Main'!$A$515:$Y$677,"Error")))),'Index LA Main'!E$1,0),"Error")</f>
        <v>0.9</v>
      </c>
      <c r="F125" s="77">
        <f>IFERROR(VLOOKUP($A125,IF('Index LA Main'!$B$4=1,'Index LA Main'!$A$8:$Y$170,IF('Index LA Main'!$B$4=2,'Index LA Main'!$A$177:$Y$339,IF('Index LA Main'!$B$4=3,'Index LA Main'!$A$346:$Y$508,IF('Index LA Main'!$B$4=4,'Index LA Main'!$A$515:$Y$677,"Error")))),'Index LA Main'!F$1,0),"Error")</f>
        <v>0.86</v>
      </c>
      <c r="G125" s="77">
        <f>IFERROR(VLOOKUP($A125,IF('Index LA Main'!$B$4=1,'Index LA Main'!$A$8:$Y$170,IF('Index LA Main'!$B$4=2,'Index LA Main'!$A$177:$Y$339,IF('Index LA Main'!$B$4=3,'Index LA Main'!$A$346:$Y$508,IF('Index LA Main'!$B$4=4,'Index LA Main'!$A$515:$Y$677,"Error")))),'Index LA Main'!G$1,0),"Error")</f>
        <v>0.42</v>
      </c>
      <c r="H125" s="77">
        <f>IFERROR(VLOOKUP($A125,IF('Index LA Main'!$B$4=1,'Index LA Main'!$A$8:$Y$170,IF('Index LA Main'!$B$4=2,'Index LA Main'!$A$177:$Y$339,IF('Index LA Main'!$B$4=3,'Index LA Main'!$A$346:$Y$508,IF('Index LA Main'!$B$4=4,'Index LA Main'!$A$515:$Y$677,"Error")))),'Index LA Main'!H$1,0),"Error")</f>
        <v>0</v>
      </c>
      <c r="I125" s="77">
        <f>IFERROR(VLOOKUP($A125,IF('Index LA Main'!$B$4=1,'Index LA Main'!$A$8:$Y$170,IF('Index LA Main'!$B$4=2,'Index LA Main'!$A$177:$Y$339,IF('Index LA Main'!$B$4=3,'Index LA Main'!$A$346:$Y$508,IF('Index LA Main'!$B$4=4,'Index LA Main'!$A$515:$Y$677,"Error")))),'Index LA Main'!I$1,0),"Error")</f>
        <v>0.06</v>
      </c>
      <c r="J125" s="77">
        <f>IFERROR(VLOOKUP($A125,IF('Index LA Main'!$B$4=1,'Index LA Main'!$A$8:$Y$170,IF('Index LA Main'!$B$4=2,'Index LA Main'!$A$177:$Y$339,IF('Index LA Main'!$B$4=3,'Index LA Main'!$A$346:$Y$508,IF('Index LA Main'!$B$4=4,'Index LA Main'!$A$515:$Y$677,"Error")))),'Index LA Main'!J$1,0),"Error")</f>
        <v>0.35</v>
      </c>
      <c r="K125" s="77">
        <f>IFERROR(VLOOKUP($A125,IF('Index LA Main'!$B$4=1,'Index LA Main'!$A$8:$Y$170,IF('Index LA Main'!$B$4=2,'Index LA Main'!$A$177:$Y$339,IF('Index LA Main'!$B$4=3,'Index LA Main'!$A$346:$Y$508,IF('Index LA Main'!$B$4=4,'Index LA Main'!$A$515:$Y$677,"Error")))),'Index LA Main'!K$1,0),"Error")</f>
        <v>0.03</v>
      </c>
      <c r="L125" s="77" t="str">
        <f>IFERROR(VLOOKUP($A125,IF('Index LA Main'!$B$4=1,'Index LA Main'!$A$8:$Y$170,IF('Index LA Main'!$B$4=2,'Index LA Main'!$A$177:$Y$339,IF('Index LA Main'!$B$4=3,'Index LA Main'!$A$346:$Y$508,IF('Index LA Main'!$B$4=4,'Index LA Main'!$A$515:$Y$677,"Error")))),'Index LA Main'!L$1,0),"Error")</f>
        <v>-</v>
      </c>
      <c r="M125" s="77">
        <f>IFERROR(VLOOKUP($A125,IF('Index LA Main'!$B$4=1,'Index LA Main'!$A$8:$Y$170,IF('Index LA Main'!$B$4=2,'Index LA Main'!$A$177:$Y$339,IF('Index LA Main'!$B$4=3,'Index LA Main'!$A$346:$Y$508,IF('Index LA Main'!$B$4=4,'Index LA Main'!$A$515:$Y$677,"Error")))),'Index LA Main'!M$1,0),"Error")</f>
        <v>0</v>
      </c>
      <c r="N125" s="77" t="str">
        <f>IFERROR(VLOOKUP($A125,IF('Index LA Main'!$B$4=1,'Index LA Main'!$A$8:$Y$170,IF('Index LA Main'!$B$4=2,'Index LA Main'!$A$177:$Y$339,IF('Index LA Main'!$B$4=3,'Index LA Main'!$A$346:$Y$508,IF('Index LA Main'!$B$4=4,'Index LA Main'!$A$515:$Y$677,"Error")))),'Index LA Main'!N$1,0),"Error")</f>
        <v>x</v>
      </c>
      <c r="O125" s="77">
        <f>IFERROR(VLOOKUP($A125,IF('Index LA Main'!$B$4=1,'Index LA Main'!$A$8:$Y$170,IF('Index LA Main'!$B$4=2,'Index LA Main'!$A$177:$Y$339,IF('Index LA Main'!$B$4=3,'Index LA Main'!$A$346:$Y$508,IF('Index LA Main'!$B$4=4,'Index LA Main'!$A$515:$Y$677,"Error")))),'Index LA Main'!O$1,0),"Error")</f>
        <v>0.06</v>
      </c>
      <c r="P125" s="77">
        <f>IFERROR(VLOOKUP($A125,IF('Index LA Main'!$B$4=1,'Index LA Main'!$A$8:$Y$170,IF('Index LA Main'!$B$4=2,'Index LA Main'!$A$177:$Y$339,IF('Index LA Main'!$B$4=3,'Index LA Main'!$A$346:$Y$508,IF('Index LA Main'!$B$4=4,'Index LA Main'!$A$515:$Y$677,"Error")))),'Index LA Main'!P$1,0),"Error")</f>
        <v>0</v>
      </c>
      <c r="Q125" s="77" t="str">
        <f>IFERROR(VLOOKUP($A125,IF('Index LA Main'!$B$4=1,'Index LA Main'!$A$8:$Y$170,IF('Index LA Main'!$B$4=2,'Index LA Main'!$A$177:$Y$339,IF('Index LA Main'!$B$4=3,'Index LA Main'!$A$346:$Y$508,IF('Index LA Main'!$B$4=4,'Index LA Main'!$A$515:$Y$677,"Error")))),'Index LA Main'!Q$1,0),"Error")</f>
        <v>-</v>
      </c>
      <c r="R125" s="77">
        <f>IFERROR(VLOOKUP($A125,IF('Index LA Main'!$B$4=1,'Index LA Main'!$A$8:$Y$170,IF('Index LA Main'!$B$4=2,'Index LA Main'!$A$177:$Y$339,IF('Index LA Main'!$B$4=3,'Index LA Main'!$A$346:$Y$508,IF('Index LA Main'!$B$4=4,'Index LA Main'!$A$515:$Y$677,"Error")))),'Index LA Main'!R$1,0),"Error")</f>
        <v>0.01</v>
      </c>
      <c r="S125" s="77">
        <f>IFERROR(VLOOKUP($A125,IF('Index LA Main'!$B$4=1,'Index LA Main'!$A$8:$Y$170,IF('Index LA Main'!$B$4=2,'Index LA Main'!$A$177:$Y$339,IF('Index LA Main'!$B$4=3,'Index LA Main'!$A$346:$Y$508,IF('Index LA Main'!$B$4=4,'Index LA Main'!$A$515:$Y$677,"Error")))),'Index LA Main'!S$1,0),"Error")</f>
        <v>0.01</v>
      </c>
      <c r="T125" s="77" t="str">
        <f>IFERROR(VLOOKUP($A125,IF('Index LA Main'!$B$4=1,'Index LA Main'!$A$8:$Y$170,IF('Index LA Main'!$B$4=2,'Index LA Main'!$A$177:$Y$339,IF('Index LA Main'!$B$4=3,'Index LA Main'!$A$346:$Y$508,IF('Index LA Main'!$B$4=4,'Index LA Main'!$A$515:$Y$677,"Error")))),'Index LA Main'!T$1,0),"Error")</f>
        <v>-</v>
      </c>
      <c r="U125" s="77" t="str">
        <f>IFERROR(VLOOKUP($A125,IF('Index LA Main'!$B$4=1,'Index LA Main'!$A$8:$Y$170,IF('Index LA Main'!$B$4=2,'Index LA Main'!$A$177:$Y$339,IF('Index LA Main'!$B$4=3,'Index LA Main'!$A$346:$Y$508,IF('Index LA Main'!$B$4=4,'Index LA Main'!$A$515:$Y$677,"Error")))),'Index LA Main'!U$1,0),"Error")</f>
        <v>-</v>
      </c>
      <c r="V125" s="77">
        <f>IFERROR(VLOOKUP($A125,IF('Index LA Main'!$B$4=1,'Index LA Main'!$A$8:$Y$170,IF('Index LA Main'!$B$4=2,'Index LA Main'!$A$177:$Y$339,IF('Index LA Main'!$B$4=3,'Index LA Main'!$A$346:$Y$508,IF('Index LA Main'!$B$4=4,'Index LA Main'!$A$515:$Y$677,"Error")))),'Index LA Main'!V$1,0),"Error")</f>
        <v>0.02</v>
      </c>
      <c r="W125" s="77">
        <f>IFERROR(VLOOKUP($A125,IF('Index LA Main'!$B$4=1,'Index LA Main'!$A$8:$Y$170,IF('Index LA Main'!$B$4=2,'Index LA Main'!$A$177:$Y$339,IF('Index LA Main'!$B$4=3,'Index LA Main'!$A$346:$Y$508,IF('Index LA Main'!$B$4=4,'Index LA Main'!$A$515:$Y$677,"Error")))),'Index LA Main'!W$1,0),"Error")</f>
        <v>7.0000000000000007E-2</v>
      </c>
      <c r="X125" s="77">
        <f>IFERROR(VLOOKUP($A125,IF('Index LA Main'!$B$4=1,'Index LA Main'!$A$8:$Y$170,IF('Index LA Main'!$B$4=2,'Index LA Main'!$A$177:$Y$339,IF('Index LA Main'!$B$4=3,'Index LA Main'!$A$346:$Y$508,IF('Index LA Main'!$B$4=4,'Index LA Main'!$A$515:$Y$677,"Error")))),'Index LA Main'!X$1,0),"Error")</f>
        <v>0.02</v>
      </c>
      <c r="Y125" s="77">
        <f>IFERROR(VLOOKUP($A125,IF('Index LA Main'!$B$4=1,'Index LA Main'!$A$8:$Y$170,IF('Index LA Main'!$B$4=2,'Index LA Main'!$A$177:$Y$339,IF('Index LA Main'!$B$4=3,'Index LA Main'!$A$346:$Y$508,IF('Index LA Main'!$B$4=4,'Index LA Main'!$A$515:$Y$677,"Error")))),'Index LA Main'!Y$1,0),"Error")</f>
        <v>0.01</v>
      </c>
    </row>
    <row r="126" spans="1:25" s="129" customFormat="1" x14ac:dyDescent="0.2">
      <c r="A126" s="6">
        <v>343</v>
      </c>
      <c r="B126" s="6" t="s">
        <v>293</v>
      </c>
      <c r="C126" s="7" t="s">
        <v>168</v>
      </c>
      <c r="D126" s="122">
        <f>IFERROR(VLOOKUP($A126,IF('Index LA Main'!$B$4=1,'Index LA Main'!$A$8:$Y$170,IF('Index LA Main'!$B$4=2,'Index LA Main'!$A$177:$Y$339,IF('Index LA Main'!$B$4=3,'Index LA Main'!$A$346:$Y$508,IF('Index LA Main'!$B$4=4,'Index LA Main'!$A$515:$Y$677,"Error")))),'Index LA Main'!D$1,0),"Error")</f>
        <v>3410</v>
      </c>
      <c r="E126" s="77">
        <f>IFERROR(VLOOKUP($A126,IF('Index LA Main'!$B$4=1,'Index LA Main'!$A$8:$Y$170,IF('Index LA Main'!$B$4=2,'Index LA Main'!$A$177:$Y$339,IF('Index LA Main'!$B$4=3,'Index LA Main'!$A$346:$Y$508,IF('Index LA Main'!$B$4=4,'Index LA Main'!$A$515:$Y$677,"Error")))),'Index LA Main'!E$1,0),"Error")</f>
        <v>0.92</v>
      </c>
      <c r="F126" s="77">
        <f>IFERROR(VLOOKUP($A126,IF('Index LA Main'!$B$4=1,'Index LA Main'!$A$8:$Y$170,IF('Index LA Main'!$B$4=2,'Index LA Main'!$A$177:$Y$339,IF('Index LA Main'!$B$4=3,'Index LA Main'!$A$346:$Y$508,IF('Index LA Main'!$B$4=4,'Index LA Main'!$A$515:$Y$677,"Error")))),'Index LA Main'!F$1,0),"Error")</f>
        <v>0.9</v>
      </c>
      <c r="G126" s="77">
        <f>IFERROR(VLOOKUP($A126,IF('Index LA Main'!$B$4=1,'Index LA Main'!$A$8:$Y$170,IF('Index LA Main'!$B$4=2,'Index LA Main'!$A$177:$Y$339,IF('Index LA Main'!$B$4=3,'Index LA Main'!$A$346:$Y$508,IF('Index LA Main'!$B$4=4,'Index LA Main'!$A$515:$Y$677,"Error")))),'Index LA Main'!G$1,0),"Error")</f>
        <v>0.31</v>
      </c>
      <c r="H126" s="77" t="str">
        <f>IFERROR(VLOOKUP($A126,IF('Index LA Main'!$B$4=1,'Index LA Main'!$A$8:$Y$170,IF('Index LA Main'!$B$4=2,'Index LA Main'!$A$177:$Y$339,IF('Index LA Main'!$B$4=3,'Index LA Main'!$A$346:$Y$508,IF('Index LA Main'!$B$4=4,'Index LA Main'!$A$515:$Y$677,"Error")))),'Index LA Main'!H$1,0),"Error")</f>
        <v>x</v>
      </c>
      <c r="I126" s="77">
        <f>IFERROR(VLOOKUP($A126,IF('Index LA Main'!$B$4=1,'Index LA Main'!$A$8:$Y$170,IF('Index LA Main'!$B$4=2,'Index LA Main'!$A$177:$Y$339,IF('Index LA Main'!$B$4=3,'Index LA Main'!$A$346:$Y$508,IF('Index LA Main'!$B$4=4,'Index LA Main'!$A$515:$Y$677,"Error")))),'Index LA Main'!I$1,0),"Error")</f>
        <v>0.04</v>
      </c>
      <c r="J126" s="77">
        <f>IFERROR(VLOOKUP($A126,IF('Index LA Main'!$B$4=1,'Index LA Main'!$A$8:$Y$170,IF('Index LA Main'!$B$4=2,'Index LA Main'!$A$177:$Y$339,IF('Index LA Main'!$B$4=3,'Index LA Main'!$A$346:$Y$508,IF('Index LA Main'!$B$4=4,'Index LA Main'!$A$515:$Y$677,"Error")))),'Index LA Main'!J$1,0),"Error")</f>
        <v>0.41</v>
      </c>
      <c r="K126" s="77">
        <f>IFERROR(VLOOKUP($A126,IF('Index LA Main'!$B$4=1,'Index LA Main'!$A$8:$Y$170,IF('Index LA Main'!$B$4=2,'Index LA Main'!$A$177:$Y$339,IF('Index LA Main'!$B$4=3,'Index LA Main'!$A$346:$Y$508,IF('Index LA Main'!$B$4=4,'Index LA Main'!$A$515:$Y$677,"Error")))),'Index LA Main'!K$1,0),"Error")</f>
        <v>0.14000000000000001</v>
      </c>
      <c r="L126" s="77">
        <f>IFERROR(VLOOKUP($A126,IF('Index LA Main'!$B$4=1,'Index LA Main'!$A$8:$Y$170,IF('Index LA Main'!$B$4=2,'Index LA Main'!$A$177:$Y$339,IF('Index LA Main'!$B$4=3,'Index LA Main'!$A$346:$Y$508,IF('Index LA Main'!$B$4=4,'Index LA Main'!$A$515:$Y$677,"Error")))),'Index LA Main'!L$1,0),"Error")</f>
        <v>0</v>
      </c>
      <c r="M126" s="77" t="str">
        <f>IFERROR(VLOOKUP($A126,IF('Index LA Main'!$B$4=1,'Index LA Main'!$A$8:$Y$170,IF('Index LA Main'!$B$4=2,'Index LA Main'!$A$177:$Y$339,IF('Index LA Main'!$B$4=3,'Index LA Main'!$A$346:$Y$508,IF('Index LA Main'!$B$4=4,'Index LA Main'!$A$515:$Y$677,"Error")))),'Index LA Main'!M$1,0),"Error")</f>
        <v>x</v>
      </c>
      <c r="N126" s="77" t="str">
        <f>IFERROR(VLOOKUP($A126,IF('Index LA Main'!$B$4=1,'Index LA Main'!$A$8:$Y$170,IF('Index LA Main'!$B$4=2,'Index LA Main'!$A$177:$Y$339,IF('Index LA Main'!$B$4=3,'Index LA Main'!$A$346:$Y$508,IF('Index LA Main'!$B$4=4,'Index LA Main'!$A$515:$Y$677,"Error")))),'Index LA Main'!N$1,0),"Error")</f>
        <v>x</v>
      </c>
      <c r="O126" s="77">
        <f>IFERROR(VLOOKUP($A126,IF('Index LA Main'!$B$4=1,'Index LA Main'!$A$8:$Y$170,IF('Index LA Main'!$B$4=2,'Index LA Main'!$A$177:$Y$339,IF('Index LA Main'!$B$4=3,'Index LA Main'!$A$346:$Y$508,IF('Index LA Main'!$B$4=4,'Index LA Main'!$A$515:$Y$677,"Error")))),'Index LA Main'!O$1,0),"Error")</f>
        <v>0.06</v>
      </c>
      <c r="P126" s="77">
        <f>IFERROR(VLOOKUP($A126,IF('Index LA Main'!$B$4=1,'Index LA Main'!$A$8:$Y$170,IF('Index LA Main'!$B$4=2,'Index LA Main'!$A$177:$Y$339,IF('Index LA Main'!$B$4=3,'Index LA Main'!$A$346:$Y$508,IF('Index LA Main'!$B$4=4,'Index LA Main'!$A$515:$Y$677,"Error")))),'Index LA Main'!P$1,0),"Error")</f>
        <v>0</v>
      </c>
      <c r="Q126" s="77">
        <f>IFERROR(VLOOKUP($A126,IF('Index LA Main'!$B$4=1,'Index LA Main'!$A$8:$Y$170,IF('Index LA Main'!$B$4=2,'Index LA Main'!$A$177:$Y$339,IF('Index LA Main'!$B$4=3,'Index LA Main'!$A$346:$Y$508,IF('Index LA Main'!$B$4=4,'Index LA Main'!$A$515:$Y$677,"Error")))),'Index LA Main'!Q$1,0),"Error")</f>
        <v>0.01</v>
      </c>
      <c r="R126" s="77">
        <f>IFERROR(VLOOKUP($A126,IF('Index LA Main'!$B$4=1,'Index LA Main'!$A$8:$Y$170,IF('Index LA Main'!$B$4=2,'Index LA Main'!$A$177:$Y$339,IF('Index LA Main'!$B$4=3,'Index LA Main'!$A$346:$Y$508,IF('Index LA Main'!$B$4=4,'Index LA Main'!$A$515:$Y$677,"Error")))),'Index LA Main'!R$1,0),"Error")</f>
        <v>0.01</v>
      </c>
      <c r="S126" s="77" t="str">
        <f>IFERROR(VLOOKUP($A126,IF('Index LA Main'!$B$4=1,'Index LA Main'!$A$8:$Y$170,IF('Index LA Main'!$B$4=2,'Index LA Main'!$A$177:$Y$339,IF('Index LA Main'!$B$4=3,'Index LA Main'!$A$346:$Y$508,IF('Index LA Main'!$B$4=4,'Index LA Main'!$A$515:$Y$677,"Error")))),'Index LA Main'!S$1,0),"Error")</f>
        <v>-</v>
      </c>
      <c r="T126" s="77" t="str">
        <f>IFERROR(VLOOKUP($A126,IF('Index LA Main'!$B$4=1,'Index LA Main'!$A$8:$Y$170,IF('Index LA Main'!$B$4=2,'Index LA Main'!$A$177:$Y$339,IF('Index LA Main'!$B$4=3,'Index LA Main'!$A$346:$Y$508,IF('Index LA Main'!$B$4=4,'Index LA Main'!$A$515:$Y$677,"Error")))),'Index LA Main'!T$1,0),"Error")</f>
        <v>-</v>
      </c>
      <c r="U126" s="77" t="str">
        <f>IFERROR(VLOOKUP($A126,IF('Index LA Main'!$B$4=1,'Index LA Main'!$A$8:$Y$170,IF('Index LA Main'!$B$4=2,'Index LA Main'!$A$177:$Y$339,IF('Index LA Main'!$B$4=3,'Index LA Main'!$A$346:$Y$508,IF('Index LA Main'!$B$4=4,'Index LA Main'!$A$515:$Y$677,"Error")))),'Index LA Main'!U$1,0),"Error")</f>
        <v>-</v>
      </c>
      <c r="V126" s="77">
        <f>IFERROR(VLOOKUP($A126,IF('Index LA Main'!$B$4=1,'Index LA Main'!$A$8:$Y$170,IF('Index LA Main'!$B$4=2,'Index LA Main'!$A$177:$Y$339,IF('Index LA Main'!$B$4=3,'Index LA Main'!$A$346:$Y$508,IF('Index LA Main'!$B$4=4,'Index LA Main'!$A$515:$Y$677,"Error")))),'Index LA Main'!V$1,0),"Error")</f>
        <v>0.01</v>
      </c>
      <c r="W126" s="77">
        <f>IFERROR(VLOOKUP($A126,IF('Index LA Main'!$B$4=1,'Index LA Main'!$A$8:$Y$170,IF('Index LA Main'!$B$4=2,'Index LA Main'!$A$177:$Y$339,IF('Index LA Main'!$B$4=3,'Index LA Main'!$A$346:$Y$508,IF('Index LA Main'!$B$4=4,'Index LA Main'!$A$515:$Y$677,"Error")))),'Index LA Main'!W$1,0),"Error")</f>
        <v>0.05</v>
      </c>
      <c r="X126" s="77">
        <f>IFERROR(VLOOKUP($A126,IF('Index LA Main'!$B$4=1,'Index LA Main'!$A$8:$Y$170,IF('Index LA Main'!$B$4=2,'Index LA Main'!$A$177:$Y$339,IF('Index LA Main'!$B$4=3,'Index LA Main'!$A$346:$Y$508,IF('Index LA Main'!$B$4=4,'Index LA Main'!$A$515:$Y$677,"Error")))),'Index LA Main'!X$1,0),"Error")</f>
        <v>0.02</v>
      </c>
      <c r="Y126" s="77">
        <f>IFERROR(VLOOKUP($A126,IF('Index LA Main'!$B$4=1,'Index LA Main'!$A$8:$Y$170,IF('Index LA Main'!$B$4=2,'Index LA Main'!$A$177:$Y$339,IF('Index LA Main'!$B$4=3,'Index LA Main'!$A$346:$Y$508,IF('Index LA Main'!$B$4=4,'Index LA Main'!$A$515:$Y$677,"Error")))),'Index LA Main'!Y$1,0),"Error")</f>
        <v>0.01</v>
      </c>
    </row>
    <row r="127" spans="1:25" s="129" customFormat="1" x14ac:dyDescent="0.2">
      <c r="A127" s="6">
        <v>373</v>
      </c>
      <c r="B127" s="6" t="s">
        <v>294</v>
      </c>
      <c r="C127" s="7" t="s">
        <v>170</v>
      </c>
      <c r="D127" s="122">
        <f>IFERROR(VLOOKUP($A127,IF('Index LA Main'!$B$4=1,'Index LA Main'!$A$8:$Y$170,IF('Index LA Main'!$B$4=2,'Index LA Main'!$A$177:$Y$339,IF('Index LA Main'!$B$4=3,'Index LA Main'!$A$346:$Y$508,IF('Index LA Main'!$B$4=4,'Index LA Main'!$A$515:$Y$677,"Error")))),'Index LA Main'!D$1,0),"Error")</f>
        <v>5430</v>
      </c>
      <c r="E127" s="77">
        <f>IFERROR(VLOOKUP($A127,IF('Index LA Main'!$B$4=1,'Index LA Main'!$A$8:$Y$170,IF('Index LA Main'!$B$4=2,'Index LA Main'!$A$177:$Y$339,IF('Index LA Main'!$B$4=3,'Index LA Main'!$A$346:$Y$508,IF('Index LA Main'!$B$4=4,'Index LA Main'!$A$515:$Y$677,"Error")))),'Index LA Main'!E$1,0),"Error")</f>
        <v>0.91</v>
      </c>
      <c r="F127" s="77">
        <f>IFERROR(VLOOKUP($A127,IF('Index LA Main'!$B$4=1,'Index LA Main'!$A$8:$Y$170,IF('Index LA Main'!$B$4=2,'Index LA Main'!$A$177:$Y$339,IF('Index LA Main'!$B$4=3,'Index LA Main'!$A$346:$Y$508,IF('Index LA Main'!$B$4=4,'Index LA Main'!$A$515:$Y$677,"Error")))),'Index LA Main'!F$1,0),"Error")</f>
        <v>0.88</v>
      </c>
      <c r="G127" s="77">
        <f>IFERROR(VLOOKUP($A127,IF('Index LA Main'!$B$4=1,'Index LA Main'!$A$8:$Y$170,IF('Index LA Main'!$B$4=2,'Index LA Main'!$A$177:$Y$339,IF('Index LA Main'!$B$4=3,'Index LA Main'!$A$346:$Y$508,IF('Index LA Main'!$B$4=4,'Index LA Main'!$A$515:$Y$677,"Error")))),'Index LA Main'!G$1,0),"Error")</f>
        <v>0.42</v>
      </c>
      <c r="H127" s="77" t="str">
        <f>IFERROR(VLOOKUP($A127,IF('Index LA Main'!$B$4=1,'Index LA Main'!$A$8:$Y$170,IF('Index LA Main'!$B$4=2,'Index LA Main'!$A$177:$Y$339,IF('Index LA Main'!$B$4=3,'Index LA Main'!$A$346:$Y$508,IF('Index LA Main'!$B$4=4,'Index LA Main'!$A$515:$Y$677,"Error")))),'Index LA Main'!H$1,0),"Error")</f>
        <v>-</v>
      </c>
      <c r="I127" s="77">
        <f>IFERROR(VLOOKUP($A127,IF('Index LA Main'!$B$4=1,'Index LA Main'!$A$8:$Y$170,IF('Index LA Main'!$B$4=2,'Index LA Main'!$A$177:$Y$339,IF('Index LA Main'!$B$4=3,'Index LA Main'!$A$346:$Y$508,IF('Index LA Main'!$B$4=4,'Index LA Main'!$A$515:$Y$677,"Error")))),'Index LA Main'!I$1,0),"Error")</f>
        <v>0.06</v>
      </c>
      <c r="J127" s="77">
        <f>IFERROR(VLOOKUP($A127,IF('Index LA Main'!$B$4=1,'Index LA Main'!$A$8:$Y$170,IF('Index LA Main'!$B$4=2,'Index LA Main'!$A$177:$Y$339,IF('Index LA Main'!$B$4=3,'Index LA Main'!$A$346:$Y$508,IF('Index LA Main'!$B$4=4,'Index LA Main'!$A$515:$Y$677,"Error")))),'Index LA Main'!J$1,0),"Error")</f>
        <v>0.31</v>
      </c>
      <c r="K127" s="77">
        <f>IFERROR(VLOOKUP($A127,IF('Index LA Main'!$B$4=1,'Index LA Main'!$A$8:$Y$170,IF('Index LA Main'!$B$4=2,'Index LA Main'!$A$177:$Y$339,IF('Index LA Main'!$B$4=3,'Index LA Main'!$A$346:$Y$508,IF('Index LA Main'!$B$4=4,'Index LA Main'!$A$515:$Y$677,"Error")))),'Index LA Main'!K$1,0),"Error")</f>
        <v>0.09</v>
      </c>
      <c r="L127" s="77" t="str">
        <f>IFERROR(VLOOKUP($A127,IF('Index LA Main'!$B$4=1,'Index LA Main'!$A$8:$Y$170,IF('Index LA Main'!$B$4=2,'Index LA Main'!$A$177:$Y$339,IF('Index LA Main'!$B$4=3,'Index LA Main'!$A$346:$Y$508,IF('Index LA Main'!$B$4=4,'Index LA Main'!$A$515:$Y$677,"Error")))),'Index LA Main'!L$1,0),"Error")</f>
        <v>x</v>
      </c>
      <c r="M127" s="77">
        <f>IFERROR(VLOOKUP($A127,IF('Index LA Main'!$B$4=1,'Index LA Main'!$A$8:$Y$170,IF('Index LA Main'!$B$4=2,'Index LA Main'!$A$177:$Y$339,IF('Index LA Main'!$B$4=3,'Index LA Main'!$A$346:$Y$508,IF('Index LA Main'!$B$4=4,'Index LA Main'!$A$515:$Y$677,"Error")))),'Index LA Main'!M$1,0),"Error")</f>
        <v>0</v>
      </c>
      <c r="N127" s="77">
        <f>IFERROR(VLOOKUP($A127,IF('Index LA Main'!$B$4=1,'Index LA Main'!$A$8:$Y$170,IF('Index LA Main'!$B$4=2,'Index LA Main'!$A$177:$Y$339,IF('Index LA Main'!$B$4=3,'Index LA Main'!$A$346:$Y$508,IF('Index LA Main'!$B$4=4,'Index LA Main'!$A$515:$Y$677,"Error")))),'Index LA Main'!N$1,0),"Error")</f>
        <v>0</v>
      </c>
      <c r="O127" s="77">
        <f>IFERROR(VLOOKUP($A127,IF('Index LA Main'!$B$4=1,'Index LA Main'!$A$8:$Y$170,IF('Index LA Main'!$B$4=2,'Index LA Main'!$A$177:$Y$339,IF('Index LA Main'!$B$4=3,'Index LA Main'!$A$346:$Y$508,IF('Index LA Main'!$B$4=4,'Index LA Main'!$A$515:$Y$677,"Error")))),'Index LA Main'!O$1,0),"Error")</f>
        <v>7.0000000000000007E-2</v>
      </c>
      <c r="P127" s="77">
        <f>IFERROR(VLOOKUP($A127,IF('Index LA Main'!$B$4=1,'Index LA Main'!$A$8:$Y$170,IF('Index LA Main'!$B$4=2,'Index LA Main'!$A$177:$Y$339,IF('Index LA Main'!$B$4=3,'Index LA Main'!$A$346:$Y$508,IF('Index LA Main'!$B$4=4,'Index LA Main'!$A$515:$Y$677,"Error")))),'Index LA Main'!P$1,0),"Error")</f>
        <v>0</v>
      </c>
      <c r="Q127" s="77" t="str">
        <f>IFERROR(VLOOKUP($A127,IF('Index LA Main'!$B$4=1,'Index LA Main'!$A$8:$Y$170,IF('Index LA Main'!$B$4=2,'Index LA Main'!$A$177:$Y$339,IF('Index LA Main'!$B$4=3,'Index LA Main'!$A$346:$Y$508,IF('Index LA Main'!$B$4=4,'Index LA Main'!$A$515:$Y$677,"Error")))),'Index LA Main'!Q$1,0),"Error")</f>
        <v>-</v>
      </c>
      <c r="R127" s="77">
        <f>IFERROR(VLOOKUP($A127,IF('Index LA Main'!$B$4=1,'Index LA Main'!$A$8:$Y$170,IF('Index LA Main'!$B$4=2,'Index LA Main'!$A$177:$Y$339,IF('Index LA Main'!$B$4=3,'Index LA Main'!$A$346:$Y$508,IF('Index LA Main'!$B$4=4,'Index LA Main'!$A$515:$Y$677,"Error")))),'Index LA Main'!R$1,0),"Error")</f>
        <v>0.01</v>
      </c>
      <c r="S127" s="77">
        <f>IFERROR(VLOOKUP($A127,IF('Index LA Main'!$B$4=1,'Index LA Main'!$A$8:$Y$170,IF('Index LA Main'!$B$4=2,'Index LA Main'!$A$177:$Y$339,IF('Index LA Main'!$B$4=3,'Index LA Main'!$A$346:$Y$508,IF('Index LA Main'!$B$4=4,'Index LA Main'!$A$515:$Y$677,"Error")))),'Index LA Main'!S$1,0),"Error")</f>
        <v>0.01</v>
      </c>
      <c r="T127" s="77" t="str">
        <f>IFERROR(VLOOKUP($A127,IF('Index LA Main'!$B$4=1,'Index LA Main'!$A$8:$Y$170,IF('Index LA Main'!$B$4=2,'Index LA Main'!$A$177:$Y$339,IF('Index LA Main'!$B$4=3,'Index LA Main'!$A$346:$Y$508,IF('Index LA Main'!$B$4=4,'Index LA Main'!$A$515:$Y$677,"Error")))),'Index LA Main'!T$1,0),"Error")</f>
        <v>-</v>
      </c>
      <c r="U127" s="77" t="str">
        <f>IFERROR(VLOOKUP($A127,IF('Index LA Main'!$B$4=1,'Index LA Main'!$A$8:$Y$170,IF('Index LA Main'!$B$4=2,'Index LA Main'!$A$177:$Y$339,IF('Index LA Main'!$B$4=3,'Index LA Main'!$A$346:$Y$508,IF('Index LA Main'!$B$4=4,'Index LA Main'!$A$515:$Y$677,"Error")))),'Index LA Main'!U$1,0),"Error")</f>
        <v>-</v>
      </c>
      <c r="V127" s="77">
        <f>IFERROR(VLOOKUP($A127,IF('Index LA Main'!$B$4=1,'Index LA Main'!$A$8:$Y$170,IF('Index LA Main'!$B$4=2,'Index LA Main'!$A$177:$Y$339,IF('Index LA Main'!$B$4=3,'Index LA Main'!$A$346:$Y$508,IF('Index LA Main'!$B$4=4,'Index LA Main'!$A$515:$Y$677,"Error")))),'Index LA Main'!V$1,0),"Error")</f>
        <v>0.01</v>
      </c>
      <c r="W127" s="77">
        <f>IFERROR(VLOOKUP($A127,IF('Index LA Main'!$B$4=1,'Index LA Main'!$A$8:$Y$170,IF('Index LA Main'!$B$4=2,'Index LA Main'!$A$177:$Y$339,IF('Index LA Main'!$B$4=3,'Index LA Main'!$A$346:$Y$508,IF('Index LA Main'!$B$4=4,'Index LA Main'!$A$515:$Y$677,"Error")))),'Index LA Main'!W$1,0),"Error")</f>
        <v>0.06</v>
      </c>
      <c r="X127" s="77">
        <f>IFERROR(VLOOKUP($A127,IF('Index LA Main'!$B$4=1,'Index LA Main'!$A$8:$Y$170,IF('Index LA Main'!$B$4=2,'Index LA Main'!$A$177:$Y$339,IF('Index LA Main'!$B$4=3,'Index LA Main'!$A$346:$Y$508,IF('Index LA Main'!$B$4=4,'Index LA Main'!$A$515:$Y$677,"Error")))),'Index LA Main'!X$1,0),"Error")</f>
        <v>0.03</v>
      </c>
      <c r="Y127" s="77">
        <f>IFERROR(VLOOKUP($A127,IF('Index LA Main'!$B$4=1,'Index LA Main'!$A$8:$Y$170,IF('Index LA Main'!$B$4=2,'Index LA Main'!$A$177:$Y$339,IF('Index LA Main'!$B$4=3,'Index LA Main'!$A$346:$Y$508,IF('Index LA Main'!$B$4=4,'Index LA Main'!$A$515:$Y$677,"Error")))),'Index LA Main'!Y$1,0),"Error")</f>
        <v>0.01</v>
      </c>
    </row>
    <row r="128" spans="1:25" s="129" customFormat="1" x14ac:dyDescent="0.2">
      <c r="A128" s="6">
        <v>893</v>
      </c>
      <c r="B128" s="6" t="s">
        <v>295</v>
      </c>
      <c r="C128" s="7" t="s">
        <v>174</v>
      </c>
      <c r="D128" s="122">
        <f>IFERROR(VLOOKUP($A128,IF('Index LA Main'!$B$4=1,'Index LA Main'!$A$8:$Y$170,IF('Index LA Main'!$B$4=2,'Index LA Main'!$A$177:$Y$339,IF('Index LA Main'!$B$4=3,'Index LA Main'!$A$346:$Y$508,IF('Index LA Main'!$B$4=4,'Index LA Main'!$A$515:$Y$677,"Error")))),'Index LA Main'!D$1,0),"Error")</f>
        <v>3220</v>
      </c>
      <c r="E128" s="77">
        <f>IFERROR(VLOOKUP($A128,IF('Index LA Main'!$B$4=1,'Index LA Main'!$A$8:$Y$170,IF('Index LA Main'!$B$4=2,'Index LA Main'!$A$177:$Y$339,IF('Index LA Main'!$B$4=3,'Index LA Main'!$A$346:$Y$508,IF('Index LA Main'!$B$4=4,'Index LA Main'!$A$515:$Y$677,"Error")))),'Index LA Main'!E$1,0),"Error")</f>
        <v>0.89</v>
      </c>
      <c r="F128" s="77">
        <f>IFERROR(VLOOKUP($A128,IF('Index LA Main'!$B$4=1,'Index LA Main'!$A$8:$Y$170,IF('Index LA Main'!$B$4=2,'Index LA Main'!$A$177:$Y$339,IF('Index LA Main'!$B$4=3,'Index LA Main'!$A$346:$Y$508,IF('Index LA Main'!$B$4=4,'Index LA Main'!$A$515:$Y$677,"Error")))),'Index LA Main'!F$1,0),"Error")</f>
        <v>0.86</v>
      </c>
      <c r="G128" s="77">
        <f>IFERROR(VLOOKUP($A128,IF('Index LA Main'!$B$4=1,'Index LA Main'!$A$8:$Y$170,IF('Index LA Main'!$B$4=2,'Index LA Main'!$A$177:$Y$339,IF('Index LA Main'!$B$4=3,'Index LA Main'!$A$346:$Y$508,IF('Index LA Main'!$B$4=4,'Index LA Main'!$A$515:$Y$677,"Error")))),'Index LA Main'!G$1,0),"Error")</f>
        <v>0.37</v>
      </c>
      <c r="H128" s="77" t="str">
        <f>IFERROR(VLOOKUP($A128,IF('Index LA Main'!$B$4=1,'Index LA Main'!$A$8:$Y$170,IF('Index LA Main'!$B$4=2,'Index LA Main'!$A$177:$Y$339,IF('Index LA Main'!$B$4=3,'Index LA Main'!$A$346:$Y$508,IF('Index LA Main'!$B$4=4,'Index LA Main'!$A$515:$Y$677,"Error")))),'Index LA Main'!H$1,0),"Error")</f>
        <v>-</v>
      </c>
      <c r="I128" s="77">
        <f>IFERROR(VLOOKUP($A128,IF('Index LA Main'!$B$4=1,'Index LA Main'!$A$8:$Y$170,IF('Index LA Main'!$B$4=2,'Index LA Main'!$A$177:$Y$339,IF('Index LA Main'!$B$4=3,'Index LA Main'!$A$346:$Y$508,IF('Index LA Main'!$B$4=4,'Index LA Main'!$A$515:$Y$677,"Error")))),'Index LA Main'!I$1,0),"Error")</f>
        <v>0.04</v>
      </c>
      <c r="J128" s="77">
        <f>IFERROR(VLOOKUP($A128,IF('Index LA Main'!$B$4=1,'Index LA Main'!$A$8:$Y$170,IF('Index LA Main'!$B$4=2,'Index LA Main'!$A$177:$Y$339,IF('Index LA Main'!$B$4=3,'Index LA Main'!$A$346:$Y$508,IF('Index LA Main'!$B$4=4,'Index LA Main'!$A$515:$Y$677,"Error")))),'Index LA Main'!J$1,0),"Error")</f>
        <v>0.19</v>
      </c>
      <c r="K128" s="77">
        <f>IFERROR(VLOOKUP($A128,IF('Index LA Main'!$B$4=1,'Index LA Main'!$A$8:$Y$170,IF('Index LA Main'!$B$4=2,'Index LA Main'!$A$177:$Y$339,IF('Index LA Main'!$B$4=3,'Index LA Main'!$A$346:$Y$508,IF('Index LA Main'!$B$4=4,'Index LA Main'!$A$515:$Y$677,"Error")))),'Index LA Main'!K$1,0),"Error")</f>
        <v>0.25</v>
      </c>
      <c r="L128" s="77">
        <f>IFERROR(VLOOKUP($A128,IF('Index LA Main'!$B$4=1,'Index LA Main'!$A$8:$Y$170,IF('Index LA Main'!$B$4=2,'Index LA Main'!$A$177:$Y$339,IF('Index LA Main'!$B$4=3,'Index LA Main'!$A$346:$Y$508,IF('Index LA Main'!$B$4=4,'Index LA Main'!$A$515:$Y$677,"Error")))),'Index LA Main'!L$1,0),"Error")</f>
        <v>0</v>
      </c>
      <c r="M128" s="77">
        <f>IFERROR(VLOOKUP($A128,IF('Index LA Main'!$B$4=1,'Index LA Main'!$A$8:$Y$170,IF('Index LA Main'!$B$4=2,'Index LA Main'!$A$177:$Y$339,IF('Index LA Main'!$B$4=3,'Index LA Main'!$A$346:$Y$508,IF('Index LA Main'!$B$4=4,'Index LA Main'!$A$515:$Y$677,"Error")))),'Index LA Main'!M$1,0),"Error")</f>
        <v>0</v>
      </c>
      <c r="N128" s="77">
        <f>IFERROR(VLOOKUP($A128,IF('Index LA Main'!$B$4=1,'Index LA Main'!$A$8:$Y$170,IF('Index LA Main'!$B$4=2,'Index LA Main'!$A$177:$Y$339,IF('Index LA Main'!$B$4=3,'Index LA Main'!$A$346:$Y$508,IF('Index LA Main'!$B$4=4,'Index LA Main'!$A$515:$Y$677,"Error")))),'Index LA Main'!N$1,0),"Error")</f>
        <v>0</v>
      </c>
      <c r="O128" s="77">
        <f>IFERROR(VLOOKUP($A128,IF('Index LA Main'!$B$4=1,'Index LA Main'!$A$8:$Y$170,IF('Index LA Main'!$B$4=2,'Index LA Main'!$A$177:$Y$339,IF('Index LA Main'!$B$4=3,'Index LA Main'!$A$346:$Y$508,IF('Index LA Main'!$B$4=4,'Index LA Main'!$A$515:$Y$677,"Error")))),'Index LA Main'!O$1,0),"Error")</f>
        <v>7.0000000000000007E-2</v>
      </c>
      <c r="P128" s="77" t="str">
        <f>IFERROR(VLOOKUP($A128,IF('Index LA Main'!$B$4=1,'Index LA Main'!$A$8:$Y$170,IF('Index LA Main'!$B$4=2,'Index LA Main'!$A$177:$Y$339,IF('Index LA Main'!$B$4=3,'Index LA Main'!$A$346:$Y$508,IF('Index LA Main'!$B$4=4,'Index LA Main'!$A$515:$Y$677,"Error")))),'Index LA Main'!P$1,0),"Error")</f>
        <v>x</v>
      </c>
      <c r="Q128" s="77" t="str">
        <f>IFERROR(VLOOKUP($A128,IF('Index LA Main'!$B$4=1,'Index LA Main'!$A$8:$Y$170,IF('Index LA Main'!$B$4=2,'Index LA Main'!$A$177:$Y$339,IF('Index LA Main'!$B$4=3,'Index LA Main'!$A$346:$Y$508,IF('Index LA Main'!$B$4=4,'Index LA Main'!$A$515:$Y$677,"Error")))),'Index LA Main'!Q$1,0),"Error")</f>
        <v>-</v>
      </c>
      <c r="R128" s="77">
        <f>IFERROR(VLOOKUP($A128,IF('Index LA Main'!$B$4=1,'Index LA Main'!$A$8:$Y$170,IF('Index LA Main'!$B$4=2,'Index LA Main'!$A$177:$Y$339,IF('Index LA Main'!$B$4=3,'Index LA Main'!$A$346:$Y$508,IF('Index LA Main'!$B$4=4,'Index LA Main'!$A$515:$Y$677,"Error")))),'Index LA Main'!R$1,0),"Error")</f>
        <v>0.02</v>
      </c>
      <c r="S128" s="77">
        <f>IFERROR(VLOOKUP($A128,IF('Index LA Main'!$B$4=1,'Index LA Main'!$A$8:$Y$170,IF('Index LA Main'!$B$4=2,'Index LA Main'!$A$177:$Y$339,IF('Index LA Main'!$B$4=3,'Index LA Main'!$A$346:$Y$508,IF('Index LA Main'!$B$4=4,'Index LA Main'!$A$515:$Y$677,"Error")))),'Index LA Main'!S$1,0),"Error")</f>
        <v>0.01</v>
      </c>
      <c r="T128" s="77">
        <f>IFERROR(VLOOKUP($A128,IF('Index LA Main'!$B$4=1,'Index LA Main'!$A$8:$Y$170,IF('Index LA Main'!$B$4=2,'Index LA Main'!$A$177:$Y$339,IF('Index LA Main'!$B$4=3,'Index LA Main'!$A$346:$Y$508,IF('Index LA Main'!$B$4=4,'Index LA Main'!$A$515:$Y$677,"Error")))),'Index LA Main'!T$1,0),"Error")</f>
        <v>0.01</v>
      </c>
      <c r="U128" s="77" t="str">
        <f>IFERROR(VLOOKUP($A128,IF('Index LA Main'!$B$4=1,'Index LA Main'!$A$8:$Y$170,IF('Index LA Main'!$B$4=2,'Index LA Main'!$A$177:$Y$339,IF('Index LA Main'!$B$4=3,'Index LA Main'!$A$346:$Y$508,IF('Index LA Main'!$B$4=4,'Index LA Main'!$A$515:$Y$677,"Error")))),'Index LA Main'!U$1,0),"Error")</f>
        <v>-</v>
      </c>
      <c r="V128" s="77">
        <f>IFERROR(VLOOKUP($A128,IF('Index LA Main'!$B$4=1,'Index LA Main'!$A$8:$Y$170,IF('Index LA Main'!$B$4=2,'Index LA Main'!$A$177:$Y$339,IF('Index LA Main'!$B$4=3,'Index LA Main'!$A$346:$Y$508,IF('Index LA Main'!$B$4=4,'Index LA Main'!$A$515:$Y$677,"Error")))),'Index LA Main'!V$1,0),"Error")</f>
        <v>0.01</v>
      </c>
      <c r="W128" s="77">
        <f>IFERROR(VLOOKUP($A128,IF('Index LA Main'!$B$4=1,'Index LA Main'!$A$8:$Y$170,IF('Index LA Main'!$B$4=2,'Index LA Main'!$A$177:$Y$339,IF('Index LA Main'!$B$4=3,'Index LA Main'!$A$346:$Y$508,IF('Index LA Main'!$B$4=4,'Index LA Main'!$A$515:$Y$677,"Error")))),'Index LA Main'!W$1,0),"Error")</f>
        <v>0.05</v>
      </c>
      <c r="X128" s="77">
        <f>IFERROR(VLOOKUP($A128,IF('Index LA Main'!$B$4=1,'Index LA Main'!$A$8:$Y$170,IF('Index LA Main'!$B$4=2,'Index LA Main'!$A$177:$Y$339,IF('Index LA Main'!$B$4=3,'Index LA Main'!$A$346:$Y$508,IF('Index LA Main'!$B$4=4,'Index LA Main'!$A$515:$Y$677,"Error")))),'Index LA Main'!X$1,0),"Error")</f>
        <v>0.02</v>
      </c>
      <c r="Y128" s="77">
        <f>IFERROR(VLOOKUP($A128,IF('Index LA Main'!$B$4=1,'Index LA Main'!$A$8:$Y$170,IF('Index LA Main'!$B$4=2,'Index LA Main'!$A$177:$Y$339,IF('Index LA Main'!$B$4=3,'Index LA Main'!$A$346:$Y$508,IF('Index LA Main'!$B$4=4,'Index LA Main'!$A$515:$Y$677,"Error")))),'Index LA Main'!Y$1,0),"Error")</f>
        <v>0.04</v>
      </c>
    </row>
    <row r="129" spans="1:25" s="129" customFormat="1" x14ac:dyDescent="0.2">
      <c r="A129" s="6">
        <v>871</v>
      </c>
      <c r="B129" s="6" t="s">
        <v>296</v>
      </c>
      <c r="C129" s="7" t="s">
        <v>182</v>
      </c>
      <c r="D129" s="122">
        <f>IFERROR(VLOOKUP($A129,IF('Index LA Main'!$B$4=1,'Index LA Main'!$A$8:$Y$170,IF('Index LA Main'!$B$4=2,'Index LA Main'!$A$177:$Y$339,IF('Index LA Main'!$B$4=3,'Index LA Main'!$A$346:$Y$508,IF('Index LA Main'!$B$4=4,'Index LA Main'!$A$515:$Y$677,"Error")))),'Index LA Main'!D$1,0),"Error")</f>
        <v>1640</v>
      </c>
      <c r="E129" s="77">
        <f>IFERROR(VLOOKUP($A129,IF('Index LA Main'!$B$4=1,'Index LA Main'!$A$8:$Y$170,IF('Index LA Main'!$B$4=2,'Index LA Main'!$A$177:$Y$339,IF('Index LA Main'!$B$4=3,'Index LA Main'!$A$346:$Y$508,IF('Index LA Main'!$B$4=4,'Index LA Main'!$A$515:$Y$677,"Error")))),'Index LA Main'!E$1,0),"Error")</f>
        <v>0.96</v>
      </c>
      <c r="F129" s="77">
        <f>IFERROR(VLOOKUP($A129,IF('Index LA Main'!$B$4=1,'Index LA Main'!$A$8:$Y$170,IF('Index LA Main'!$B$4=2,'Index LA Main'!$A$177:$Y$339,IF('Index LA Main'!$B$4=3,'Index LA Main'!$A$346:$Y$508,IF('Index LA Main'!$B$4=4,'Index LA Main'!$A$515:$Y$677,"Error")))),'Index LA Main'!F$1,0),"Error")</f>
        <v>0.95</v>
      </c>
      <c r="G129" s="77">
        <f>IFERROR(VLOOKUP($A129,IF('Index LA Main'!$B$4=1,'Index LA Main'!$A$8:$Y$170,IF('Index LA Main'!$B$4=2,'Index LA Main'!$A$177:$Y$339,IF('Index LA Main'!$B$4=3,'Index LA Main'!$A$346:$Y$508,IF('Index LA Main'!$B$4=4,'Index LA Main'!$A$515:$Y$677,"Error")))),'Index LA Main'!G$1,0),"Error")</f>
        <v>0.25</v>
      </c>
      <c r="H129" s="77" t="str">
        <f>IFERROR(VLOOKUP($A129,IF('Index LA Main'!$B$4=1,'Index LA Main'!$A$8:$Y$170,IF('Index LA Main'!$B$4=2,'Index LA Main'!$A$177:$Y$339,IF('Index LA Main'!$B$4=3,'Index LA Main'!$A$346:$Y$508,IF('Index LA Main'!$B$4=4,'Index LA Main'!$A$515:$Y$677,"Error")))),'Index LA Main'!H$1,0),"Error")</f>
        <v>-</v>
      </c>
      <c r="I129" s="77">
        <f>IFERROR(VLOOKUP($A129,IF('Index LA Main'!$B$4=1,'Index LA Main'!$A$8:$Y$170,IF('Index LA Main'!$B$4=2,'Index LA Main'!$A$177:$Y$339,IF('Index LA Main'!$B$4=3,'Index LA Main'!$A$346:$Y$508,IF('Index LA Main'!$B$4=4,'Index LA Main'!$A$515:$Y$677,"Error")))),'Index LA Main'!I$1,0),"Error")</f>
        <v>0.01</v>
      </c>
      <c r="J129" s="77">
        <f>IFERROR(VLOOKUP($A129,IF('Index LA Main'!$B$4=1,'Index LA Main'!$A$8:$Y$170,IF('Index LA Main'!$B$4=2,'Index LA Main'!$A$177:$Y$339,IF('Index LA Main'!$B$4=3,'Index LA Main'!$A$346:$Y$508,IF('Index LA Main'!$B$4=4,'Index LA Main'!$A$515:$Y$677,"Error")))),'Index LA Main'!J$1,0),"Error")</f>
        <v>0.65</v>
      </c>
      <c r="K129" s="77">
        <f>IFERROR(VLOOKUP($A129,IF('Index LA Main'!$B$4=1,'Index LA Main'!$A$8:$Y$170,IF('Index LA Main'!$B$4=2,'Index LA Main'!$A$177:$Y$339,IF('Index LA Main'!$B$4=3,'Index LA Main'!$A$346:$Y$508,IF('Index LA Main'!$B$4=4,'Index LA Main'!$A$515:$Y$677,"Error")))),'Index LA Main'!K$1,0),"Error")</f>
        <v>0.03</v>
      </c>
      <c r="L129" s="77">
        <f>IFERROR(VLOOKUP($A129,IF('Index LA Main'!$B$4=1,'Index LA Main'!$A$8:$Y$170,IF('Index LA Main'!$B$4=2,'Index LA Main'!$A$177:$Y$339,IF('Index LA Main'!$B$4=3,'Index LA Main'!$A$346:$Y$508,IF('Index LA Main'!$B$4=4,'Index LA Main'!$A$515:$Y$677,"Error")))),'Index LA Main'!L$1,0),"Error")</f>
        <v>0</v>
      </c>
      <c r="M129" s="77">
        <f>IFERROR(VLOOKUP($A129,IF('Index LA Main'!$B$4=1,'Index LA Main'!$A$8:$Y$170,IF('Index LA Main'!$B$4=2,'Index LA Main'!$A$177:$Y$339,IF('Index LA Main'!$B$4=3,'Index LA Main'!$A$346:$Y$508,IF('Index LA Main'!$B$4=4,'Index LA Main'!$A$515:$Y$677,"Error")))),'Index LA Main'!M$1,0),"Error")</f>
        <v>0</v>
      </c>
      <c r="N129" s="77">
        <f>IFERROR(VLOOKUP($A129,IF('Index LA Main'!$B$4=1,'Index LA Main'!$A$8:$Y$170,IF('Index LA Main'!$B$4=2,'Index LA Main'!$A$177:$Y$339,IF('Index LA Main'!$B$4=3,'Index LA Main'!$A$346:$Y$508,IF('Index LA Main'!$B$4=4,'Index LA Main'!$A$515:$Y$677,"Error")))),'Index LA Main'!N$1,0),"Error")</f>
        <v>0</v>
      </c>
      <c r="O129" s="77">
        <f>IFERROR(VLOOKUP($A129,IF('Index LA Main'!$B$4=1,'Index LA Main'!$A$8:$Y$170,IF('Index LA Main'!$B$4=2,'Index LA Main'!$A$177:$Y$339,IF('Index LA Main'!$B$4=3,'Index LA Main'!$A$346:$Y$508,IF('Index LA Main'!$B$4=4,'Index LA Main'!$A$515:$Y$677,"Error")))),'Index LA Main'!O$1,0),"Error")</f>
        <v>0.02</v>
      </c>
      <c r="P129" s="77">
        <f>IFERROR(VLOOKUP($A129,IF('Index LA Main'!$B$4=1,'Index LA Main'!$A$8:$Y$170,IF('Index LA Main'!$B$4=2,'Index LA Main'!$A$177:$Y$339,IF('Index LA Main'!$B$4=3,'Index LA Main'!$A$346:$Y$508,IF('Index LA Main'!$B$4=4,'Index LA Main'!$A$515:$Y$677,"Error")))),'Index LA Main'!P$1,0),"Error")</f>
        <v>0</v>
      </c>
      <c r="Q129" s="77" t="str">
        <f>IFERROR(VLOOKUP($A129,IF('Index LA Main'!$B$4=1,'Index LA Main'!$A$8:$Y$170,IF('Index LA Main'!$B$4=2,'Index LA Main'!$A$177:$Y$339,IF('Index LA Main'!$B$4=3,'Index LA Main'!$A$346:$Y$508,IF('Index LA Main'!$B$4=4,'Index LA Main'!$A$515:$Y$677,"Error")))),'Index LA Main'!Q$1,0),"Error")</f>
        <v>x</v>
      </c>
      <c r="R129" s="77" t="str">
        <f>IFERROR(VLOOKUP($A129,IF('Index LA Main'!$B$4=1,'Index LA Main'!$A$8:$Y$170,IF('Index LA Main'!$B$4=2,'Index LA Main'!$A$177:$Y$339,IF('Index LA Main'!$B$4=3,'Index LA Main'!$A$346:$Y$508,IF('Index LA Main'!$B$4=4,'Index LA Main'!$A$515:$Y$677,"Error")))),'Index LA Main'!R$1,0),"Error")</f>
        <v>x</v>
      </c>
      <c r="S129" s="77">
        <f>IFERROR(VLOOKUP($A129,IF('Index LA Main'!$B$4=1,'Index LA Main'!$A$8:$Y$170,IF('Index LA Main'!$B$4=2,'Index LA Main'!$A$177:$Y$339,IF('Index LA Main'!$B$4=3,'Index LA Main'!$A$346:$Y$508,IF('Index LA Main'!$B$4=4,'Index LA Main'!$A$515:$Y$677,"Error")))),'Index LA Main'!S$1,0),"Error")</f>
        <v>0</v>
      </c>
      <c r="T129" s="77">
        <f>IFERROR(VLOOKUP($A129,IF('Index LA Main'!$B$4=1,'Index LA Main'!$A$8:$Y$170,IF('Index LA Main'!$B$4=2,'Index LA Main'!$A$177:$Y$339,IF('Index LA Main'!$B$4=3,'Index LA Main'!$A$346:$Y$508,IF('Index LA Main'!$B$4=4,'Index LA Main'!$A$515:$Y$677,"Error")))),'Index LA Main'!T$1,0),"Error")</f>
        <v>0</v>
      </c>
      <c r="U129" s="77" t="str">
        <f>IFERROR(VLOOKUP($A129,IF('Index LA Main'!$B$4=1,'Index LA Main'!$A$8:$Y$170,IF('Index LA Main'!$B$4=2,'Index LA Main'!$A$177:$Y$339,IF('Index LA Main'!$B$4=3,'Index LA Main'!$A$346:$Y$508,IF('Index LA Main'!$B$4=4,'Index LA Main'!$A$515:$Y$677,"Error")))),'Index LA Main'!U$1,0),"Error")</f>
        <v>x</v>
      </c>
      <c r="V129" s="77" t="str">
        <f>IFERROR(VLOOKUP($A129,IF('Index LA Main'!$B$4=1,'Index LA Main'!$A$8:$Y$170,IF('Index LA Main'!$B$4=2,'Index LA Main'!$A$177:$Y$339,IF('Index LA Main'!$B$4=3,'Index LA Main'!$A$346:$Y$508,IF('Index LA Main'!$B$4=4,'Index LA Main'!$A$515:$Y$677,"Error")))),'Index LA Main'!V$1,0),"Error")</f>
        <v>-</v>
      </c>
      <c r="W129" s="77">
        <f>IFERROR(VLOOKUP($A129,IF('Index LA Main'!$B$4=1,'Index LA Main'!$A$8:$Y$170,IF('Index LA Main'!$B$4=2,'Index LA Main'!$A$177:$Y$339,IF('Index LA Main'!$B$4=3,'Index LA Main'!$A$346:$Y$508,IF('Index LA Main'!$B$4=4,'Index LA Main'!$A$515:$Y$677,"Error")))),'Index LA Main'!W$1,0),"Error")</f>
        <v>0.02</v>
      </c>
      <c r="X129" s="77">
        <f>IFERROR(VLOOKUP($A129,IF('Index LA Main'!$B$4=1,'Index LA Main'!$A$8:$Y$170,IF('Index LA Main'!$B$4=2,'Index LA Main'!$A$177:$Y$339,IF('Index LA Main'!$B$4=3,'Index LA Main'!$A$346:$Y$508,IF('Index LA Main'!$B$4=4,'Index LA Main'!$A$515:$Y$677,"Error")))),'Index LA Main'!X$1,0),"Error")</f>
        <v>0.01</v>
      </c>
      <c r="Y129" s="77">
        <f>IFERROR(VLOOKUP($A129,IF('Index LA Main'!$B$4=1,'Index LA Main'!$A$8:$Y$170,IF('Index LA Main'!$B$4=2,'Index LA Main'!$A$177:$Y$339,IF('Index LA Main'!$B$4=3,'Index LA Main'!$A$346:$Y$508,IF('Index LA Main'!$B$4=4,'Index LA Main'!$A$515:$Y$677,"Error")))),'Index LA Main'!Y$1,0),"Error")</f>
        <v>0.01</v>
      </c>
    </row>
    <row r="130" spans="1:25" s="129" customFormat="1" x14ac:dyDescent="0.2">
      <c r="A130" s="6">
        <v>334</v>
      </c>
      <c r="B130" s="6" t="s">
        <v>297</v>
      </c>
      <c r="C130" s="7" t="s">
        <v>174</v>
      </c>
      <c r="D130" s="122">
        <f>IFERROR(VLOOKUP($A130,IF('Index LA Main'!$B$4=1,'Index LA Main'!$A$8:$Y$170,IF('Index LA Main'!$B$4=2,'Index LA Main'!$A$177:$Y$339,IF('Index LA Main'!$B$4=3,'Index LA Main'!$A$346:$Y$508,IF('Index LA Main'!$B$4=4,'Index LA Main'!$A$515:$Y$677,"Error")))),'Index LA Main'!D$1,0),"Error")</f>
        <v>2990</v>
      </c>
      <c r="E130" s="77">
        <f>IFERROR(VLOOKUP($A130,IF('Index LA Main'!$B$4=1,'Index LA Main'!$A$8:$Y$170,IF('Index LA Main'!$B$4=2,'Index LA Main'!$A$177:$Y$339,IF('Index LA Main'!$B$4=3,'Index LA Main'!$A$346:$Y$508,IF('Index LA Main'!$B$4=4,'Index LA Main'!$A$515:$Y$677,"Error")))),'Index LA Main'!E$1,0),"Error")</f>
        <v>0.92</v>
      </c>
      <c r="F130" s="77">
        <f>IFERROR(VLOOKUP($A130,IF('Index LA Main'!$B$4=1,'Index LA Main'!$A$8:$Y$170,IF('Index LA Main'!$B$4=2,'Index LA Main'!$A$177:$Y$339,IF('Index LA Main'!$B$4=3,'Index LA Main'!$A$346:$Y$508,IF('Index LA Main'!$B$4=4,'Index LA Main'!$A$515:$Y$677,"Error")))),'Index LA Main'!F$1,0),"Error")</f>
        <v>0.91</v>
      </c>
      <c r="G130" s="77">
        <f>IFERROR(VLOOKUP($A130,IF('Index LA Main'!$B$4=1,'Index LA Main'!$A$8:$Y$170,IF('Index LA Main'!$B$4=2,'Index LA Main'!$A$177:$Y$339,IF('Index LA Main'!$B$4=3,'Index LA Main'!$A$346:$Y$508,IF('Index LA Main'!$B$4=4,'Index LA Main'!$A$515:$Y$677,"Error")))),'Index LA Main'!G$1,0),"Error")</f>
        <v>0.32</v>
      </c>
      <c r="H130" s="77" t="str">
        <f>IFERROR(VLOOKUP($A130,IF('Index LA Main'!$B$4=1,'Index LA Main'!$A$8:$Y$170,IF('Index LA Main'!$B$4=2,'Index LA Main'!$A$177:$Y$339,IF('Index LA Main'!$B$4=3,'Index LA Main'!$A$346:$Y$508,IF('Index LA Main'!$B$4=4,'Index LA Main'!$A$515:$Y$677,"Error")))),'Index LA Main'!H$1,0),"Error")</f>
        <v>-</v>
      </c>
      <c r="I130" s="77">
        <f>IFERROR(VLOOKUP($A130,IF('Index LA Main'!$B$4=1,'Index LA Main'!$A$8:$Y$170,IF('Index LA Main'!$B$4=2,'Index LA Main'!$A$177:$Y$339,IF('Index LA Main'!$B$4=3,'Index LA Main'!$A$346:$Y$508,IF('Index LA Main'!$B$4=4,'Index LA Main'!$A$515:$Y$677,"Error")))),'Index LA Main'!I$1,0),"Error")</f>
        <v>0.04</v>
      </c>
      <c r="J130" s="77">
        <f>IFERROR(VLOOKUP($A130,IF('Index LA Main'!$B$4=1,'Index LA Main'!$A$8:$Y$170,IF('Index LA Main'!$B$4=2,'Index LA Main'!$A$177:$Y$339,IF('Index LA Main'!$B$4=3,'Index LA Main'!$A$346:$Y$508,IF('Index LA Main'!$B$4=4,'Index LA Main'!$A$515:$Y$677,"Error")))),'Index LA Main'!J$1,0),"Error")</f>
        <v>0.34</v>
      </c>
      <c r="K130" s="77">
        <f>IFERROR(VLOOKUP($A130,IF('Index LA Main'!$B$4=1,'Index LA Main'!$A$8:$Y$170,IF('Index LA Main'!$B$4=2,'Index LA Main'!$A$177:$Y$339,IF('Index LA Main'!$B$4=3,'Index LA Main'!$A$346:$Y$508,IF('Index LA Main'!$B$4=4,'Index LA Main'!$A$515:$Y$677,"Error")))),'Index LA Main'!K$1,0),"Error")</f>
        <v>0.2</v>
      </c>
      <c r="L130" s="77">
        <f>IFERROR(VLOOKUP($A130,IF('Index LA Main'!$B$4=1,'Index LA Main'!$A$8:$Y$170,IF('Index LA Main'!$B$4=2,'Index LA Main'!$A$177:$Y$339,IF('Index LA Main'!$B$4=3,'Index LA Main'!$A$346:$Y$508,IF('Index LA Main'!$B$4=4,'Index LA Main'!$A$515:$Y$677,"Error")))),'Index LA Main'!L$1,0),"Error")</f>
        <v>0</v>
      </c>
      <c r="M130" s="77">
        <f>IFERROR(VLOOKUP($A130,IF('Index LA Main'!$B$4=1,'Index LA Main'!$A$8:$Y$170,IF('Index LA Main'!$B$4=2,'Index LA Main'!$A$177:$Y$339,IF('Index LA Main'!$B$4=3,'Index LA Main'!$A$346:$Y$508,IF('Index LA Main'!$B$4=4,'Index LA Main'!$A$515:$Y$677,"Error")))),'Index LA Main'!M$1,0),"Error")</f>
        <v>0</v>
      </c>
      <c r="N130" s="77" t="str">
        <f>IFERROR(VLOOKUP($A130,IF('Index LA Main'!$B$4=1,'Index LA Main'!$A$8:$Y$170,IF('Index LA Main'!$B$4=2,'Index LA Main'!$A$177:$Y$339,IF('Index LA Main'!$B$4=3,'Index LA Main'!$A$346:$Y$508,IF('Index LA Main'!$B$4=4,'Index LA Main'!$A$515:$Y$677,"Error")))),'Index LA Main'!N$1,0),"Error")</f>
        <v>-</v>
      </c>
      <c r="O130" s="77">
        <f>IFERROR(VLOOKUP($A130,IF('Index LA Main'!$B$4=1,'Index LA Main'!$A$8:$Y$170,IF('Index LA Main'!$B$4=2,'Index LA Main'!$A$177:$Y$339,IF('Index LA Main'!$B$4=3,'Index LA Main'!$A$346:$Y$508,IF('Index LA Main'!$B$4=4,'Index LA Main'!$A$515:$Y$677,"Error")))),'Index LA Main'!O$1,0),"Error")</f>
        <v>0.05</v>
      </c>
      <c r="P130" s="77">
        <f>IFERROR(VLOOKUP($A130,IF('Index LA Main'!$B$4=1,'Index LA Main'!$A$8:$Y$170,IF('Index LA Main'!$B$4=2,'Index LA Main'!$A$177:$Y$339,IF('Index LA Main'!$B$4=3,'Index LA Main'!$A$346:$Y$508,IF('Index LA Main'!$B$4=4,'Index LA Main'!$A$515:$Y$677,"Error")))),'Index LA Main'!P$1,0),"Error")</f>
        <v>0</v>
      </c>
      <c r="Q130" s="77" t="str">
        <f>IFERROR(VLOOKUP($A130,IF('Index LA Main'!$B$4=1,'Index LA Main'!$A$8:$Y$170,IF('Index LA Main'!$B$4=2,'Index LA Main'!$A$177:$Y$339,IF('Index LA Main'!$B$4=3,'Index LA Main'!$A$346:$Y$508,IF('Index LA Main'!$B$4=4,'Index LA Main'!$A$515:$Y$677,"Error")))),'Index LA Main'!Q$1,0),"Error")</f>
        <v>-</v>
      </c>
      <c r="R130" s="77">
        <f>IFERROR(VLOOKUP($A130,IF('Index LA Main'!$B$4=1,'Index LA Main'!$A$8:$Y$170,IF('Index LA Main'!$B$4=2,'Index LA Main'!$A$177:$Y$339,IF('Index LA Main'!$B$4=3,'Index LA Main'!$A$346:$Y$508,IF('Index LA Main'!$B$4=4,'Index LA Main'!$A$515:$Y$677,"Error")))),'Index LA Main'!R$1,0),"Error")</f>
        <v>0.01</v>
      </c>
      <c r="S130" s="77">
        <f>IFERROR(VLOOKUP($A130,IF('Index LA Main'!$B$4=1,'Index LA Main'!$A$8:$Y$170,IF('Index LA Main'!$B$4=2,'Index LA Main'!$A$177:$Y$339,IF('Index LA Main'!$B$4=3,'Index LA Main'!$A$346:$Y$508,IF('Index LA Main'!$B$4=4,'Index LA Main'!$A$515:$Y$677,"Error")))),'Index LA Main'!S$1,0),"Error")</f>
        <v>0.01</v>
      </c>
      <c r="T130" s="77" t="str">
        <f>IFERROR(VLOOKUP($A130,IF('Index LA Main'!$B$4=1,'Index LA Main'!$A$8:$Y$170,IF('Index LA Main'!$B$4=2,'Index LA Main'!$A$177:$Y$339,IF('Index LA Main'!$B$4=3,'Index LA Main'!$A$346:$Y$508,IF('Index LA Main'!$B$4=4,'Index LA Main'!$A$515:$Y$677,"Error")))),'Index LA Main'!T$1,0),"Error")</f>
        <v>-</v>
      </c>
      <c r="U130" s="77" t="str">
        <f>IFERROR(VLOOKUP($A130,IF('Index LA Main'!$B$4=1,'Index LA Main'!$A$8:$Y$170,IF('Index LA Main'!$B$4=2,'Index LA Main'!$A$177:$Y$339,IF('Index LA Main'!$B$4=3,'Index LA Main'!$A$346:$Y$508,IF('Index LA Main'!$B$4=4,'Index LA Main'!$A$515:$Y$677,"Error")))),'Index LA Main'!U$1,0),"Error")</f>
        <v>x</v>
      </c>
      <c r="V130" s="77">
        <f>IFERROR(VLOOKUP($A130,IF('Index LA Main'!$B$4=1,'Index LA Main'!$A$8:$Y$170,IF('Index LA Main'!$B$4=2,'Index LA Main'!$A$177:$Y$339,IF('Index LA Main'!$B$4=3,'Index LA Main'!$A$346:$Y$508,IF('Index LA Main'!$B$4=4,'Index LA Main'!$A$515:$Y$677,"Error")))),'Index LA Main'!V$1,0),"Error")</f>
        <v>0.01</v>
      </c>
      <c r="W130" s="77">
        <f>IFERROR(VLOOKUP($A130,IF('Index LA Main'!$B$4=1,'Index LA Main'!$A$8:$Y$170,IF('Index LA Main'!$B$4=2,'Index LA Main'!$A$177:$Y$339,IF('Index LA Main'!$B$4=3,'Index LA Main'!$A$346:$Y$508,IF('Index LA Main'!$B$4=4,'Index LA Main'!$A$515:$Y$677,"Error")))),'Index LA Main'!W$1,0),"Error")</f>
        <v>0.05</v>
      </c>
      <c r="X130" s="77">
        <f>IFERROR(VLOOKUP($A130,IF('Index LA Main'!$B$4=1,'Index LA Main'!$A$8:$Y$170,IF('Index LA Main'!$B$4=2,'Index LA Main'!$A$177:$Y$339,IF('Index LA Main'!$B$4=3,'Index LA Main'!$A$346:$Y$508,IF('Index LA Main'!$B$4=4,'Index LA Main'!$A$515:$Y$677,"Error")))),'Index LA Main'!X$1,0),"Error")</f>
        <v>0.01</v>
      </c>
      <c r="Y130" s="77">
        <f>IFERROR(VLOOKUP($A130,IF('Index LA Main'!$B$4=1,'Index LA Main'!$A$8:$Y$170,IF('Index LA Main'!$B$4=2,'Index LA Main'!$A$177:$Y$339,IF('Index LA Main'!$B$4=3,'Index LA Main'!$A$346:$Y$508,IF('Index LA Main'!$B$4=4,'Index LA Main'!$A$515:$Y$677,"Error")))),'Index LA Main'!Y$1,0),"Error")</f>
        <v>0.02</v>
      </c>
    </row>
    <row r="131" spans="1:25" s="129" customFormat="1" x14ac:dyDescent="0.2">
      <c r="A131" s="6">
        <v>933</v>
      </c>
      <c r="B131" s="6" t="s">
        <v>298</v>
      </c>
      <c r="C131" s="7" t="s">
        <v>184</v>
      </c>
      <c r="D131" s="122">
        <f>IFERROR(VLOOKUP($A131,IF('Index LA Main'!$B$4=1,'Index LA Main'!$A$8:$Y$170,IF('Index LA Main'!$B$4=2,'Index LA Main'!$A$177:$Y$339,IF('Index LA Main'!$B$4=3,'Index LA Main'!$A$346:$Y$508,IF('Index LA Main'!$B$4=4,'Index LA Main'!$A$515:$Y$677,"Error")))),'Index LA Main'!D$1,0),"Error")</f>
        <v>5510</v>
      </c>
      <c r="E131" s="77">
        <f>IFERROR(VLOOKUP($A131,IF('Index LA Main'!$B$4=1,'Index LA Main'!$A$8:$Y$170,IF('Index LA Main'!$B$4=2,'Index LA Main'!$A$177:$Y$339,IF('Index LA Main'!$B$4=3,'Index LA Main'!$A$346:$Y$508,IF('Index LA Main'!$B$4=4,'Index LA Main'!$A$515:$Y$677,"Error")))),'Index LA Main'!E$1,0),"Error")</f>
        <v>0.91</v>
      </c>
      <c r="F131" s="77">
        <f>IFERROR(VLOOKUP($A131,IF('Index LA Main'!$B$4=1,'Index LA Main'!$A$8:$Y$170,IF('Index LA Main'!$B$4=2,'Index LA Main'!$A$177:$Y$339,IF('Index LA Main'!$B$4=3,'Index LA Main'!$A$346:$Y$508,IF('Index LA Main'!$B$4=4,'Index LA Main'!$A$515:$Y$677,"Error")))),'Index LA Main'!F$1,0),"Error")</f>
        <v>0.9</v>
      </c>
      <c r="G131" s="77">
        <f>IFERROR(VLOOKUP($A131,IF('Index LA Main'!$B$4=1,'Index LA Main'!$A$8:$Y$170,IF('Index LA Main'!$B$4=2,'Index LA Main'!$A$177:$Y$339,IF('Index LA Main'!$B$4=3,'Index LA Main'!$A$346:$Y$508,IF('Index LA Main'!$B$4=4,'Index LA Main'!$A$515:$Y$677,"Error")))),'Index LA Main'!G$1,0),"Error")</f>
        <v>0.54</v>
      </c>
      <c r="H131" s="77" t="str">
        <f>IFERROR(VLOOKUP($A131,IF('Index LA Main'!$B$4=1,'Index LA Main'!$A$8:$Y$170,IF('Index LA Main'!$B$4=2,'Index LA Main'!$A$177:$Y$339,IF('Index LA Main'!$B$4=3,'Index LA Main'!$A$346:$Y$508,IF('Index LA Main'!$B$4=4,'Index LA Main'!$A$515:$Y$677,"Error")))),'Index LA Main'!H$1,0),"Error")</f>
        <v>-</v>
      </c>
      <c r="I131" s="77">
        <f>IFERROR(VLOOKUP($A131,IF('Index LA Main'!$B$4=1,'Index LA Main'!$A$8:$Y$170,IF('Index LA Main'!$B$4=2,'Index LA Main'!$A$177:$Y$339,IF('Index LA Main'!$B$4=3,'Index LA Main'!$A$346:$Y$508,IF('Index LA Main'!$B$4=4,'Index LA Main'!$A$515:$Y$677,"Error")))),'Index LA Main'!I$1,0),"Error")</f>
        <v>0.03</v>
      </c>
      <c r="J131" s="77">
        <f>IFERROR(VLOOKUP($A131,IF('Index LA Main'!$B$4=1,'Index LA Main'!$A$8:$Y$170,IF('Index LA Main'!$B$4=2,'Index LA Main'!$A$177:$Y$339,IF('Index LA Main'!$B$4=3,'Index LA Main'!$A$346:$Y$508,IF('Index LA Main'!$B$4=4,'Index LA Main'!$A$515:$Y$677,"Error")))),'Index LA Main'!J$1,0),"Error")</f>
        <v>0.21</v>
      </c>
      <c r="K131" s="77">
        <f>IFERROR(VLOOKUP($A131,IF('Index LA Main'!$B$4=1,'Index LA Main'!$A$8:$Y$170,IF('Index LA Main'!$B$4=2,'Index LA Main'!$A$177:$Y$339,IF('Index LA Main'!$B$4=3,'Index LA Main'!$A$346:$Y$508,IF('Index LA Main'!$B$4=4,'Index LA Main'!$A$515:$Y$677,"Error")))),'Index LA Main'!K$1,0),"Error")</f>
        <v>0.12</v>
      </c>
      <c r="L131" s="77" t="str">
        <f>IFERROR(VLOOKUP($A131,IF('Index LA Main'!$B$4=1,'Index LA Main'!$A$8:$Y$170,IF('Index LA Main'!$B$4=2,'Index LA Main'!$A$177:$Y$339,IF('Index LA Main'!$B$4=3,'Index LA Main'!$A$346:$Y$508,IF('Index LA Main'!$B$4=4,'Index LA Main'!$A$515:$Y$677,"Error")))),'Index LA Main'!L$1,0),"Error")</f>
        <v>-</v>
      </c>
      <c r="M131" s="77">
        <f>IFERROR(VLOOKUP($A131,IF('Index LA Main'!$B$4=1,'Index LA Main'!$A$8:$Y$170,IF('Index LA Main'!$B$4=2,'Index LA Main'!$A$177:$Y$339,IF('Index LA Main'!$B$4=3,'Index LA Main'!$A$346:$Y$508,IF('Index LA Main'!$B$4=4,'Index LA Main'!$A$515:$Y$677,"Error")))),'Index LA Main'!M$1,0),"Error")</f>
        <v>0</v>
      </c>
      <c r="N131" s="77">
        <f>IFERROR(VLOOKUP($A131,IF('Index LA Main'!$B$4=1,'Index LA Main'!$A$8:$Y$170,IF('Index LA Main'!$B$4=2,'Index LA Main'!$A$177:$Y$339,IF('Index LA Main'!$B$4=3,'Index LA Main'!$A$346:$Y$508,IF('Index LA Main'!$B$4=4,'Index LA Main'!$A$515:$Y$677,"Error")))),'Index LA Main'!N$1,0),"Error")</f>
        <v>0</v>
      </c>
      <c r="O131" s="77">
        <f>IFERROR(VLOOKUP($A131,IF('Index LA Main'!$B$4=1,'Index LA Main'!$A$8:$Y$170,IF('Index LA Main'!$B$4=2,'Index LA Main'!$A$177:$Y$339,IF('Index LA Main'!$B$4=3,'Index LA Main'!$A$346:$Y$508,IF('Index LA Main'!$B$4=4,'Index LA Main'!$A$515:$Y$677,"Error")))),'Index LA Main'!O$1,0),"Error")</f>
        <v>7.0000000000000007E-2</v>
      </c>
      <c r="P131" s="77">
        <f>IFERROR(VLOOKUP($A131,IF('Index LA Main'!$B$4=1,'Index LA Main'!$A$8:$Y$170,IF('Index LA Main'!$B$4=2,'Index LA Main'!$A$177:$Y$339,IF('Index LA Main'!$B$4=3,'Index LA Main'!$A$346:$Y$508,IF('Index LA Main'!$B$4=4,'Index LA Main'!$A$515:$Y$677,"Error")))),'Index LA Main'!P$1,0),"Error")</f>
        <v>0</v>
      </c>
      <c r="Q131" s="77" t="str">
        <f>IFERROR(VLOOKUP($A131,IF('Index LA Main'!$B$4=1,'Index LA Main'!$A$8:$Y$170,IF('Index LA Main'!$B$4=2,'Index LA Main'!$A$177:$Y$339,IF('Index LA Main'!$B$4=3,'Index LA Main'!$A$346:$Y$508,IF('Index LA Main'!$B$4=4,'Index LA Main'!$A$515:$Y$677,"Error")))),'Index LA Main'!Q$1,0),"Error")</f>
        <v>-</v>
      </c>
      <c r="R131" s="77">
        <f>IFERROR(VLOOKUP($A131,IF('Index LA Main'!$B$4=1,'Index LA Main'!$A$8:$Y$170,IF('Index LA Main'!$B$4=2,'Index LA Main'!$A$177:$Y$339,IF('Index LA Main'!$B$4=3,'Index LA Main'!$A$346:$Y$508,IF('Index LA Main'!$B$4=4,'Index LA Main'!$A$515:$Y$677,"Error")))),'Index LA Main'!R$1,0),"Error")</f>
        <v>0.01</v>
      </c>
      <c r="S131" s="77">
        <f>IFERROR(VLOOKUP($A131,IF('Index LA Main'!$B$4=1,'Index LA Main'!$A$8:$Y$170,IF('Index LA Main'!$B$4=2,'Index LA Main'!$A$177:$Y$339,IF('Index LA Main'!$B$4=3,'Index LA Main'!$A$346:$Y$508,IF('Index LA Main'!$B$4=4,'Index LA Main'!$A$515:$Y$677,"Error")))),'Index LA Main'!S$1,0),"Error")</f>
        <v>0.01</v>
      </c>
      <c r="T131" s="77" t="str">
        <f>IFERROR(VLOOKUP($A131,IF('Index LA Main'!$B$4=1,'Index LA Main'!$A$8:$Y$170,IF('Index LA Main'!$B$4=2,'Index LA Main'!$A$177:$Y$339,IF('Index LA Main'!$B$4=3,'Index LA Main'!$A$346:$Y$508,IF('Index LA Main'!$B$4=4,'Index LA Main'!$A$515:$Y$677,"Error")))),'Index LA Main'!T$1,0),"Error")</f>
        <v>-</v>
      </c>
      <c r="U131" s="77">
        <f>IFERROR(VLOOKUP($A131,IF('Index LA Main'!$B$4=1,'Index LA Main'!$A$8:$Y$170,IF('Index LA Main'!$B$4=2,'Index LA Main'!$A$177:$Y$339,IF('Index LA Main'!$B$4=3,'Index LA Main'!$A$346:$Y$508,IF('Index LA Main'!$B$4=4,'Index LA Main'!$A$515:$Y$677,"Error")))),'Index LA Main'!U$1,0),"Error")</f>
        <v>0</v>
      </c>
      <c r="V131" s="77" t="str">
        <f>IFERROR(VLOOKUP($A131,IF('Index LA Main'!$B$4=1,'Index LA Main'!$A$8:$Y$170,IF('Index LA Main'!$B$4=2,'Index LA Main'!$A$177:$Y$339,IF('Index LA Main'!$B$4=3,'Index LA Main'!$A$346:$Y$508,IF('Index LA Main'!$B$4=4,'Index LA Main'!$A$515:$Y$677,"Error")))),'Index LA Main'!V$1,0),"Error")</f>
        <v>-</v>
      </c>
      <c r="W131" s="77">
        <f>IFERROR(VLOOKUP($A131,IF('Index LA Main'!$B$4=1,'Index LA Main'!$A$8:$Y$170,IF('Index LA Main'!$B$4=2,'Index LA Main'!$A$177:$Y$339,IF('Index LA Main'!$B$4=3,'Index LA Main'!$A$346:$Y$508,IF('Index LA Main'!$B$4=4,'Index LA Main'!$A$515:$Y$677,"Error")))),'Index LA Main'!W$1,0),"Error")</f>
        <v>0.05</v>
      </c>
      <c r="X131" s="77">
        <f>IFERROR(VLOOKUP($A131,IF('Index LA Main'!$B$4=1,'Index LA Main'!$A$8:$Y$170,IF('Index LA Main'!$B$4=2,'Index LA Main'!$A$177:$Y$339,IF('Index LA Main'!$B$4=3,'Index LA Main'!$A$346:$Y$508,IF('Index LA Main'!$B$4=4,'Index LA Main'!$A$515:$Y$677,"Error")))),'Index LA Main'!X$1,0),"Error")</f>
        <v>0.01</v>
      </c>
      <c r="Y131" s="77">
        <f>IFERROR(VLOOKUP($A131,IF('Index LA Main'!$B$4=1,'Index LA Main'!$A$8:$Y$170,IF('Index LA Main'!$B$4=2,'Index LA Main'!$A$177:$Y$339,IF('Index LA Main'!$B$4=3,'Index LA Main'!$A$346:$Y$508,IF('Index LA Main'!$B$4=4,'Index LA Main'!$A$515:$Y$677,"Error")))),'Index LA Main'!Y$1,0),"Error")</f>
        <v>0.02</v>
      </c>
    </row>
    <row r="132" spans="1:25" s="129" customFormat="1" x14ac:dyDescent="0.2">
      <c r="A132" s="6">
        <v>803</v>
      </c>
      <c r="B132" s="6" t="s">
        <v>299</v>
      </c>
      <c r="C132" s="7" t="s">
        <v>184</v>
      </c>
      <c r="D132" s="122">
        <f>IFERROR(VLOOKUP($A132,IF('Index LA Main'!$B$4=1,'Index LA Main'!$A$8:$Y$170,IF('Index LA Main'!$B$4=2,'Index LA Main'!$A$177:$Y$339,IF('Index LA Main'!$B$4=3,'Index LA Main'!$A$346:$Y$508,IF('Index LA Main'!$B$4=4,'Index LA Main'!$A$515:$Y$677,"Error")))),'Index LA Main'!D$1,0),"Error")</f>
        <v>3080</v>
      </c>
      <c r="E132" s="77">
        <f>IFERROR(VLOOKUP($A132,IF('Index LA Main'!$B$4=1,'Index LA Main'!$A$8:$Y$170,IF('Index LA Main'!$B$4=2,'Index LA Main'!$A$177:$Y$339,IF('Index LA Main'!$B$4=3,'Index LA Main'!$A$346:$Y$508,IF('Index LA Main'!$B$4=4,'Index LA Main'!$A$515:$Y$677,"Error")))),'Index LA Main'!E$1,0),"Error")</f>
        <v>0.92</v>
      </c>
      <c r="F132" s="77">
        <f>IFERROR(VLOOKUP($A132,IF('Index LA Main'!$B$4=1,'Index LA Main'!$A$8:$Y$170,IF('Index LA Main'!$B$4=2,'Index LA Main'!$A$177:$Y$339,IF('Index LA Main'!$B$4=3,'Index LA Main'!$A$346:$Y$508,IF('Index LA Main'!$B$4=4,'Index LA Main'!$A$515:$Y$677,"Error")))),'Index LA Main'!F$1,0),"Error")</f>
        <v>0.91</v>
      </c>
      <c r="G132" s="77">
        <f>IFERROR(VLOOKUP($A132,IF('Index LA Main'!$B$4=1,'Index LA Main'!$A$8:$Y$170,IF('Index LA Main'!$B$4=2,'Index LA Main'!$A$177:$Y$339,IF('Index LA Main'!$B$4=3,'Index LA Main'!$A$346:$Y$508,IF('Index LA Main'!$B$4=4,'Index LA Main'!$A$515:$Y$677,"Error")))),'Index LA Main'!G$1,0),"Error")</f>
        <v>0.31</v>
      </c>
      <c r="H132" s="77" t="str">
        <f>IFERROR(VLOOKUP($A132,IF('Index LA Main'!$B$4=1,'Index LA Main'!$A$8:$Y$170,IF('Index LA Main'!$B$4=2,'Index LA Main'!$A$177:$Y$339,IF('Index LA Main'!$B$4=3,'Index LA Main'!$A$346:$Y$508,IF('Index LA Main'!$B$4=4,'Index LA Main'!$A$515:$Y$677,"Error")))),'Index LA Main'!H$1,0),"Error")</f>
        <v>x</v>
      </c>
      <c r="I132" s="77">
        <f>IFERROR(VLOOKUP($A132,IF('Index LA Main'!$B$4=1,'Index LA Main'!$A$8:$Y$170,IF('Index LA Main'!$B$4=2,'Index LA Main'!$A$177:$Y$339,IF('Index LA Main'!$B$4=3,'Index LA Main'!$A$346:$Y$508,IF('Index LA Main'!$B$4=4,'Index LA Main'!$A$515:$Y$677,"Error")))),'Index LA Main'!I$1,0),"Error")</f>
        <v>0.06</v>
      </c>
      <c r="J132" s="77">
        <f>IFERROR(VLOOKUP($A132,IF('Index LA Main'!$B$4=1,'Index LA Main'!$A$8:$Y$170,IF('Index LA Main'!$B$4=2,'Index LA Main'!$A$177:$Y$339,IF('Index LA Main'!$B$4=3,'Index LA Main'!$A$346:$Y$508,IF('Index LA Main'!$B$4=4,'Index LA Main'!$A$515:$Y$677,"Error")))),'Index LA Main'!J$1,0),"Error")</f>
        <v>0.47</v>
      </c>
      <c r="K132" s="77">
        <f>IFERROR(VLOOKUP($A132,IF('Index LA Main'!$B$4=1,'Index LA Main'!$A$8:$Y$170,IF('Index LA Main'!$B$4=2,'Index LA Main'!$A$177:$Y$339,IF('Index LA Main'!$B$4=3,'Index LA Main'!$A$346:$Y$508,IF('Index LA Main'!$B$4=4,'Index LA Main'!$A$515:$Y$677,"Error")))),'Index LA Main'!K$1,0),"Error")</f>
        <v>0.06</v>
      </c>
      <c r="L132" s="77" t="str">
        <f>IFERROR(VLOOKUP($A132,IF('Index LA Main'!$B$4=1,'Index LA Main'!$A$8:$Y$170,IF('Index LA Main'!$B$4=2,'Index LA Main'!$A$177:$Y$339,IF('Index LA Main'!$B$4=3,'Index LA Main'!$A$346:$Y$508,IF('Index LA Main'!$B$4=4,'Index LA Main'!$A$515:$Y$677,"Error")))),'Index LA Main'!L$1,0),"Error")</f>
        <v>x</v>
      </c>
      <c r="M132" s="77" t="str">
        <f>IFERROR(VLOOKUP($A132,IF('Index LA Main'!$B$4=1,'Index LA Main'!$A$8:$Y$170,IF('Index LA Main'!$B$4=2,'Index LA Main'!$A$177:$Y$339,IF('Index LA Main'!$B$4=3,'Index LA Main'!$A$346:$Y$508,IF('Index LA Main'!$B$4=4,'Index LA Main'!$A$515:$Y$677,"Error")))),'Index LA Main'!M$1,0),"Error")</f>
        <v>-</v>
      </c>
      <c r="N132" s="77" t="str">
        <f>IFERROR(VLOOKUP($A132,IF('Index LA Main'!$B$4=1,'Index LA Main'!$A$8:$Y$170,IF('Index LA Main'!$B$4=2,'Index LA Main'!$A$177:$Y$339,IF('Index LA Main'!$B$4=3,'Index LA Main'!$A$346:$Y$508,IF('Index LA Main'!$B$4=4,'Index LA Main'!$A$515:$Y$677,"Error")))),'Index LA Main'!N$1,0),"Error")</f>
        <v>x</v>
      </c>
      <c r="O132" s="77">
        <f>IFERROR(VLOOKUP($A132,IF('Index LA Main'!$B$4=1,'Index LA Main'!$A$8:$Y$170,IF('Index LA Main'!$B$4=2,'Index LA Main'!$A$177:$Y$339,IF('Index LA Main'!$B$4=3,'Index LA Main'!$A$346:$Y$508,IF('Index LA Main'!$B$4=4,'Index LA Main'!$A$515:$Y$677,"Error")))),'Index LA Main'!O$1,0),"Error")</f>
        <v>0.08</v>
      </c>
      <c r="P132" s="77">
        <f>IFERROR(VLOOKUP($A132,IF('Index LA Main'!$B$4=1,'Index LA Main'!$A$8:$Y$170,IF('Index LA Main'!$B$4=2,'Index LA Main'!$A$177:$Y$339,IF('Index LA Main'!$B$4=3,'Index LA Main'!$A$346:$Y$508,IF('Index LA Main'!$B$4=4,'Index LA Main'!$A$515:$Y$677,"Error")))),'Index LA Main'!P$1,0),"Error")</f>
        <v>0</v>
      </c>
      <c r="Q132" s="77">
        <f>IFERROR(VLOOKUP($A132,IF('Index LA Main'!$B$4=1,'Index LA Main'!$A$8:$Y$170,IF('Index LA Main'!$B$4=2,'Index LA Main'!$A$177:$Y$339,IF('Index LA Main'!$B$4=3,'Index LA Main'!$A$346:$Y$508,IF('Index LA Main'!$B$4=4,'Index LA Main'!$A$515:$Y$677,"Error")))),'Index LA Main'!Q$1,0),"Error")</f>
        <v>0.01</v>
      </c>
      <c r="R132" s="77">
        <f>IFERROR(VLOOKUP($A132,IF('Index LA Main'!$B$4=1,'Index LA Main'!$A$8:$Y$170,IF('Index LA Main'!$B$4=2,'Index LA Main'!$A$177:$Y$339,IF('Index LA Main'!$B$4=3,'Index LA Main'!$A$346:$Y$508,IF('Index LA Main'!$B$4=4,'Index LA Main'!$A$515:$Y$677,"Error")))),'Index LA Main'!R$1,0),"Error")</f>
        <v>0.01</v>
      </c>
      <c r="S132" s="77" t="str">
        <f>IFERROR(VLOOKUP($A132,IF('Index LA Main'!$B$4=1,'Index LA Main'!$A$8:$Y$170,IF('Index LA Main'!$B$4=2,'Index LA Main'!$A$177:$Y$339,IF('Index LA Main'!$B$4=3,'Index LA Main'!$A$346:$Y$508,IF('Index LA Main'!$B$4=4,'Index LA Main'!$A$515:$Y$677,"Error")))),'Index LA Main'!S$1,0),"Error")</f>
        <v>-</v>
      </c>
      <c r="T132" s="77" t="str">
        <f>IFERROR(VLOOKUP($A132,IF('Index LA Main'!$B$4=1,'Index LA Main'!$A$8:$Y$170,IF('Index LA Main'!$B$4=2,'Index LA Main'!$A$177:$Y$339,IF('Index LA Main'!$B$4=3,'Index LA Main'!$A$346:$Y$508,IF('Index LA Main'!$B$4=4,'Index LA Main'!$A$515:$Y$677,"Error")))),'Index LA Main'!T$1,0),"Error")</f>
        <v>-</v>
      </c>
      <c r="U132" s="77" t="str">
        <f>IFERROR(VLOOKUP($A132,IF('Index LA Main'!$B$4=1,'Index LA Main'!$A$8:$Y$170,IF('Index LA Main'!$B$4=2,'Index LA Main'!$A$177:$Y$339,IF('Index LA Main'!$B$4=3,'Index LA Main'!$A$346:$Y$508,IF('Index LA Main'!$B$4=4,'Index LA Main'!$A$515:$Y$677,"Error")))),'Index LA Main'!U$1,0),"Error")</f>
        <v>x</v>
      </c>
      <c r="V132" s="77" t="str">
        <f>IFERROR(VLOOKUP($A132,IF('Index LA Main'!$B$4=1,'Index LA Main'!$A$8:$Y$170,IF('Index LA Main'!$B$4=2,'Index LA Main'!$A$177:$Y$339,IF('Index LA Main'!$B$4=3,'Index LA Main'!$A$346:$Y$508,IF('Index LA Main'!$B$4=4,'Index LA Main'!$A$515:$Y$677,"Error")))),'Index LA Main'!V$1,0),"Error")</f>
        <v>-</v>
      </c>
      <c r="W132" s="77">
        <f>IFERROR(VLOOKUP($A132,IF('Index LA Main'!$B$4=1,'Index LA Main'!$A$8:$Y$170,IF('Index LA Main'!$B$4=2,'Index LA Main'!$A$177:$Y$339,IF('Index LA Main'!$B$4=3,'Index LA Main'!$A$346:$Y$508,IF('Index LA Main'!$B$4=4,'Index LA Main'!$A$515:$Y$677,"Error")))),'Index LA Main'!W$1,0),"Error")</f>
        <v>0.05</v>
      </c>
      <c r="X132" s="77">
        <f>IFERROR(VLOOKUP($A132,IF('Index LA Main'!$B$4=1,'Index LA Main'!$A$8:$Y$170,IF('Index LA Main'!$B$4=2,'Index LA Main'!$A$177:$Y$339,IF('Index LA Main'!$B$4=3,'Index LA Main'!$A$346:$Y$508,IF('Index LA Main'!$B$4=4,'Index LA Main'!$A$515:$Y$677,"Error")))),'Index LA Main'!X$1,0),"Error")</f>
        <v>0.01</v>
      </c>
      <c r="Y132" s="77">
        <f>IFERROR(VLOOKUP($A132,IF('Index LA Main'!$B$4=1,'Index LA Main'!$A$8:$Y$170,IF('Index LA Main'!$B$4=2,'Index LA Main'!$A$177:$Y$339,IF('Index LA Main'!$B$4=3,'Index LA Main'!$A$346:$Y$508,IF('Index LA Main'!$B$4=4,'Index LA Main'!$A$515:$Y$677,"Error")))),'Index LA Main'!Y$1,0),"Error")</f>
        <v>0.02</v>
      </c>
    </row>
    <row r="133" spans="1:25" s="129" customFormat="1" x14ac:dyDescent="0.2">
      <c r="A133" s="6">
        <v>393</v>
      </c>
      <c r="B133" s="6" t="s">
        <v>300</v>
      </c>
      <c r="C133" s="7" t="s">
        <v>166</v>
      </c>
      <c r="D133" s="122">
        <f>IFERROR(VLOOKUP($A133,IF('Index LA Main'!$B$4=1,'Index LA Main'!$A$8:$Y$170,IF('Index LA Main'!$B$4=2,'Index LA Main'!$A$177:$Y$339,IF('Index LA Main'!$B$4=3,'Index LA Main'!$A$346:$Y$508,IF('Index LA Main'!$B$4=4,'Index LA Main'!$A$515:$Y$677,"Error")))),'Index LA Main'!D$1,0),"Error")</f>
        <v>1680</v>
      </c>
      <c r="E133" s="77">
        <f>IFERROR(VLOOKUP($A133,IF('Index LA Main'!$B$4=1,'Index LA Main'!$A$8:$Y$170,IF('Index LA Main'!$B$4=2,'Index LA Main'!$A$177:$Y$339,IF('Index LA Main'!$B$4=3,'Index LA Main'!$A$346:$Y$508,IF('Index LA Main'!$B$4=4,'Index LA Main'!$A$515:$Y$677,"Error")))),'Index LA Main'!E$1,0),"Error")</f>
        <v>0.89</v>
      </c>
      <c r="F133" s="77">
        <f>IFERROR(VLOOKUP($A133,IF('Index LA Main'!$B$4=1,'Index LA Main'!$A$8:$Y$170,IF('Index LA Main'!$B$4=2,'Index LA Main'!$A$177:$Y$339,IF('Index LA Main'!$B$4=3,'Index LA Main'!$A$346:$Y$508,IF('Index LA Main'!$B$4=4,'Index LA Main'!$A$515:$Y$677,"Error")))),'Index LA Main'!F$1,0),"Error")</f>
        <v>0.86</v>
      </c>
      <c r="G133" s="77">
        <f>IFERROR(VLOOKUP($A133,IF('Index LA Main'!$B$4=1,'Index LA Main'!$A$8:$Y$170,IF('Index LA Main'!$B$4=2,'Index LA Main'!$A$177:$Y$339,IF('Index LA Main'!$B$4=3,'Index LA Main'!$A$346:$Y$508,IF('Index LA Main'!$B$4=4,'Index LA Main'!$A$515:$Y$677,"Error")))),'Index LA Main'!G$1,0),"Error")</f>
        <v>0.49</v>
      </c>
      <c r="H133" s="77" t="str">
        <f>IFERROR(VLOOKUP($A133,IF('Index LA Main'!$B$4=1,'Index LA Main'!$A$8:$Y$170,IF('Index LA Main'!$B$4=2,'Index LA Main'!$A$177:$Y$339,IF('Index LA Main'!$B$4=3,'Index LA Main'!$A$346:$Y$508,IF('Index LA Main'!$B$4=4,'Index LA Main'!$A$515:$Y$677,"Error")))),'Index LA Main'!H$1,0),"Error")</f>
        <v>-</v>
      </c>
      <c r="I133" s="77">
        <f>IFERROR(VLOOKUP($A133,IF('Index LA Main'!$B$4=1,'Index LA Main'!$A$8:$Y$170,IF('Index LA Main'!$B$4=2,'Index LA Main'!$A$177:$Y$339,IF('Index LA Main'!$B$4=3,'Index LA Main'!$A$346:$Y$508,IF('Index LA Main'!$B$4=4,'Index LA Main'!$A$515:$Y$677,"Error")))),'Index LA Main'!I$1,0),"Error")</f>
        <v>0.06</v>
      </c>
      <c r="J133" s="77">
        <f>IFERROR(VLOOKUP($A133,IF('Index LA Main'!$B$4=1,'Index LA Main'!$A$8:$Y$170,IF('Index LA Main'!$B$4=2,'Index LA Main'!$A$177:$Y$339,IF('Index LA Main'!$B$4=3,'Index LA Main'!$A$346:$Y$508,IF('Index LA Main'!$B$4=4,'Index LA Main'!$A$515:$Y$677,"Error")))),'Index LA Main'!J$1,0),"Error")</f>
        <v>0.28999999999999998</v>
      </c>
      <c r="K133" s="77" t="str">
        <f>IFERROR(VLOOKUP($A133,IF('Index LA Main'!$B$4=1,'Index LA Main'!$A$8:$Y$170,IF('Index LA Main'!$B$4=2,'Index LA Main'!$A$177:$Y$339,IF('Index LA Main'!$B$4=3,'Index LA Main'!$A$346:$Y$508,IF('Index LA Main'!$B$4=4,'Index LA Main'!$A$515:$Y$677,"Error")))),'Index LA Main'!K$1,0),"Error")</f>
        <v>x</v>
      </c>
      <c r="L133" s="77">
        <f>IFERROR(VLOOKUP($A133,IF('Index LA Main'!$B$4=1,'Index LA Main'!$A$8:$Y$170,IF('Index LA Main'!$B$4=2,'Index LA Main'!$A$177:$Y$339,IF('Index LA Main'!$B$4=3,'Index LA Main'!$A$346:$Y$508,IF('Index LA Main'!$B$4=4,'Index LA Main'!$A$515:$Y$677,"Error")))),'Index LA Main'!L$1,0),"Error")</f>
        <v>0</v>
      </c>
      <c r="M133" s="77" t="str">
        <f>IFERROR(VLOOKUP($A133,IF('Index LA Main'!$B$4=1,'Index LA Main'!$A$8:$Y$170,IF('Index LA Main'!$B$4=2,'Index LA Main'!$A$177:$Y$339,IF('Index LA Main'!$B$4=3,'Index LA Main'!$A$346:$Y$508,IF('Index LA Main'!$B$4=4,'Index LA Main'!$A$515:$Y$677,"Error")))),'Index LA Main'!M$1,0),"Error")</f>
        <v>x</v>
      </c>
      <c r="N133" s="77">
        <f>IFERROR(VLOOKUP($A133,IF('Index LA Main'!$B$4=1,'Index LA Main'!$A$8:$Y$170,IF('Index LA Main'!$B$4=2,'Index LA Main'!$A$177:$Y$339,IF('Index LA Main'!$B$4=3,'Index LA Main'!$A$346:$Y$508,IF('Index LA Main'!$B$4=4,'Index LA Main'!$A$515:$Y$677,"Error")))),'Index LA Main'!N$1,0),"Error")</f>
        <v>0</v>
      </c>
      <c r="O133" s="77">
        <f>IFERROR(VLOOKUP($A133,IF('Index LA Main'!$B$4=1,'Index LA Main'!$A$8:$Y$170,IF('Index LA Main'!$B$4=2,'Index LA Main'!$A$177:$Y$339,IF('Index LA Main'!$B$4=3,'Index LA Main'!$A$346:$Y$508,IF('Index LA Main'!$B$4=4,'Index LA Main'!$A$515:$Y$677,"Error")))),'Index LA Main'!O$1,0),"Error")</f>
        <v>0.08</v>
      </c>
      <c r="P133" s="77">
        <f>IFERROR(VLOOKUP($A133,IF('Index LA Main'!$B$4=1,'Index LA Main'!$A$8:$Y$170,IF('Index LA Main'!$B$4=2,'Index LA Main'!$A$177:$Y$339,IF('Index LA Main'!$B$4=3,'Index LA Main'!$A$346:$Y$508,IF('Index LA Main'!$B$4=4,'Index LA Main'!$A$515:$Y$677,"Error")))),'Index LA Main'!P$1,0),"Error")</f>
        <v>0</v>
      </c>
      <c r="Q133" s="77">
        <f>IFERROR(VLOOKUP($A133,IF('Index LA Main'!$B$4=1,'Index LA Main'!$A$8:$Y$170,IF('Index LA Main'!$B$4=2,'Index LA Main'!$A$177:$Y$339,IF('Index LA Main'!$B$4=3,'Index LA Main'!$A$346:$Y$508,IF('Index LA Main'!$B$4=4,'Index LA Main'!$A$515:$Y$677,"Error")))),'Index LA Main'!Q$1,0),"Error")</f>
        <v>0.01</v>
      </c>
      <c r="R133" s="77">
        <f>IFERROR(VLOOKUP($A133,IF('Index LA Main'!$B$4=1,'Index LA Main'!$A$8:$Y$170,IF('Index LA Main'!$B$4=2,'Index LA Main'!$A$177:$Y$339,IF('Index LA Main'!$B$4=3,'Index LA Main'!$A$346:$Y$508,IF('Index LA Main'!$B$4=4,'Index LA Main'!$A$515:$Y$677,"Error")))),'Index LA Main'!R$1,0),"Error")</f>
        <v>0.01</v>
      </c>
      <c r="S133" s="77">
        <f>IFERROR(VLOOKUP($A133,IF('Index LA Main'!$B$4=1,'Index LA Main'!$A$8:$Y$170,IF('Index LA Main'!$B$4=2,'Index LA Main'!$A$177:$Y$339,IF('Index LA Main'!$B$4=3,'Index LA Main'!$A$346:$Y$508,IF('Index LA Main'!$B$4=4,'Index LA Main'!$A$515:$Y$677,"Error")))),'Index LA Main'!S$1,0),"Error")</f>
        <v>0.01</v>
      </c>
      <c r="T133" s="77">
        <f>IFERROR(VLOOKUP($A133,IF('Index LA Main'!$B$4=1,'Index LA Main'!$A$8:$Y$170,IF('Index LA Main'!$B$4=2,'Index LA Main'!$A$177:$Y$339,IF('Index LA Main'!$B$4=3,'Index LA Main'!$A$346:$Y$508,IF('Index LA Main'!$B$4=4,'Index LA Main'!$A$515:$Y$677,"Error")))),'Index LA Main'!T$1,0),"Error")</f>
        <v>0</v>
      </c>
      <c r="U133" s="77" t="str">
        <f>IFERROR(VLOOKUP($A133,IF('Index LA Main'!$B$4=1,'Index LA Main'!$A$8:$Y$170,IF('Index LA Main'!$B$4=2,'Index LA Main'!$A$177:$Y$339,IF('Index LA Main'!$B$4=3,'Index LA Main'!$A$346:$Y$508,IF('Index LA Main'!$B$4=4,'Index LA Main'!$A$515:$Y$677,"Error")))),'Index LA Main'!U$1,0),"Error")</f>
        <v>-</v>
      </c>
      <c r="V133" s="77">
        <f>IFERROR(VLOOKUP($A133,IF('Index LA Main'!$B$4=1,'Index LA Main'!$A$8:$Y$170,IF('Index LA Main'!$B$4=2,'Index LA Main'!$A$177:$Y$339,IF('Index LA Main'!$B$4=3,'Index LA Main'!$A$346:$Y$508,IF('Index LA Main'!$B$4=4,'Index LA Main'!$A$515:$Y$677,"Error")))),'Index LA Main'!V$1,0),"Error")</f>
        <v>0.02</v>
      </c>
      <c r="W133" s="77">
        <f>IFERROR(VLOOKUP($A133,IF('Index LA Main'!$B$4=1,'Index LA Main'!$A$8:$Y$170,IF('Index LA Main'!$B$4=2,'Index LA Main'!$A$177:$Y$339,IF('Index LA Main'!$B$4=3,'Index LA Main'!$A$346:$Y$508,IF('Index LA Main'!$B$4=4,'Index LA Main'!$A$515:$Y$677,"Error")))),'Index LA Main'!W$1,0),"Error")</f>
        <v>0.09</v>
      </c>
      <c r="X133" s="77">
        <f>IFERROR(VLOOKUP($A133,IF('Index LA Main'!$B$4=1,'Index LA Main'!$A$8:$Y$170,IF('Index LA Main'!$B$4=2,'Index LA Main'!$A$177:$Y$339,IF('Index LA Main'!$B$4=3,'Index LA Main'!$A$346:$Y$508,IF('Index LA Main'!$B$4=4,'Index LA Main'!$A$515:$Y$677,"Error")))),'Index LA Main'!X$1,0),"Error")</f>
        <v>0.02</v>
      </c>
      <c r="Y133" s="77">
        <f>IFERROR(VLOOKUP($A133,IF('Index LA Main'!$B$4=1,'Index LA Main'!$A$8:$Y$170,IF('Index LA Main'!$B$4=2,'Index LA Main'!$A$177:$Y$339,IF('Index LA Main'!$B$4=3,'Index LA Main'!$A$346:$Y$508,IF('Index LA Main'!$B$4=4,'Index LA Main'!$A$515:$Y$677,"Error")))),'Index LA Main'!Y$1,0),"Error")</f>
        <v>0.01</v>
      </c>
    </row>
    <row r="134" spans="1:25" s="129" customFormat="1" x14ac:dyDescent="0.2">
      <c r="A134" s="6">
        <v>852</v>
      </c>
      <c r="B134" s="6" t="s">
        <v>301</v>
      </c>
      <c r="C134" s="7" t="s">
        <v>182</v>
      </c>
      <c r="D134" s="122">
        <f>IFERROR(VLOOKUP($A134,IF('Index LA Main'!$B$4=1,'Index LA Main'!$A$8:$Y$170,IF('Index LA Main'!$B$4=2,'Index LA Main'!$A$177:$Y$339,IF('Index LA Main'!$B$4=3,'Index LA Main'!$A$346:$Y$508,IF('Index LA Main'!$B$4=4,'Index LA Main'!$A$515:$Y$677,"Error")))),'Index LA Main'!D$1,0),"Error")</f>
        <v>2030</v>
      </c>
      <c r="E134" s="77">
        <f>IFERROR(VLOOKUP($A134,IF('Index LA Main'!$B$4=1,'Index LA Main'!$A$8:$Y$170,IF('Index LA Main'!$B$4=2,'Index LA Main'!$A$177:$Y$339,IF('Index LA Main'!$B$4=3,'Index LA Main'!$A$346:$Y$508,IF('Index LA Main'!$B$4=4,'Index LA Main'!$A$515:$Y$677,"Error")))),'Index LA Main'!E$1,0),"Error")</f>
        <v>0.88</v>
      </c>
      <c r="F134" s="77">
        <f>IFERROR(VLOOKUP($A134,IF('Index LA Main'!$B$4=1,'Index LA Main'!$A$8:$Y$170,IF('Index LA Main'!$B$4=2,'Index LA Main'!$A$177:$Y$339,IF('Index LA Main'!$B$4=3,'Index LA Main'!$A$346:$Y$508,IF('Index LA Main'!$B$4=4,'Index LA Main'!$A$515:$Y$677,"Error")))),'Index LA Main'!F$1,0),"Error")</f>
        <v>0.85</v>
      </c>
      <c r="G134" s="77">
        <f>IFERROR(VLOOKUP($A134,IF('Index LA Main'!$B$4=1,'Index LA Main'!$A$8:$Y$170,IF('Index LA Main'!$B$4=2,'Index LA Main'!$A$177:$Y$339,IF('Index LA Main'!$B$4=3,'Index LA Main'!$A$346:$Y$508,IF('Index LA Main'!$B$4=4,'Index LA Main'!$A$515:$Y$677,"Error")))),'Index LA Main'!G$1,0),"Error")</f>
        <v>0.24</v>
      </c>
      <c r="H134" s="77" t="str">
        <f>IFERROR(VLOOKUP($A134,IF('Index LA Main'!$B$4=1,'Index LA Main'!$A$8:$Y$170,IF('Index LA Main'!$B$4=2,'Index LA Main'!$A$177:$Y$339,IF('Index LA Main'!$B$4=3,'Index LA Main'!$A$346:$Y$508,IF('Index LA Main'!$B$4=4,'Index LA Main'!$A$515:$Y$677,"Error")))),'Index LA Main'!H$1,0),"Error")</f>
        <v>x</v>
      </c>
      <c r="I134" s="77">
        <f>IFERROR(VLOOKUP($A134,IF('Index LA Main'!$B$4=1,'Index LA Main'!$A$8:$Y$170,IF('Index LA Main'!$B$4=2,'Index LA Main'!$A$177:$Y$339,IF('Index LA Main'!$B$4=3,'Index LA Main'!$A$346:$Y$508,IF('Index LA Main'!$B$4=4,'Index LA Main'!$A$515:$Y$677,"Error")))),'Index LA Main'!I$1,0),"Error")</f>
        <v>0.04</v>
      </c>
      <c r="J134" s="77">
        <f>IFERROR(VLOOKUP($A134,IF('Index LA Main'!$B$4=1,'Index LA Main'!$A$8:$Y$170,IF('Index LA Main'!$B$4=2,'Index LA Main'!$A$177:$Y$339,IF('Index LA Main'!$B$4=3,'Index LA Main'!$A$346:$Y$508,IF('Index LA Main'!$B$4=4,'Index LA Main'!$A$515:$Y$677,"Error")))),'Index LA Main'!J$1,0),"Error")</f>
        <v>7.0000000000000007E-2</v>
      </c>
      <c r="K134" s="77">
        <f>IFERROR(VLOOKUP($A134,IF('Index LA Main'!$B$4=1,'Index LA Main'!$A$8:$Y$170,IF('Index LA Main'!$B$4=2,'Index LA Main'!$A$177:$Y$339,IF('Index LA Main'!$B$4=3,'Index LA Main'!$A$346:$Y$508,IF('Index LA Main'!$B$4=4,'Index LA Main'!$A$515:$Y$677,"Error")))),'Index LA Main'!K$1,0),"Error")</f>
        <v>0.5</v>
      </c>
      <c r="L134" s="77">
        <f>IFERROR(VLOOKUP($A134,IF('Index LA Main'!$B$4=1,'Index LA Main'!$A$8:$Y$170,IF('Index LA Main'!$B$4=2,'Index LA Main'!$A$177:$Y$339,IF('Index LA Main'!$B$4=3,'Index LA Main'!$A$346:$Y$508,IF('Index LA Main'!$B$4=4,'Index LA Main'!$A$515:$Y$677,"Error")))),'Index LA Main'!L$1,0),"Error")</f>
        <v>0</v>
      </c>
      <c r="M134" s="77">
        <f>IFERROR(VLOOKUP($A134,IF('Index LA Main'!$B$4=1,'Index LA Main'!$A$8:$Y$170,IF('Index LA Main'!$B$4=2,'Index LA Main'!$A$177:$Y$339,IF('Index LA Main'!$B$4=3,'Index LA Main'!$A$346:$Y$508,IF('Index LA Main'!$B$4=4,'Index LA Main'!$A$515:$Y$677,"Error")))),'Index LA Main'!M$1,0),"Error")</f>
        <v>0</v>
      </c>
      <c r="N134" s="77">
        <f>IFERROR(VLOOKUP($A134,IF('Index LA Main'!$B$4=1,'Index LA Main'!$A$8:$Y$170,IF('Index LA Main'!$B$4=2,'Index LA Main'!$A$177:$Y$339,IF('Index LA Main'!$B$4=3,'Index LA Main'!$A$346:$Y$508,IF('Index LA Main'!$B$4=4,'Index LA Main'!$A$515:$Y$677,"Error")))),'Index LA Main'!N$1,0),"Error")</f>
        <v>0</v>
      </c>
      <c r="O134" s="77">
        <f>IFERROR(VLOOKUP($A134,IF('Index LA Main'!$B$4=1,'Index LA Main'!$A$8:$Y$170,IF('Index LA Main'!$B$4=2,'Index LA Main'!$A$177:$Y$339,IF('Index LA Main'!$B$4=3,'Index LA Main'!$A$346:$Y$508,IF('Index LA Main'!$B$4=4,'Index LA Main'!$A$515:$Y$677,"Error")))),'Index LA Main'!O$1,0),"Error")</f>
        <v>0.04</v>
      </c>
      <c r="P134" s="77">
        <f>IFERROR(VLOOKUP($A134,IF('Index LA Main'!$B$4=1,'Index LA Main'!$A$8:$Y$170,IF('Index LA Main'!$B$4=2,'Index LA Main'!$A$177:$Y$339,IF('Index LA Main'!$B$4=3,'Index LA Main'!$A$346:$Y$508,IF('Index LA Main'!$B$4=4,'Index LA Main'!$A$515:$Y$677,"Error")))),'Index LA Main'!P$1,0),"Error")</f>
        <v>0</v>
      </c>
      <c r="Q134" s="77" t="str">
        <f>IFERROR(VLOOKUP($A134,IF('Index LA Main'!$B$4=1,'Index LA Main'!$A$8:$Y$170,IF('Index LA Main'!$B$4=2,'Index LA Main'!$A$177:$Y$339,IF('Index LA Main'!$B$4=3,'Index LA Main'!$A$346:$Y$508,IF('Index LA Main'!$B$4=4,'Index LA Main'!$A$515:$Y$677,"Error")))),'Index LA Main'!Q$1,0),"Error")</f>
        <v>x</v>
      </c>
      <c r="R134" s="77">
        <f>IFERROR(VLOOKUP($A134,IF('Index LA Main'!$B$4=1,'Index LA Main'!$A$8:$Y$170,IF('Index LA Main'!$B$4=2,'Index LA Main'!$A$177:$Y$339,IF('Index LA Main'!$B$4=3,'Index LA Main'!$A$346:$Y$508,IF('Index LA Main'!$B$4=4,'Index LA Main'!$A$515:$Y$677,"Error")))),'Index LA Main'!R$1,0),"Error")</f>
        <v>0.02</v>
      </c>
      <c r="S134" s="77">
        <f>IFERROR(VLOOKUP($A134,IF('Index LA Main'!$B$4=1,'Index LA Main'!$A$8:$Y$170,IF('Index LA Main'!$B$4=2,'Index LA Main'!$A$177:$Y$339,IF('Index LA Main'!$B$4=3,'Index LA Main'!$A$346:$Y$508,IF('Index LA Main'!$B$4=4,'Index LA Main'!$A$515:$Y$677,"Error")))),'Index LA Main'!S$1,0),"Error")</f>
        <v>0.01</v>
      </c>
      <c r="T134" s="77" t="str">
        <f>IFERROR(VLOOKUP($A134,IF('Index LA Main'!$B$4=1,'Index LA Main'!$A$8:$Y$170,IF('Index LA Main'!$B$4=2,'Index LA Main'!$A$177:$Y$339,IF('Index LA Main'!$B$4=3,'Index LA Main'!$A$346:$Y$508,IF('Index LA Main'!$B$4=4,'Index LA Main'!$A$515:$Y$677,"Error")))),'Index LA Main'!T$1,0),"Error")</f>
        <v>-</v>
      </c>
      <c r="U134" s="77" t="str">
        <f>IFERROR(VLOOKUP($A134,IF('Index LA Main'!$B$4=1,'Index LA Main'!$A$8:$Y$170,IF('Index LA Main'!$B$4=2,'Index LA Main'!$A$177:$Y$339,IF('Index LA Main'!$B$4=3,'Index LA Main'!$A$346:$Y$508,IF('Index LA Main'!$B$4=4,'Index LA Main'!$A$515:$Y$677,"Error")))),'Index LA Main'!U$1,0),"Error")</f>
        <v>-</v>
      </c>
      <c r="V134" s="77">
        <f>IFERROR(VLOOKUP($A134,IF('Index LA Main'!$B$4=1,'Index LA Main'!$A$8:$Y$170,IF('Index LA Main'!$B$4=2,'Index LA Main'!$A$177:$Y$339,IF('Index LA Main'!$B$4=3,'Index LA Main'!$A$346:$Y$508,IF('Index LA Main'!$B$4=4,'Index LA Main'!$A$515:$Y$677,"Error")))),'Index LA Main'!V$1,0),"Error")</f>
        <v>0.01</v>
      </c>
      <c r="W134" s="77">
        <f>IFERROR(VLOOKUP($A134,IF('Index LA Main'!$B$4=1,'Index LA Main'!$A$8:$Y$170,IF('Index LA Main'!$B$4=2,'Index LA Main'!$A$177:$Y$339,IF('Index LA Main'!$B$4=3,'Index LA Main'!$A$346:$Y$508,IF('Index LA Main'!$B$4=4,'Index LA Main'!$A$515:$Y$677,"Error")))),'Index LA Main'!W$1,0),"Error")</f>
        <v>0.08</v>
      </c>
      <c r="X134" s="77">
        <f>IFERROR(VLOOKUP($A134,IF('Index LA Main'!$B$4=1,'Index LA Main'!$A$8:$Y$170,IF('Index LA Main'!$B$4=2,'Index LA Main'!$A$177:$Y$339,IF('Index LA Main'!$B$4=3,'Index LA Main'!$A$346:$Y$508,IF('Index LA Main'!$B$4=4,'Index LA Main'!$A$515:$Y$677,"Error")))),'Index LA Main'!X$1,0),"Error")</f>
        <v>0.02</v>
      </c>
      <c r="Y134" s="77">
        <f>IFERROR(VLOOKUP($A134,IF('Index LA Main'!$B$4=1,'Index LA Main'!$A$8:$Y$170,IF('Index LA Main'!$B$4=2,'Index LA Main'!$A$177:$Y$339,IF('Index LA Main'!$B$4=3,'Index LA Main'!$A$346:$Y$508,IF('Index LA Main'!$B$4=4,'Index LA Main'!$A$515:$Y$677,"Error")))),'Index LA Main'!Y$1,0),"Error")</f>
        <v>0.02</v>
      </c>
    </row>
    <row r="135" spans="1:25" s="129" customFormat="1" x14ac:dyDescent="0.2">
      <c r="A135" s="6">
        <v>882</v>
      </c>
      <c r="B135" s="6" t="s">
        <v>302</v>
      </c>
      <c r="C135" s="7" t="s">
        <v>176</v>
      </c>
      <c r="D135" s="122">
        <f>IFERROR(VLOOKUP($A135,IF('Index LA Main'!$B$4=1,'Index LA Main'!$A$8:$Y$170,IF('Index LA Main'!$B$4=2,'Index LA Main'!$A$177:$Y$339,IF('Index LA Main'!$B$4=3,'Index LA Main'!$A$346:$Y$508,IF('Index LA Main'!$B$4=4,'Index LA Main'!$A$515:$Y$677,"Error")))),'Index LA Main'!D$1,0),"Error")</f>
        <v>2150</v>
      </c>
      <c r="E135" s="77">
        <f>IFERROR(VLOOKUP($A135,IF('Index LA Main'!$B$4=1,'Index LA Main'!$A$8:$Y$170,IF('Index LA Main'!$B$4=2,'Index LA Main'!$A$177:$Y$339,IF('Index LA Main'!$B$4=3,'Index LA Main'!$A$346:$Y$508,IF('Index LA Main'!$B$4=4,'Index LA Main'!$A$515:$Y$677,"Error")))),'Index LA Main'!E$1,0),"Error")</f>
        <v>0.92</v>
      </c>
      <c r="F135" s="77">
        <f>IFERROR(VLOOKUP($A135,IF('Index LA Main'!$B$4=1,'Index LA Main'!$A$8:$Y$170,IF('Index LA Main'!$B$4=2,'Index LA Main'!$A$177:$Y$339,IF('Index LA Main'!$B$4=3,'Index LA Main'!$A$346:$Y$508,IF('Index LA Main'!$B$4=4,'Index LA Main'!$A$515:$Y$677,"Error")))),'Index LA Main'!F$1,0),"Error")</f>
        <v>0.9</v>
      </c>
      <c r="G135" s="77">
        <f>IFERROR(VLOOKUP($A135,IF('Index LA Main'!$B$4=1,'Index LA Main'!$A$8:$Y$170,IF('Index LA Main'!$B$4=2,'Index LA Main'!$A$177:$Y$339,IF('Index LA Main'!$B$4=3,'Index LA Main'!$A$346:$Y$508,IF('Index LA Main'!$B$4=4,'Index LA Main'!$A$515:$Y$677,"Error")))),'Index LA Main'!G$1,0),"Error")</f>
        <v>0.27</v>
      </c>
      <c r="H135" s="77" t="str">
        <f>IFERROR(VLOOKUP($A135,IF('Index LA Main'!$B$4=1,'Index LA Main'!$A$8:$Y$170,IF('Index LA Main'!$B$4=2,'Index LA Main'!$A$177:$Y$339,IF('Index LA Main'!$B$4=3,'Index LA Main'!$A$346:$Y$508,IF('Index LA Main'!$B$4=4,'Index LA Main'!$A$515:$Y$677,"Error")))),'Index LA Main'!H$1,0),"Error")</f>
        <v>-</v>
      </c>
      <c r="I135" s="77">
        <f>IFERROR(VLOOKUP($A135,IF('Index LA Main'!$B$4=1,'Index LA Main'!$A$8:$Y$170,IF('Index LA Main'!$B$4=2,'Index LA Main'!$A$177:$Y$339,IF('Index LA Main'!$B$4=3,'Index LA Main'!$A$346:$Y$508,IF('Index LA Main'!$B$4=4,'Index LA Main'!$A$515:$Y$677,"Error")))),'Index LA Main'!I$1,0),"Error")</f>
        <v>0.02</v>
      </c>
      <c r="J135" s="77">
        <f>IFERROR(VLOOKUP($A135,IF('Index LA Main'!$B$4=1,'Index LA Main'!$A$8:$Y$170,IF('Index LA Main'!$B$4=2,'Index LA Main'!$A$177:$Y$339,IF('Index LA Main'!$B$4=3,'Index LA Main'!$A$346:$Y$508,IF('Index LA Main'!$B$4=4,'Index LA Main'!$A$515:$Y$677,"Error")))),'Index LA Main'!J$1,0),"Error")</f>
        <v>0.55000000000000004</v>
      </c>
      <c r="K135" s="77">
        <f>IFERROR(VLOOKUP($A135,IF('Index LA Main'!$B$4=1,'Index LA Main'!$A$8:$Y$170,IF('Index LA Main'!$B$4=2,'Index LA Main'!$A$177:$Y$339,IF('Index LA Main'!$B$4=3,'Index LA Main'!$A$346:$Y$508,IF('Index LA Main'!$B$4=4,'Index LA Main'!$A$515:$Y$677,"Error")))),'Index LA Main'!K$1,0),"Error")</f>
        <v>0.05</v>
      </c>
      <c r="L135" s="77">
        <f>IFERROR(VLOOKUP($A135,IF('Index LA Main'!$B$4=1,'Index LA Main'!$A$8:$Y$170,IF('Index LA Main'!$B$4=2,'Index LA Main'!$A$177:$Y$339,IF('Index LA Main'!$B$4=3,'Index LA Main'!$A$346:$Y$508,IF('Index LA Main'!$B$4=4,'Index LA Main'!$A$515:$Y$677,"Error")))),'Index LA Main'!L$1,0),"Error")</f>
        <v>0</v>
      </c>
      <c r="M135" s="77">
        <f>IFERROR(VLOOKUP($A135,IF('Index LA Main'!$B$4=1,'Index LA Main'!$A$8:$Y$170,IF('Index LA Main'!$B$4=2,'Index LA Main'!$A$177:$Y$339,IF('Index LA Main'!$B$4=3,'Index LA Main'!$A$346:$Y$508,IF('Index LA Main'!$B$4=4,'Index LA Main'!$A$515:$Y$677,"Error")))),'Index LA Main'!M$1,0),"Error")</f>
        <v>0</v>
      </c>
      <c r="N135" s="77">
        <f>IFERROR(VLOOKUP($A135,IF('Index LA Main'!$B$4=1,'Index LA Main'!$A$8:$Y$170,IF('Index LA Main'!$B$4=2,'Index LA Main'!$A$177:$Y$339,IF('Index LA Main'!$B$4=3,'Index LA Main'!$A$346:$Y$508,IF('Index LA Main'!$B$4=4,'Index LA Main'!$A$515:$Y$677,"Error")))),'Index LA Main'!N$1,0),"Error")</f>
        <v>0</v>
      </c>
      <c r="O135" s="77">
        <f>IFERROR(VLOOKUP($A135,IF('Index LA Main'!$B$4=1,'Index LA Main'!$A$8:$Y$170,IF('Index LA Main'!$B$4=2,'Index LA Main'!$A$177:$Y$339,IF('Index LA Main'!$B$4=3,'Index LA Main'!$A$346:$Y$508,IF('Index LA Main'!$B$4=4,'Index LA Main'!$A$515:$Y$677,"Error")))),'Index LA Main'!O$1,0),"Error")</f>
        <v>0.03</v>
      </c>
      <c r="P135" s="77">
        <f>IFERROR(VLOOKUP($A135,IF('Index LA Main'!$B$4=1,'Index LA Main'!$A$8:$Y$170,IF('Index LA Main'!$B$4=2,'Index LA Main'!$A$177:$Y$339,IF('Index LA Main'!$B$4=3,'Index LA Main'!$A$346:$Y$508,IF('Index LA Main'!$B$4=4,'Index LA Main'!$A$515:$Y$677,"Error")))),'Index LA Main'!P$1,0),"Error")</f>
        <v>0</v>
      </c>
      <c r="Q135" s="77" t="str">
        <f>IFERROR(VLOOKUP($A135,IF('Index LA Main'!$B$4=1,'Index LA Main'!$A$8:$Y$170,IF('Index LA Main'!$B$4=2,'Index LA Main'!$A$177:$Y$339,IF('Index LA Main'!$B$4=3,'Index LA Main'!$A$346:$Y$508,IF('Index LA Main'!$B$4=4,'Index LA Main'!$A$515:$Y$677,"Error")))),'Index LA Main'!Q$1,0),"Error")</f>
        <v>-</v>
      </c>
      <c r="R135" s="77">
        <f>IFERROR(VLOOKUP($A135,IF('Index LA Main'!$B$4=1,'Index LA Main'!$A$8:$Y$170,IF('Index LA Main'!$B$4=2,'Index LA Main'!$A$177:$Y$339,IF('Index LA Main'!$B$4=3,'Index LA Main'!$A$346:$Y$508,IF('Index LA Main'!$B$4=4,'Index LA Main'!$A$515:$Y$677,"Error")))),'Index LA Main'!R$1,0),"Error")</f>
        <v>0.01</v>
      </c>
      <c r="S135" s="77" t="str">
        <f>IFERROR(VLOOKUP($A135,IF('Index LA Main'!$B$4=1,'Index LA Main'!$A$8:$Y$170,IF('Index LA Main'!$B$4=2,'Index LA Main'!$A$177:$Y$339,IF('Index LA Main'!$B$4=3,'Index LA Main'!$A$346:$Y$508,IF('Index LA Main'!$B$4=4,'Index LA Main'!$A$515:$Y$677,"Error")))),'Index LA Main'!S$1,0),"Error")</f>
        <v>-</v>
      </c>
      <c r="T135" s="77" t="str">
        <f>IFERROR(VLOOKUP($A135,IF('Index LA Main'!$B$4=1,'Index LA Main'!$A$8:$Y$170,IF('Index LA Main'!$B$4=2,'Index LA Main'!$A$177:$Y$339,IF('Index LA Main'!$B$4=3,'Index LA Main'!$A$346:$Y$508,IF('Index LA Main'!$B$4=4,'Index LA Main'!$A$515:$Y$677,"Error")))),'Index LA Main'!T$1,0),"Error")</f>
        <v>-</v>
      </c>
      <c r="U135" s="77" t="str">
        <f>IFERROR(VLOOKUP($A135,IF('Index LA Main'!$B$4=1,'Index LA Main'!$A$8:$Y$170,IF('Index LA Main'!$B$4=2,'Index LA Main'!$A$177:$Y$339,IF('Index LA Main'!$B$4=3,'Index LA Main'!$A$346:$Y$508,IF('Index LA Main'!$B$4=4,'Index LA Main'!$A$515:$Y$677,"Error")))),'Index LA Main'!U$1,0),"Error")</f>
        <v>-</v>
      </c>
      <c r="V135" s="77">
        <f>IFERROR(VLOOKUP($A135,IF('Index LA Main'!$B$4=1,'Index LA Main'!$A$8:$Y$170,IF('Index LA Main'!$B$4=2,'Index LA Main'!$A$177:$Y$339,IF('Index LA Main'!$B$4=3,'Index LA Main'!$A$346:$Y$508,IF('Index LA Main'!$B$4=4,'Index LA Main'!$A$515:$Y$677,"Error")))),'Index LA Main'!V$1,0),"Error")</f>
        <v>0.01</v>
      </c>
      <c r="W135" s="77">
        <f>IFERROR(VLOOKUP($A135,IF('Index LA Main'!$B$4=1,'Index LA Main'!$A$8:$Y$170,IF('Index LA Main'!$B$4=2,'Index LA Main'!$A$177:$Y$339,IF('Index LA Main'!$B$4=3,'Index LA Main'!$A$346:$Y$508,IF('Index LA Main'!$B$4=4,'Index LA Main'!$A$515:$Y$677,"Error")))),'Index LA Main'!W$1,0),"Error")</f>
        <v>0.05</v>
      </c>
      <c r="X135" s="77">
        <f>IFERROR(VLOOKUP($A135,IF('Index LA Main'!$B$4=1,'Index LA Main'!$A$8:$Y$170,IF('Index LA Main'!$B$4=2,'Index LA Main'!$A$177:$Y$339,IF('Index LA Main'!$B$4=3,'Index LA Main'!$A$346:$Y$508,IF('Index LA Main'!$B$4=4,'Index LA Main'!$A$515:$Y$677,"Error")))),'Index LA Main'!X$1,0),"Error")</f>
        <v>0.01</v>
      </c>
      <c r="Y135" s="77">
        <f>IFERROR(VLOOKUP($A135,IF('Index LA Main'!$B$4=1,'Index LA Main'!$A$8:$Y$170,IF('Index LA Main'!$B$4=2,'Index LA Main'!$A$177:$Y$339,IF('Index LA Main'!$B$4=3,'Index LA Main'!$A$346:$Y$508,IF('Index LA Main'!$B$4=4,'Index LA Main'!$A$515:$Y$677,"Error")))),'Index LA Main'!Y$1,0),"Error")</f>
        <v>0.02</v>
      </c>
    </row>
    <row r="136" spans="1:25" s="129" customFormat="1" x14ac:dyDescent="0.2">
      <c r="A136" s="6">
        <v>210</v>
      </c>
      <c r="B136" s="6" t="s">
        <v>303</v>
      </c>
      <c r="C136" s="7" t="s">
        <v>178</v>
      </c>
      <c r="D136" s="122">
        <f>IFERROR(VLOOKUP($A136,IF('Index LA Main'!$B$4=1,'Index LA Main'!$A$8:$Y$170,IF('Index LA Main'!$B$4=2,'Index LA Main'!$A$177:$Y$339,IF('Index LA Main'!$B$4=3,'Index LA Main'!$A$346:$Y$508,IF('Index LA Main'!$B$4=4,'Index LA Main'!$A$515:$Y$677,"Error")))),'Index LA Main'!D$1,0),"Error")</f>
        <v>2300</v>
      </c>
      <c r="E136" s="77">
        <f>IFERROR(VLOOKUP($A136,IF('Index LA Main'!$B$4=1,'Index LA Main'!$A$8:$Y$170,IF('Index LA Main'!$B$4=2,'Index LA Main'!$A$177:$Y$339,IF('Index LA Main'!$B$4=3,'Index LA Main'!$A$346:$Y$508,IF('Index LA Main'!$B$4=4,'Index LA Main'!$A$515:$Y$677,"Error")))),'Index LA Main'!E$1,0),"Error")</f>
        <v>0.92</v>
      </c>
      <c r="F136" s="77">
        <f>IFERROR(VLOOKUP($A136,IF('Index LA Main'!$B$4=1,'Index LA Main'!$A$8:$Y$170,IF('Index LA Main'!$B$4=2,'Index LA Main'!$A$177:$Y$339,IF('Index LA Main'!$B$4=3,'Index LA Main'!$A$346:$Y$508,IF('Index LA Main'!$B$4=4,'Index LA Main'!$A$515:$Y$677,"Error")))),'Index LA Main'!F$1,0),"Error")</f>
        <v>0.92</v>
      </c>
      <c r="G136" s="77">
        <f>IFERROR(VLOOKUP($A136,IF('Index LA Main'!$B$4=1,'Index LA Main'!$A$8:$Y$170,IF('Index LA Main'!$B$4=2,'Index LA Main'!$A$177:$Y$339,IF('Index LA Main'!$B$4=3,'Index LA Main'!$A$346:$Y$508,IF('Index LA Main'!$B$4=4,'Index LA Main'!$A$515:$Y$677,"Error")))),'Index LA Main'!G$1,0),"Error")</f>
        <v>0.27</v>
      </c>
      <c r="H136" s="77" t="str">
        <f>IFERROR(VLOOKUP($A136,IF('Index LA Main'!$B$4=1,'Index LA Main'!$A$8:$Y$170,IF('Index LA Main'!$B$4=2,'Index LA Main'!$A$177:$Y$339,IF('Index LA Main'!$B$4=3,'Index LA Main'!$A$346:$Y$508,IF('Index LA Main'!$B$4=4,'Index LA Main'!$A$515:$Y$677,"Error")))),'Index LA Main'!H$1,0),"Error")</f>
        <v>-</v>
      </c>
      <c r="I136" s="77">
        <f>IFERROR(VLOOKUP($A136,IF('Index LA Main'!$B$4=1,'Index LA Main'!$A$8:$Y$170,IF('Index LA Main'!$B$4=2,'Index LA Main'!$A$177:$Y$339,IF('Index LA Main'!$B$4=3,'Index LA Main'!$A$346:$Y$508,IF('Index LA Main'!$B$4=4,'Index LA Main'!$A$515:$Y$677,"Error")))),'Index LA Main'!I$1,0),"Error")</f>
        <v>0.02</v>
      </c>
      <c r="J136" s="77">
        <f>IFERROR(VLOOKUP($A136,IF('Index LA Main'!$B$4=1,'Index LA Main'!$A$8:$Y$170,IF('Index LA Main'!$B$4=2,'Index LA Main'!$A$177:$Y$339,IF('Index LA Main'!$B$4=3,'Index LA Main'!$A$346:$Y$508,IF('Index LA Main'!$B$4=4,'Index LA Main'!$A$515:$Y$677,"Error")))),'Index LA Main'!J$1,0),"Error")</f>
        <v>0.41</v>
      </c>
      <c r="K136" s="77">
        <f>IFERROR(VLOOKUP($A136,IF('Index LA Main'!$B$4=1,'Index LA Main'!$A$8:$Y$170,IF('Index LA Main'!$B$4=2,'Index LA Main'!$A$177:$Y$339,IF('Index LA Main'!$B$4=3,'Index LA Main'!$A$346:$Y$508,IF('Index LA Main'!$B$4=4,'Index LA Main'!$A$515:$Y$677,"Error")))),'Index LA Main'!K$1,0),"Error")</f>
        <v>0.21</v>
      </c>
      <c r="L136" s="77" t="str">
        <f>IFERROR(VLOOKUP($A136,IF('Index LA Main'!$B$4=1,'Index LA Main'!$A$8:$Y$170,IF('Index LA Main'!$B$4=2,'Index LA Main'!$A$177:$Y$339,IF('Index LA Main'!$B$4=3,'Index LA Main'!$A$346:$Y$508,IF('Index LA Main'!$B$4=4,'Index LA Main'!$A$515:$Y$677,"Error")))),'Index LA Main'!L$1,0),"Error")</f>
        <v>x</v>
      </c>
      <c r="M136" s="77" t="str">
        <f>IFERROR(VLOOKUP($A136,IF('Index LA Main'!$B$4=1,'Index LA Main'!$A$8:$Y$170,IF('Index LA Main'!$B$4=2,'Index LA Main'!$A$177:$Y$339,IF('Index LA Main'!$B$4=3,'Index LA Main'!$A$346:$Y$508,IF('Index LA Main'!$B$4=4,'Index LA Main'!$A$515:$Y$677,"Error")))),'Index LA Main'!M$1,0),"Error")</f>
        <v>x</v>
      </c>
      <c r="N136" s="77">
        <f>IFERROR(VLOOKUP($A136,IF('Index LA Main'!$B$4=1,'Index LA Main'!$A$8:$Y$170,IF('Index LA Main'!$B$4=2,'Index LA Main'!$A$177:$Y$339,IF('Index LA Main'!$B$4=3,'Index LA Main'!$A$346:$Y$508,IF('Index LA Main'!$B$4=4,'Index LA Main'!$A$515:$Y$677,"Error")))),'Index LA Main'!N$1,0),"Error")</f>
        <v>0</v>
      </c>
      <c r="O136" s="77">
        <f>IFERROR(VLOOKUP($A136,IF('Index LA Main'!$B$4=1,'Index LA Main'!$A$8:$Y$170,IF('Index LA Main'!$B$4=2,'Index LA Main'!$A$177:$Y$339,IF('Index LA Main'!$B$4=3,'Index LA Main'!$A$346:$Y$508,IF('Index LA Main'!$B$4=4,'Index LA Main'!$A$515:$Y$677,"Error")))),'Index LA Main'!O$1,0),"Error")</f>
        <v>0.02</v>
      </c>
      <c r="P136" s="77">
        <f>IFERROR(VLOOKUP($A136,IF('Index LA Main'!$B$4=1,'Index LA Main'!$A$8:$Y$170,IF('Index LA Main'!$B$4=2,'Index LA Main'!$A$177:$Y$339,IF('Index LA Main'!$B$4=3,'Index LA Main'!$A$346:$Y$508,IF('Index LA Main'!$B$4=4,'Index LA Main'!$A$515:$Y$677,"Error")))),'Index LA Main'!P$1,0),"Error")</f>
        <v>0</v>
      </c>
      <c r="Q136" s="77" t="str">
        <f>IFERROR(VLOOKUP($A136,IF('Index LA Main'!$B$4=1,'Index LA Main'!$A$8:$Y$170,IF('Index LA Main'!$B$4=2,'Index LA Main'!$A$177:$Y$339,IF('Index LA Main'!$B$4=3,'Index LA Main'!$A$346:$Y$508,IF('Index LA Main'!$B$4=4,'Index LA Main'!$A$515:$Y$677,"Error")))),'Index LA Main'!Q$1,0),"Error")</f>
        <v>x</v>
      </c>
      <c r="R136" s="77" t="str">
        <f>IFERROR(VLOOKUP($A136,IF('Index LA Main'!$B$4=1,'Index LA Main'!$A$8:$Y$170,IF('Index LA Main'!$B$4=2,'Index LA Main'!$A$177:$Y$339,IF('Index LA Main'!$B$4=3,'Index LA Main'!$A$346:$Y$508,IF('Index LA Main'!$B$4=4,'Index LA Main'!$A$515:$Y$677,"Error")))),'Index LA Main'!R$1,0),"Error")</f>
        <v>-</v>
      </c>
      <c r="S136" s="77" t="str">
        <f>IFERROR(VLOOKUP($A136,IF('Index LA Main'!$B$4=1,'Index LA Main'!$A$8:$Y$170,IF('Index LA Main'!$B$4=2,'Index LA Main'!$A$177:$Y$339,IF('Index LA Main'!$B$4=3,'Index LA Main'!$A$346:$Y$508,IF('Index LA Main'!$B$4=4,'Index LA Main'!$A$515:$Y$677,"Error")))),'Index LA Main'!S$1,0),"Error")</f>
        <v>-</v>
      </c>
      <c r="T136" s="77" t="str">
        <f>IFERROR(VLOOKUP($A136,IF('Index LA Main'!$B$4=1,'Index LA Main'!$A$8:$Y$170,IF('Index LA Main'!$B$4=2,'Index LA Main'!$A$177:$Y$339,IF('Index LA Main'!$B$4=3,'Index LA Main'!$A$346:$Y$508,IF('Index LA Main'!$B$4=4,'Index LA Main'!$A$515:$Y$677,"Error")))),'Index LA Main'!T$1,0),"Error")</f>
        <v>x</v>
      </c>
      <c r="U136" s="77">
        <f>IFERROR(VLOOKUP($A136,IF('Index LA Main'!$B$4=1,'Index LA Main'!$A$8:$Y$170,IF('Index LA Main'!$B$4=2,'Index LA Main'!$A$177:$Y$339,IF('Index LA Main'!$B$4=3,'Index LA Main'!$A$346:$Y$508,IF('Index LA Main'!$B$4=4,'Index LA Main'!$A$515:$Y$677,"Error")))),'Index LA Main'!U$1,0),"Error")</f>
        <v>0</v>
      </c>
      <c r="V136" s="77" t="str">
        <f>IFERROR(VLOOKUP($A136,IF('Index LA Main'!$B$4=1,'Index LA Main'!$A$8:$Y$170,IF('Index LA Main'!$B$4=2,'Index LA Main'!$A$177:$Y$339,IF('Index LA Main'!$B$4=3,'Index LA Main'!$A$346:$Y$508,IF('Index LA Main'!$B$4=4,'Index LA Main'!$A$515:$Y$677,"Error")))),'Index LA Main'!V$1,0),"Error")</f>
        <v>-</v>
      </c>
      <c r="W136" s="77">
        <f>IFERROR(VLOOKUP($A136,IF('Index LA Main'!$B$4=1,'Index LA Main'!$A$8:$Y$170,IF('Index LA Main'!$B$4=2,'Index LA Main'!$A$177:$Y$339,IF('Index LA Main'!$B$4=3,'Index LA Main'!$A$346:$Y$508,IF('Index LA Main'!$B$4=4,'Index LA Main'!$A$515:$Y$677,"Error")))),'Index LA Main'!W$1,0),"Error")</f>
        <v>0.04</v>
      </c>
      <c r="X136" s="77">
        <f>IFERROR(VLOOKUP($A136,IF('Index LA Main'!$B$4=1,'Index LA Main'!$A$8:$Y$170,IF('Index LA Main'!$B$4=2,'Index LA Main'!$A$177:$Y$339,IF('Index LA Main'!$B$4=3,'Index LA Main'!$A$346:$Y$508,IF('Index LA Main'!$B$4=4,'Index LA Main'!$A$515:$Y$677,"Error")))),'Index LA Main'!X$1,0),"Error")</f>
        <v>0.01</v>
      </c>
      <c r="Y136" s="77">
        <f>IFERROR(VLOOKUP($A136,IF('Index LA Main'!$B$4=1,'Index LA Main'!$A$8:$Y$170,IF('Index LA Main'!$B$4=2,'Index LA Main'!$A$177:$Y$339,IF('Index LA Main'!$B$4=3,'Index LA Main'!$A$346:$Y$508,IF('Index LA Main'!$B$4=4,'Index LA Main'!$A$515:$Y$677,"Error")))),'Index LA Main'!Y$1,0),"Error")</f>
        <v>0.02</v>
      </c>
    </row>
    <row r="137" spans="1:25" s="129" customFormat="1" x14ac:dyDescent="0.2">
      <c r="A137" s="6">
        <v>342</v>
      </c>
      <c r="B137" s="6" t="s">
        <v>304</v>
      </c>
      <c r="C137" s="7" t="s">
        <v>168</v>
      </c>
      <c r="D137" s="122">
        <f>IFERROR(VLOOKUP($A137,IF('Index LA Main'!$B$4=1,'Index LA Main'!$A$8:$Y$170,IF('Index LA Main'!$B$4=2,'Index LA Main'!$A$177:$Y$339,IF('Index LA Main'!$B$4=3,'Index LA Main'!$A$346:$Y$508,IF('Index LA Main'!$B$4=4,'Index LA Main'!$A$515:$Y$677,"Error")))),'Index LA Main'!D$1,0),"Error")</f>
        <v>1910</v>
      </c>
      <c r="E137" s="77">
        <f>IFERROR(VLOOKUP($A137,IF('Index LA Main'!$B$4=1,'Index LA Main'!$A$8:$Y$170,IF('Index LA Main'!$B$4=2,'Index LA Main'!$A$177:$Y$339,IF('Index LA Main'!$B$4=3,'Index LA Main'!$A$346:$Y$508,IF('Index LA Main'!$B$4=4,'Index LA Main'!$A$515:$Y$677,"Error")))),'Index LA Main'!E$1,0),"Error")</f>
        <v>0.91</v>
      </c>
      <c r="F137" s="77">
        <f>IFERROR(VLOOKUP($A137,IF('Index LA Main'!$B$4=1,'Index LA Main'!$A$8:$Y$170,IF('Index LA Main'!$B$4=2,'Index LA Main'!$A$177:$Y$339,IF('Index LA Main'!$B$4=3,'Index LA Main'!$A$346:$Y$508,IF('Index LA Main'!$B$4=4,'Index LA Main'!$A$515:$Y$677,"Error")))),'Index LA Main'!F$1,0),"Error")</f>
        <v>0.89</v>
      </c>
      <c r="G137" s="77">
        <f>IFERROR(VLOOKUP($A137,IF('Index LA Main'!$B$4=1,'Index LA Main'!$A$8:$Y$170,IF('Index LA Main'!$B$4=2,'Index LA Main'!$A$177:$Y$339,IF('Index LA Main'!$B$4=3,'Index LA Main'!$A$346:$Y$508,IF('Index LA Main'!$B$4=4,'Index LA Main'!$A$515:$Y$677,"Error")))),'Index LA Main'!G$1,0),"Error")</f>
        <v>0.28999999999999998</v>
      </c>
      <c r="H137" s="77">
        <f>IFERROR(VLOOKUP($A137,IF('Index LA Main'!$B$4=1,'Index LA Main'!$A$8:$Y$170,IF('Index LA Main'!$B$4=2,'Index LA Main'!$A$177:$Y$339,IF('Index LA Main'!$B$4=3,'Index LA Main'!$A$346:$Y$508,IF('Index LA Main'!$B$4=4,'Index LA Main'!$A$515:$Y$677,"Error")))),'Index LA Main'!H$1,0),"Error")</f>
        <v>0</v>
      </c>
      <c r="I137" s="77">
        <f>IFERROR(VLOOKUP($A137,IF('Index LA Main'!$B$4=1,'Index LA Main'!$A$8:$Y$170,IF('Index LA Main'!$B$4=2,'Index LA Main'!$A$177:$Y$339,IF('Index LA Main'!$B$4=3,'Index LA Main'!$A$346:$Y$508,IF('Index LA Main'!$B$4=4,'Index LA Main'!$A$515:$Y$677,"Error")))),'Index LA Main'!I$1,0),"Error")</f>
        <v>0.04</v>
      </c>
      <c r="J137" s="77">
        <f>IFERROR(VLOOKUP($A137,IF('Index LA Main'!$B$4=1,'Index LA Main'!$A$8:$Y$170,IF('Index LA Main'!$B$4=2,'Index LA Main'!$A$177:$Y$339,IF('Index LA Main'!$B$4=3,'Index LA Main'!$A$346:$Y$508,IF('Index LA Main'!$B$4=4,'Index LA Main'!$A$515:$Y$677,"Error")))),'Index LA Main'!J$1,0),"Error")</f>
        <v>0.28000000000000003</v>
      </c>
      <c r="K137" s="77">
        <f>IFERROR(VLOOKUP($A137,IF('Index LA Main'!$B$4=1,'Index LA Main'!$A$8:$Y$170,IF('Index LA Main'!$B$4=2,'Index LA Main'!$A$177:$Y$339,IF('Index LA Main'!$B$4=3,'Index LA Main'!$A$346:$Y$508,IF('Index LA Main'!$B$4=4,'Index LA Main'!$A$515:$Y$677,"Error")))),'Index LA Main'!K$1,0),"Error")</f>
        <v>0.27</v>
      </c>
      <c r="L137" s="77">
        <f>IFERROR(VLOOKUP($A137,IF('Index LA Main'!$B$4=1,'Index LA Main'!$A$8:$Y$170,IF('Index LA Main'!$B$4=2,'Index LA Main'!$A$177:$Y$339,IF('Index LA Main'!$B$4=3,'Index LA Main'!$A$346:$Y$508,IF('Index LA Main'!$B$4=4,'Index LA Main'!$A$515:$Y$677,"Error")))),'Index LA Main'!L$1,0),"Error")</f>
        <v>0</v>
      </c>
      <c r="M137" s="77" t="str">
        <f>IFERROR(VLOOKUP($A137,IF('Index LA Main'!$B$4=1,'Index LA Main'!$A$8:$Y$170,IF('Index LA Main'!$B$4=2,'Index LA Main'!$A$177:$Y$339,IF('Index LA Main'!$B$4=3,'Index LA Main'!$A$346:$Y$508,IF('Index LA Main'!$B$4=4,'Index LA Main'!$A$515:$Y$677,"Error")))),'Index LA Main'!M$1,0),"Error")</f>
        <v>x</v>
      </c>
      <c r="N137" s="77">
        <f>IFERROR(VLOOKUP($A137,IF('Index LA Main'!$B$4=1,'Index LA Main'!$A$8:$Y$170,IF('Index LA Main'!$B$4=2,'Index LA Main'!$A$177:$Y$339,IF('Index LA Main'!$B$4=3,'Index LA Main'!$A$346:$Y$508,IF('Index LA Main'!$B$4=4,'Index LA Main'!$A$515:$Y$677,"Error")))),'Index LA Main'!N$1,0),"Error")</f>
        <v>0</v>
      </c>
      <c r="O137" s="77">
        <f>IFERROR(VLOOKUP($A137,IF('Index LA Main'!$B$4=1,'Index LA Main'!$A$8:$Y$170,IF('Index LA Main'!$B$4=2,'Index LA Main'!$A$177:$Y$339,IF('Index LA Main'!$B$4=3,'Index LA Main'!$A$346:$Y$508,IF('Index LA Main'!$B$4=4,'Index LA Main'!$A$515:$Y$677,"Error")))),'Index LA Main'!O$1,0),"Error")</f>
        <v>0.05</v>
      </c>
      <c r="P137" s="77">
        <f>IFERROR(VLOOKUP($A137,IF('Index LA Main'!$B$4=1,'Index LA Main'!$A$8:$Y$170,IF('Index LA Main'!$B$4=2,'Index LA Main'!$A$177:$Y$339,IF('Index LA Main'!$B$4=3,'Index LA Main'!$A$346:$Y$508,IF('Index LA Main'!$B$4=4,'Index LA Main'!$A$515:$Y$677,"Error")))),'Index LA Main'!P$1,0),"Error")</f>
        <v>0</v>
      </c>
      <c r="Q137" s="77" t="str">
        <f>IFERROR(VLOOKUP($A137,IF('Index LA Main'!$B$4=1,'Index LA Main'!$A$8:$Y$170,IF('Index LA Main'!$B$4=2,'Index LA Main'!$A$177:$Y$339,IF('Index LA Main'!$B$4=3,'Index LA Main'!$A$346:$Y$508,IF('Index LA Main'!$B$4=4,'Index LA Main'!$A$515:$Y$677,"Error")))),'Index LA Main'!Q$1,0),"Error")</f>
        <v>-</v>
      </c>
      <c r="R137" s="77">
        <f>IFERROR(VLOOKUP($A137,IF('Index LA Main'!$B$4=1,'Index LA Main'!$A$8:$Y$170,IF('Index LA Main'!$B$4=2,'Index LA Main'!$A$177:$Y$339,IF('Index LA Main'!$B$4=3,'Index LA Main'!$A$346:$Y$508,IF('Index LA Main'!$B$4=4,'Index LA Main'!$A$515:$Y$677,"Error")))),'Index LA Main'!R$1,0),"Error")</f>
        <v>0.01</v>
      </c>
      <c r="S137" s="77">
        <f>IFERROR(VLOOKUP($A137,IF('Index LA Main'!$B$4=1,'Index LA Main'!$A$8:$Y$170,IF('Index LA Main'!$B$4=2,'Index LA Main'!$A$177:$Y$339,IF('Index LA Main'!$B$4=3,'Index LA Main'!$A$346:$Y$508,IF('Index LA Main'!$B$4=4,'Index LA Main'!$A$515:$Y$677,"Error")))),'Index LA Main'!S$1,0),"Error")</f>
        <v>0.01</v>
      </c>
      <c r="T137" s="77" t="str">
        <f>IFERROR(VLOOKUP($A137,IF('Index LA Main'!$B$4=1,'Index LA Main'!$A$8:$Y$170,IF('Index LA Main'!$B$4=2,'Index LA Main'!$A$177:$Y$339,IF('Index LA Main'!$B$4=3,'Index LA Main'!$A$346:$Y$508,IF('Index LA Main'!$B$4=4,'Index LA Main'!$A$515:$Y$677,"Error")))),'Index LA Main'!T$1,0),"Error")</f>
        <v>-</v>
      </c>
      <c r="U137" s="77" t="str">
        <f>IFERROR(VLOOKUP($A137,IF('Index LA Main'!$B$4=1,'Index LA Main'!$A$8:$Y$170,IF('Index LA Main'!$B$4=2,'Index LA Main'!$A$177:$Y$339,IF('Index LA Main'!$B$4=3,'Index LA Main'!$A$346:$Y$508,IF('Index LA Main'!$B$4=4,'Index LA Main'!$A$515:$Y$677,"Error")))),'Index LA Main'!U$1,0),"Error")</f>
        <v>x</v>
      </c>
      <c r="V137" s="77">
        <f>IFERROR(VLOOKUP($A137,IF('Index LA Main'!$B$4=1,'Index LA Main'!$A$8:$Y$170,IF('Index LA Main'!$B$4=2,'Index LA Main'!$A$177:$Y$339,IF('Index LA Main'!$B$4=3,'Index LA Main'!$A$346:$Y$508,IF('Index LA Main'!$B$4=4,'Index LA Main'!$A$515:$Y$677,"Error")))),'Index LA Main'!V$1,0),"Error")</f>
        <v>0.01</v>
      </c>
      <c r="W137" s="77">
        <f>IFERROR(VLOOKUP($A137,IF('Index LA Main'!$B$4=1,'Index LA Main'!$A$8:$Y$170,IF('Index LA Main'!$B$4=2,'Index LA Main'!$A$177:$Y$339,IF('Index LA Main'!$B$4=3,'Index LA Main'!$A$346:$Y$508,IF('Index LA Main'!$B$4=4,'Index LA Main'!$A$515:$Y$677,"Error")))),'Index LA Main'!W$1,0),"Error")</f>
        <v>0.06</v>
      </c>
      <c r="X137" s="77">
        <f>IFERROR(VLOOKUP($A137,IF('Index LA Main'!$B$4=1,'Index LA Main'!$A$8:$Y$170,IF('Index LA Main'!$B$4=2,'Index LA Main'!$A$177:$Y$339,IF('Index LA Main'!$B$4=3,'Index LA Main'!$A$346:$Y$508,IF('Index LA Main'!$B$4=4,'Index LA Main'!$A$515:$Y$677,"Error")))),'Index LA Main'!X$1,0),"Error")</f>
        <v>0.02</v>
      </c>
      <c r="Y137" s="77">
        <f>IFERROR(VLOOKUP($A137,IF('Index LA Main'!$B$4=1,'Index LA Main'!$A$8:$Y$170,IF('Index LA Main'!$B$4=2,'Index LA Main'!$A$177:$Y$339,IF('Index LA Main'!$B$4=3,'Index LA Main'!$A$346:$Y$508,IF('Index LA Main'!$B$4=4,'Index LA Main'!$A$515:$Y$677,"Error")))),'Index LA Main'!Y$1,0),"Error")</f>
        <v>0.01</v>
      </c>
    </row>
    <row r="138" spans="1:25" s="129" customFormat="1" x14ac:dyDescent="0.2">
      <c r="A138" s="6">
        <v>860</v>
      </c>
      <c r="B138" s="6" t="s">
        <v>305</v>
      </c>
      <c r="C138" s="7" t="s">
        <v>174</v>
      </c>
      <c r="D138" s="122">
        <f>IFERROR(VLOOKUP($A138,IF('Index LA Main'!$B$4=1,'Index LA Main'!$A$8:$Y$170,IF('Index LA Main'!$B$4=2,'Index LA Main'!$A$177:$Y$339,IF('Index LA Main'!$B$4=3,'Index LA Main'!$A$346:$Y$508,IF('Index LA Main'!$B$4=4,'Index LA Main'!$A$515:$Y$677,"Error")))),'Index LA Main'!D$1,0),"Error")</f>
        <v>9500</v>
      </c>
      <c r="E138" s="77">
        <f>IFERROR(VLOOKUP($A138,IF('Index LA Main'!$B$4=1,'Index LA Main'!$A$8:$Y$170,IF('Index LA Main'!$B$4=2,'Index LA Main'!$A$177:$Y$339,IF('Index LA Main'!$B$4=3,'Index LA Main'!$A$346:$Y$508,IF('Index LA Main'!$B$4=4,'Index LA Main'!$A$515:$Y$677,"Error")))),'Index LA Main'!E$1,0),"Error")</f>
        <v>0.93</v>
      </c>
      <c r="F138" s="77">
        <f>IFERROR(VLOOKUP($A138,IF('Index LA Main'!$B$4=1,'Index LA Main'!$A$8:$Y$170,IF('Index LA Main'!$B$4=2,'Index LA Main'!$A$177:$Y$339,IF('Index LA Main'!$B$4=3,'Index LA Main'!$A$346:$Y$508,IF('Index LA Main'!$B$4=4,'Index LA Main'!$A$515:$Y$677,"Error")))),'Index LA Main'!F$1,0),"Error")</f>
        <v>0.9</v>
      </c>
      <c r="G138" s="77">
        <f>IFERROR(VLOOKUP($A138,IF('Index LA Main'!$B$4=1,'Index LA Main'!$A$8:$Y$170,IF('Index LA Main'!$B$4=2,'Index LA Main'!$A$177:$Y$339,IF('Index LA Main'!$B$4=3,'Index LA Main'!$A$346:$Y$508,IF('Index LA Main'!$B$4=4,'Index LA Main'!$A$515:$Y$677,"Error")))),'Index LA Main'!G$1,0),"Error")</f>
        <v>0.41</v>
      </c>
      <c r="H138" s="77" t="str">
        <f>IFERROR(VLOOKUP($A138,IF('Index LA Main'!$B$4=1,'Index LA Main'!$A$8:$Y$170,IF('Index LA Main'!$B$4=2,'Index LA Main'!$A$177:$Y$339,IF('Index LA Main'!$B$4=3,'Index LA Main'!$A$346:$Y$508,IF('Index LA Main'!$B$4=4,'Index LA Main'!$A$515:$Y$677,"Error")))),'Index LA Main'!H$1,0),"Error")</f>
        <v>-</v>
      </c>
      <c r="I138" s="77">
        <f>IFERROR(VLOOKUP($A138,IF('Index LA Main'!$B$4=1,'Index LA Main'!$A$8:$Y$170,IF('Index LA Main'!$B$4=2,'Index LA Main'!$A$177:$Y$339,IF('Index LA Main'!$B$4=3,'Index LA Main'!$A$346:$Y$508,IF('Index LA Main'!$B$4=4,'Index LA Main'!$A$515:$Y$677,"Error")))),'Index LA Main'!I$1,0),"Error")</f>
        <v>0.06</v>
      </c>
      <c r="J138" s="77">
        <f>IFERROR(VLOOKUP($A138,IF('Index LA Main'!$B$4=1,'Index LA Main'!$A$8:$Y$170,IF('Index LA Main'!$B$4=2,'Index LA Main'!$A$177:$Y$339,IF('Index LA Main'!$B$4=3,'Index LA Main'!$A$346:$Y$508,IF('Index LA Main'!$B$4=4,'Index LA Main'!$A$515:$Y$677,"Error")))),'Index LA Main'!J$1,0),"Error")</f>
        <v>0.41</v>
      </c>
      <c r="K138" s="77">
        <f>IFERROR(VLOOKUP($A138,IF('Index LA Main'!$B$4=1,'Index LA Main'!$A$8:$Y$170,IF('Index LA Main'!$B$4=2,'Index LA Main'!$A$177:$Y$339,IF('Index LA Main'!$B$4=3,'Index LA Main'!$A$346:$Y$508,IF('Index LA Main'!$B$4=4,'Index LA Main'!$A$515:$Y$677,"Error")))),'Index LA Main'!K$1,0),"Error")</f>
        <v>0.02</v>
      </c>
      <c r="L138" s="77">
        <f>IFERROR(VLOOKUP($A138,IF('Index LA Main'!$B$4=1,'Index LA Main'!$A$8:$Y$170,IF('Index LA Main'!$B$4=2,'Index LA Main'!$A$177:$Y$339,IF('Index LA Main'!$B$4=3,'Index LA Main'!$A$346:$Y$508,IF('Index LA Main'!$B$4=4,'Index LA Main'!$A$515:$Y$677,"Error")))),'Index LA Main'!L$1,0),"Error")</f>
        <v>0</v>
      </c>
      <c r="M138" s="77" t="str">
        <f>IFERROR(VLOOKUP($A138,IF('Index LA Main'!$B$4=1,'Index LA Main'!$A$8:$Y$170,IF('Index LA Main'!$B$4=2,'Index LA Main'!$A$177:$Y$339,IF('Index LA Main'!$B$4=3,'Index LA Main'!$A$346:$Y$508,IF('Index LA Main'!$B$4=4,'Index LA Main'!$A$515:$Y$677,"Error")))),'Index LA Main'!M$1,0),"Error")</f>
        <v>x</v>
      </c>
      <c r="N138" s="77" t="str">
        <f>IFERROR(VLOOKUP($A138,IF('Index LA Main'!$B$4=1,'Index LA Main'!$A$8:$Y$170,IF('Index LA Main'!$B$4=2,'Index LA Main'!$A$177:$Y$339,IF('Index LA Main'!$B$4=3,'Index LA Main'!$A$346:$Y$508,IF('Index LA Main'!$B$4=4,'Index LA Main'!$A$515:$Y$677,"Error")))),'Index LA Main'!N$1,0),"Error")</f>
        <v>-</v>
      </c>
      <c r="O138" s="77">
        <f>IFERROR(VLOOKUP($A138,IF('Index LA Main'!$B$4=1,'Index LA Main'!$A$8:$Y$170,IF('Index LA Main'!$B$4=2,'Index LA Main'!$A$177:$Y$339,IF('Index LA Main'!$B$4=3,'Index LA Main'!$A$346:$Y$508,IF('Index LA Main'!$B$4=4,'Index LA Main'!$A$515:$Y$677,"Error")))),'Index LA Main'!O$1,0),"Error")</f>
        <v>7.0000000000000007E-2</v>
      </c>
      <c r="P138" s="77">
        <f>IFERROR(VLOOKUP($A138,IF('Index LA Main'!$B$4=1,'Index LA Main'!$A$8:$Y$170,IF('Index LA Main'!$B$4=2,'Index LA Main'!$A$177:$Y$339,IF('Index LA Main'!$B$4=3,'Index LA Main'!$A$346:$Y$508,IF('Index LA Main'!$B$4=4,'Index LA Main'!$A$515:$Y$677,"Error")))),'Index LA Main'!P$1,0),"Error")</f>
        <v>0</v>
      </c>
      <c r="Q138" s="77" t="str">
        <f>IFERROR(VLOOKUP($A138,IF('Index LA Main'!$B$4=1,'Index LA Main'!$A$8:$Y$170,IF('Index LA Main'!$B$4=2,'Index LA Main'!$A$177:$Y$339,IF('Index LA Main'!$B$4=3,'Index LA Main'!$A$346:$Y$508,IF('Index LA Main'!$B$4=4,'Index LA Main'!$A$515:$Y$677,"Error")))),'Index LA Main'!Q$1,0),"Error")</f>
        <v>-</v>
      </c>
      <c r="R138" s="77">
        <f>IFERROR(VLOOKUP($A138,IF('Index LA Main'!$B$4=1,'Index LA Main'!$A$8:$Y$170,IF('Index LA Main'!$B$4=2,'Index LA Main'!$A$177:$Y$339,IF('Index LA Main'!$B$4=3,'Index LA Main'!$A$346:$Y$508,IF('Index LA Main'!$B$4=4,'Index LA Main'!$A$515:$Y$677,"Error")))),'Index LA Main'!R$1,0),"Error")</f>
        <v>0.02</v>
      </c>
      <c r="S138" s="77">
        <f>IFERROR(VLOOKUP($A138,IF('Index LA Main'!$B$4=1,'Index LA Main'!$A$8:$Y$170,IF('Index LA Main'!$B$4=2,'Index LA Main'!$A$177:$Y$339,IF('Index LA Main'!$B$4=3,'Index LA Main'!$A$346:$Y$508,IF('Index LA Main'!$B$4=4,'Index LA Main'!$A$515:$Y$677,"Error")))),'Index LA Main'!S$1,0),"Error")</f>
        <v>0.01</v>
      </c>
      <c r="T138" s="77" t="str">
        <f>IFERROR(VLOOKUP($A138,IF('Index LA Main'!$B$4=1,'Index LA Main'!$A$8:$Y$170,IF('Index LA Main'!$B$4=2,'Index LA Main'!$A$177:$Y$339,IF('Index LA Main'!$B$4=3,'Index LA Main'!$A$346:$Y$508,IF('Index LA Main'!$B$4=4,'Index LA Main'!$A$515:$Y$677,"Error")))),'Index LA Main'!T$1,0),"Error")</f>
        <v>-</v>
      </c>
      <c r="U138" s="77" t="str">
        <f>IFERROR(VLOOKUP($A138,IF('Index LA Main'!$B$4=1,'Index LA Main'!$A$8:$Y$170,IF('Index LA Main'!$B$4=2,'Index LA Main'!$A$177:$Y$339,IF('Index LA Main'!$B$4=3,'Index LA Main'!$A$346:$Y$508,IF('Index LA Main'!$B$4=4,'Index LA Main'!$A$515:$Y$677,"Error")))),'Index LA Main'!U$1,0),"Error")</f>
        <v>-</v>
      </c>
      <c r="V138" s="77">
        <f>IFERROR(VLOOKUP($A138,IF('Index LA Main'!$B$4=1,'Index LA Main'!$A$8:$Y$170,IF('Index LA Main'!$B$4=2,'Index LA Main'!$A$177:$Y$339,IF('Index LA Main'!$B$4=3,'Index LA Main'!$A$346:$Y$508,IF('Index LA Main'!$B$4=4,'Index LA Main'!$A$515:$Y$677,"Error")))),'Index LA Main'!V$1,0),"Error")</f>
        <v>0.01</v>
      </c>
      <c r="W138" s="77">
        <f>IFERROR(VLOOKUP($A138,IF('Index LA Main'!$B$4=1,'Index LA Main'!$A$8:$Y$170,IF('Index LA Main'!$B$4=2,'Index LA Main'!$A$177:$Y$339,IF('Index LA Main'!$B$4=3,'Index LA Main'!$A$346:$Y$508,IF('Index LA Main'!$B$4=4,'Index LA Main'!$A$515:$Y$677,"Error")))),'Index LA Main'!W$1,0),"Error")</f>
        <v>0.05</v>
      </c>
      <c r="X138" s="77">
        <f>IFERROR(VLOOKUP($A138,IF('Index LA Main'!$B$4=1,'Index LA Main'!$A$8:$Y$170,IF('Index LA Main'!$B$4=2,'Index LA Main'!$A$177:$Y$339,IF('Index LA Main'!$B$4=3,'Index LA Main'!$A$346:$Y$508,IF('Index LA Main'!$B$4=4,'Index LA Main'!$A$515:$Y$677,"Error")))),'Index LA Main'!X$1,0),"Error")</f>
        <v>0.01</v>
      </c>
      <c r="Y138" s="77">
        <f>IFERROR(VLOOKUP($A138,IF('Index LA Main'!$B$4=1,'Index LA Main'!$A$8:$Y$170,IF('Index LA Main'!$B$4=2,'Index LA Main'!$A$177:$Y$339,IF('Index LA Main'!$B$4=3,'Index LA Main'!$A$346:$Y$508,IF('Index LA Main'!$B$4=4,'Index LA Main'!$A$515:$Y$677,"Error")))),'Index LA Main'!Y$1,0),"Error")</f>
        <v>0.01</v>
      </c>
    </row>
    <row r="139" spans="1:25" s="129" customFormat="1" x14ac:dyDescent="0.2">
      <c r="A139" s="6">
        <v>356</v>
      </c>
      <c r="B139" s="6" t="s">
        <v>306</v>
      </c>
      <c r="C139" s="7" t="s">
        <v>168</v>
      </c>
      <c r="D139" s="122">
        <f>IFERROR(VLOOKUP($A139,IF('Index LA Main'!$B$4=1,'Index LA Main'!$A$8:$Y$170,IF('Index LA Main'!$B$4=2,'Index LA Main'!$A$177:$Y$339,IF('Index LA Main'!$B$4=3,'Index LA Main'!$A$346:$Y$508,IF('Index LA Main'!$B$4=4,'Index LA Main'!$A$515:$Y$677,"Error")))),'Index LA Main'!D$1,0),"Error")</f>
        <v>2930</v>
      </c>
      <c r="E139" s="77">
        <f>IFERROR(VLOOKUP($A139,IF('Index LA Main'!$B$4=1,'Index LA Main'!$A$8:$Y$170,IF('Index LA Main'!$B$4=2,'Index LA Main'!$A$177:$Y$339,IF('Index LA Main'!$B$4=3,'Index LA Main'!$A$346:$Y$508,IF('Index LA Main'!$B$4=4,'Index LA Main'!$A$515:$Y$677,"Error")))),'Index LA Main'!E$1,0),"Error")</f>
        <v>0.91</v>
      </c>
      <c r="F139" s="77">
        <f>IFERROR(VLOOKUP($A139,IF('Index LA Main'!$B$4=1,'Index LA Main'!$A$8:$Y$170,IF('Index LA Main'!$B$4=2,'Index LA Main'!$A$177:$Y$339,IF('Index LA Main'!$B$4=3,'Index LA Main'!$A$346:$Y$508,IF('Index LA Main'!$B$4=4,'Index LA Main'!$A$515:$Y$677,"Error")))),'Index LA Main'!F$1,0),"Error")</f>
        <v>0.89</v>
      </c>
      <c r="G139" s="77">
        <f>IFERROR(VLOOKUP($A139,IF('Index LA Main'!$B$4=1,'Index LA Main'!$A$8:$Y$170,IF('Index LA Main'!$B$4=2,'Index LA Main'!$A$177:$Y$339,IF('Index LA Main'!$B$4=3,'Index LA Main'!$A$346:$Y$508,IF('Index LA Main'!$B$4=4,'Index LA Main'!$A$515:$Y$677,"Error")))),'Index LA Main'!G$1,0),"Error")</f>
        <v>0.23</v>
      </c>
      <c r="H139" s="77" t="str">
        <f>IFERROR(VLOOKUP($A139,IF('Index LA Main'!$B$4=1,'Index LA Main'!$A$8:$Y$170,IF('Index LA Main'!$B$4=2,'Index LA Main'!$A$177:$Y$339,IF('Index LA Main'!$B$4=3,'Index LA Main'!$A$346:$Y$508,IF('Index LA Main'!$B$4=4,'Index LA Main'!$A$515:$Y$677,"Error")))),'Index LA Main'!H$1,0),"Error")</f>
        <v>-</v>
      </c>
      <c r="I139" s="77">
        <f>IFERROR(VLOOKUP($A139,IF('Index LA Main'!$B$4=1,'Index LA Main'!$A$8:$Y$170,IF('Index LA Main'!$B$4=2,'Index LA Main'!$A$177:$Y$339,IF('Index LA Main'!$B$4=3,'Index LA Main'!$A$346:$Y$508,IF('Index LA Main'!$B$4=4,'Index LA Main'!$A$515:$Y$677,"Error")))),'Index LA Main'!I$1,0),"Error")</f>
        <v>0.05</v>
      </c>
      <c r="J139" s="77">
        <f>IFERROR(VLOOKUP($A139,IF('Index LA Main'!$B$4=1,'Index LA Main'!$A$8:$Y$170,IF('Index LA Main'!$B$4=2,'Index LA Main'!$A$177:$Y$339,IF('Index LA Main'!$B$4=3,'Index LA Main'!$A$346:$Y$508,IF('Index LA Main'!$B$4=4,'Index LA Main'!$A$515:$Y$677,"Error")))),'Index LA Main'!J$1,0),"Error")</f>
        <v>0.08</v>
      </c>
      <c r="K139" s="77">
        <f>IFERROR(VLOOKUP($A139,IF('Index LA Main'!$B$4=1,'Index LA Main'!$A$8:$Y$170,IF('Index LA Main'!$B$4=2,'Index LA Main'!$A$177:$Y$339,IF('Index LA Main'!$B$4=3,'Index LA Main'!$A$346:$Y$508,IF('Index LA Main'!$B$4=4,'Index LA Main'!$A$515:$Y$677,"Error")))),'Index LA Main'!K$1,0),"Error")</f>
        <v>0.54</v>
      </c>
      <c r="L139" s="77">
        <f>IFERROR(VLOOKUP($A139,IF('Index LA Main'!$B$4=1,'Index LA Main'!$A$8:$Y$170,IF('Index LA Main'!$B$4=2,'Index LA Main'!$A$177:$Y$339,IF('Index LA Main'!$B$4=3,'Index LA Main'!$A$346:$Y$508,IF('Index LA Main'!$B$4=4,'Index LA Main'!$A$515:$Y$677,"Error")))),'Index LA Main'!L$1,0),"Error")</f>
        <v>0</v>
      </c>
      <c r="M139" s="77" t="str">
        <f>IFERROR(VLOOKUP($A139,IF('Index LA Main'!$B$4=1,'Index LA Main'!$A$8:$Y$170,IF('Index LA Main'!$B$4=2,'Index LA Main'!$A$177:$Y$339,IF('Index LA Main'!$B$4=3,'Index LA Main'!$A$346:$Y$508,IF('Index LA Main'!$B$4=4,'Index LA Main'!$A$515:$Y$677,"Error")))),'Index LA Main'!M$1,0),"Error")</f>
        <v>x</v>
      </c>
      <c r="N139" s="77" t="str">
        <f>IFERROR(VLOOKUP($A139,IF('Index LA Main'!$B$4=1,'Index LA Main'!$A$8:$Y$170,IF('Index LA Main'!$B$4=2,'Index LA Main'!$A$177:$Y$339,IF('Index LA Main'!$B$4=3,'Index LA Main'!$A$346:$Y$508,IF('Index LA Main'!$B$4=4,'Index LA Main'!$A$515:$Y$677,"Error")))),'Index LA Main'!N$1,0),"Error")</f>
        <v>-</v>
      </c>
      <c r="O139" s="77">
        <f>IFERROR(VLOOKUP($A139,IF('Index LA Main'!$B$4=1,'Index LA Main'!$A$8:$Y$170,IF('Index LA Main'!$B$4=2,'Index LA Main'!$A$177:$Y$339,IF('Index LA Main'!$B$4=3,'Index LA Main'!$A$346:$Y$508,IF('Index LA Main'!$B$4=4,'Index LA Main'!$A$515:$Y$677,"Error")))),'Index LA Main'!O$1,0),"Error")</f>
        <v>7.0000000000000007E-2</v>
      </c>
      <c r="P139" s="77">
        <f>IFERROR(VLOOKUP($A139,IF('Index LA Main'!$B$4=1,'Index LA Main'!$A$8:$Y$170,IF('Index LA Main'!$B$4=2,'Index LA Main'!$A$177:$Y$339,IF('Index LA Main'!$B$4=3,'Index LA Main'!$A$346:$Y$508,IF('Index LA Main'!$B$4=4,'Index LA Main'!$A$515:$Y$677,"Error")))),'Index LA Main'!P$1,0),"Error")</f>
        <v>0</v>
      </c>
      <c r="Q139" s="77" t="str">
        <f>IFERROR(VLOOKUP($A139,IF('Index LA Main'!$B$4=1,'Index LA Main'!$A$8:$Y$170,IF('Index LA Main'!$B$4=2,'Index LA Main'!$A$177:$Y$339,IF('Index LA Main'!$B$4=3,'Index LA Main'!$A$346:$Y$508,IF('Index LA Main'!$B$4=4,'Index LA Main'!$A$515:$Y$677,"Error")))),'Index LA Main'!Q$1,0),"Error")</f>
        <v>x</v>
      </c>
      <c r="R139" s="77">
        <f>IFERROR(VLOOKUP($A139,IF('Index LA Main'!$B$4=1,'Index LA Main'!$A$8:$Y$170,IF('Index LA Main'!$B$4=2,'Index LA Main'!$A$177:$Y$339,IF('Index LA Main'!$B$4=3,'Index LA Main'!$A$346:$Y$508,IF('Index LA Main'!$B$4=4,'Index LA Main'!$A$515:$Y$677,"Error")))),'Index LA Main'!R$1,0),"Error")</f>
        <v>0.01</v>
      </c>
      <c r="S139" s="77">
        <f>IFERROR(VLOOKUP($A139,IF('Index LA Main'!$B$4=1,'Index LA Main'!$A$8:$Y$170,IF('Index LA Main'!$B$4=2,'Index LA Main'!$A$177:$Y$339,IF('Index LA Main'!$B$4=3,'Index LA Main'!$A$346:$Y$508,IF('Index LA Main'!$B$4=4,'Index LA Main'!$A$515:$Y$677,"Error")))),'Index LA Main'!S$1,0),"Error")</f>
        <v>0.01</v>
      </c>
      <c r="T139" s="77" t="str">
        <f>IFERROR(VLOOKUP($A139,IF('Index LA Main'!$B$4=1,'Index LA Main'!$A$8:$Y$170,IF('Index LA Main'!$B$4=2,'Index LA Main'!$A$177:$Y$339,IF('Index LA Main'!$B$4=3,'Index LA Main'!$A$346:$Y$508,IF('Index LA Main'!$B$4=4,'Index LA Main'!$A$515:$Y$677,"Error")))),'Index LA Main'!T$1,0),"Error")</f>
        <v>-</v>
      </c>
      <c r="U139" s="77" t="str">
        <f>IFERROR(VLOOKUP($A139,IF('Index LA Main'!$B$4=1,'Index LA Main'!$A$8:$Y$170,IF('Index LA Main'!$B$4=2,'Index LA Main'!$A$177:$Y$339,IF('Index LA Main'!$B$4=3,'Index LA Main'!$A$346:$Y$508,IF('Index LA Main'!$B$4=4,'Index LA Main'!$A$515:$Y$677,"Error")))),'Index LA Main'!U$1,0),"Error")</f>
        <v>x</v>
      </c>
      <c r="V139" s="77">
        <f>IFERROR(VLOOKUP($A139,IF('Index LA Main'!$B$4=1,'Index LA Main'!$A$8:$Y$170,IF('Index LA Main'!$B$4=2,'Index LA Main'!$A$177:$Y$339,IF('Index LA Main'!$B$4=3,'Index LA Main'!$A$346:$Y$508,IF('Index LA Main'!$B$4=4,'Index LA Main'!$A$515:$Y$677,"Error")))),'Index LA Main'!V$1,0),"Error")</f>
        <v>0.01</v>
      </c>
      <c r="W139" s="77">
        <f>IFERROR(VLOOKUP($A139,IF('Index LA Main'!$B$4=1,'Index LA Main'!$A$8:$Y$170,IF('Index LA Main'!$B$4=2,'Index LA Main'!$A$177:$Y$339,IF('Index LA Main'!$B$4=3,'Index LA Main'!$A$346:$Y$508,IF('Index LA Main'!$B$4=4,'Index LA Main'!$A$515:$Y$677,"Error")))),'Index LA Main'!W$1,0),"Error")</f>
        <v>0.06</v>
      </c>
      <c r="X139" s="77">
        <f>IFERROR(VLOOKUP($A139,IF('Index LA Main'!$B$4=1,'Index LA Main'!$A$8:$Y$170,IF('Index LA Main'!$B$4=2,'Index LA Main'!$A$177:$Y$339,IF('Index LA Main'!$B$4=3,'Index LA Main'!$A$346:$Y$508,IF('Index LA Main'!$B$4=4,'Index LA Main'!$A$515:$Y$677,"Error")))),'Index LA Main'!X$1,0),"Error")</f>
        <v>0.02</v>
      </c>
      <c r="Y139" s="77">
        <f>IFERROR(VLOOKUP($A139,IF('Index LA Main'!$B$4=1,'Index LA Main'!$A$8:$Y$170,IF('Index LA Main'!$B$4=2,'Index LA Main'!$A$177:$Y$339,IF('Index LA Main'!$B$4=3,'Index LA Main'!$A$346:$Y$508,IF('Index LA Main'!$B$4=4,'Index LA Main'!$A$515:$Y$677,"Error")))),'Index LA Main'!Y$1,0),"Error")</f>
        <v>0.01</v>
      </c>
    </row>
    <row r="140" spans="1:25" s="129" customFormat="1" x14ac:dyDescent="0.2">
      <c r="A140" s="6">
        <v>808</v>
      </c>
      <c r="B140" s="6" t="s">
        <v>307</v>
      </c>
      <c r="C140" s="7" t="s">
        <v>166</v>
      </c>
      <c r="D140" s="122">
        <f>IFERROR(VLOOKUP($A140,IF('Index LA Main'!$B$4=1,'Index LA Main'!$A$8:$Y$170,IF('Index LA Main'!$B$4=2,'Index LA Main'!$A$177:$Y$339,IF('Index LA Main'!$B$4=3,'Index LA Main'!$A$346:$Y$508,IF('Index LA Main'!$B$4=4,'Index LA Main'!$A$515:$Y$677,"Error")))),'Index LA Main'!D$1,0),"Error")</f>
        <v>2130</v>
      </c>
      <c r="E140" s="77">
        <f>IFERROR(VLOOKUP($A140,IF('Index LA Main'!$B$4=1,'Index LA Main'!$A$8:$Y$170,IF('Index LA Main'!$B$4=2,'Index LA Main'!$A$177:$Y$339,IF('Index LA Main'!$B$4=3,'Index LA Main'!$A$346:$Y$508,IF('Index LA Main'!$B$4=4,'Index LA Main'!$A$515:$Y$677,"Error")))),'Index LA Main'!E$1,0),"Error")</f>
        <v>0.91</v>
      </c>
      <c r="F140" s="77">
        <f>IFERROR(VLOOKUP($A140,IF('Index LA Main'!$B$4=1,'Index LA Main'!$A$8:$Y$170,IF('Index LA Main'!$B$4=2,'Index LA Main'!$A$177:$Y$339,IF('Index LA Main'!$B$4=3,'Index LA Main'!$A$346:$Y$508,IF('Index LA Main'!$B$4=4,'Index LA Main'!$A$515:$Y$677,"Error")))),'Index LA Main'!F$1,0),"Error")</f>
        <v>0.88</v>
      </c>
      <c r="G140" s="77">
        <f>IFERROR(VLOOKUP($A140,IF('Index LA Main'!$B$4=1,'Index LA Main'!$A$8:$Y$170,IF('Index LA Main'!$B$4=2,'Index LA Main'!$A$177:$Y$339,IF('Index LA Main'!$B$4=3,'Index LA Main'!$A$346:$Y$508,IF('Index LA Main'!$B$4=4,'Index LA Main'!$A$515:$Y$677,"Error")))),'Index LA Main'!G$1,0),"Error")</f>
        <v>0.52</v>
      </c>
      <c r="H140" s="77" t="str">
        <f>IFERROR(VLOOKUP($A140,IF('Index LA Main'!$B$4=1,'Index LA Main'!$A$8:$Y$170,IF('Index LA Main'!$B$4=2,'Index LA Main'!$A$177:$Y$339,IF('Index LA Main'!$B$4=3,'Index LA Main'!$A$346:$Y$508,IF('Index LA Main'!$B$4=4,'Index LA Main'!$A$515:$Y$677,"Error")))),'Index LA Main'!H$1,0),"Error")</f>
        <v>x</v>
      </c>
      <c r="I140" s="77">
        <f>IFERROR(VLOOKUP($A140,IF('Index LA Main'!$B$4=1,'Index LA Main'!$A$8:$Y$170,IF('Index LA Main'!$B$4=2,'Index LA Main'!$A$177:$Y$339,IF('Index LA Main'!$B$4=3,'Index LA Main'!$A$346:$Y$508,IF('Index LA Main'!$B$4=4,'Index LA Main'!$A$515:$Y$677,"Error")))),'Index LA Main'!I$1,0),"Error")</f>
        <v>0.06</v>
      </c>
      <c r="J140" s="77">
        <f>IFERROR(VLOOKUP($A140,IF('Index LA Main'!$B$4=1,'Index LA Main'!$A$8:$Y$170,IF('Index LA Main'!$B$4=2,'Index LA Main'!$A$177:$Y$339,IF('Index LA Main'!$B$4=3,'Index LA Main'!$A$346:$Y$508,IF('Index LA Main'!$B$4=4,'Index LA Main'!$A$515:$Y$677,"Error")))),'Index LA Main'!J$1,0),"Error")</f>
        <v>0.13</v>
      </c>
      <c r="K140" s="77">
        <f>IFERROR(VLOOKUP($A140,IF('Index LA Main'!$B$4=1,'Index LA Main'!$A$8:$Y$170,IF('Index LA Main'!$B$4=2,'Index LA Main'!$A$177:$Y$339,IF('Index LA Main'!$B$4=3,'Index LA Main'!$A$346:$Y$508,IF('Index LA Main'!$B$4=4,'Index LA Main'!$A$515:$Y$677,"Error")))),'Index LA Main'!K$1,0),"Error")</f>
        <v>0.18</v>
      </c>
      <c r="L140" s="77">
        <f>IFERROR(VLOOKUP($A140,IF('Index LA Main'!$B$4=1,'Index LA Main'!$A$8:$Y$170,IF('Index LA Main'!$B$4=2,'Index LA Main'!$A$177:$Y$339,IF('Index LA Main'!$B$4=3,'Index LA Main'!$A$346:$Y$508,IF('Index LA Main'!$B$4=4,'Index LA Main'!$A$515:$Y$677,"Error")))),'Index LA Main'!L$1,0),"Error")</f>
        <v>0</v>
      </c>
      <c r="M140" s="77">
        <f>IFERROR(VLOOKUP($A140,IF('Index LA Main'!$B$4=1,'Index LA Main'!$A$8:$Y$170,IF('Index LA Main'!$B$4=2,'Index LA Main'!$A$177:$Y$339,IF('Index LA Main'!$B$4=3,'Index LA Main'!$A$346:$Y$508,IF('Index LA Main'!$B$4=4,'Index LA Main'!$A$515:$Y$677,"Error")))),'Index LA Main'!M$1,0),"Error")</f>
        <v>0</v>
      </c>
      <c r="N140" s="77" t="str">
        <f>IFERROR(VLOOKUP($A140,IF('Index LA Main'!$B$4=1,'Index LA Main'!$A$8:$Y$170,IF('Index LA Main'!$B$4=2,'Index LA Main'!$A$177:$Y$339,IF('Index LA Main'!$B$4=3,'Index LA Main'!$A$346:$Y$508,IF('Index LA Main'!$B$4=4,'Index LA Main'!$A$515:$Y$677,"Error")))),'Index LA Main'!N$1,0),"Error")</f>
        <v>x</v>
      </c>
      <c r="O140" s="77">
        <f>IFERROR(VLOOKUP($A140,IF('Index LA Main'!$B$4=1,'Index LA Main'!$A$8:$Y$170,IF('Index LA Main'!$B$4=2,'Index LA Main'!$A$177:$Y$339,IF('Index LA Main'!$B$4=3,'Index LA Main'!$A$346:$Y$508,IF('Index LA Main'!$B$4=4,'Index LA Main'!$A$515:$Y$677,"Error")))),'Index LA Main'!O$1,0),"Error")</f>
        <v>7.0000000000000007E-2</v>
      </c>
      <c r="P140" s="77">
        <f>IFERROR(VLOOKUP($A140,IF('Index LA Main'!$B$4=1,'Index LA Main'!$A$8:$Y$170,IF('Index LA Main'!$B$4=2,'Index LA Main'!$A$177:$Y$339,IF('Index LA Main'!$B$4=3,'Index LA Main'!$A$346:$Y$508,IF('Index LA Main'!$B$4=4,'Index LA Main'!$A$515:$Y$677,"Error")))),'Index LA Main'!P$1,0),"Error")</f>
        <v>0</v>
      </c>
      <c r="Q140" s="77">
        <f>IFERROR(VLOOKUP($A140,IF('Index LA Main'!$B$4=1,'Index LA Main'!$A$8:$Y$170,IF('Index LA Main'!$B$4=2,'Index LA Main'!$A$177:$Y$339,IF('Index LA Main'!$B$4=3,'Index LA Main'!$A$346:$Y$508,IF('Index LA Main'!$B$4=4,'Index LA Main'!$A$515:$Y$677,"Error")))),'Index LA Main'!Q$1,0),"Error")</f>
        <v>0</v>
      </c>
      <c r="R140" s="77">
        <f>IFERROR(VLOOKUP($A140,IF('Index LA Main'!$B$4=1,'Index LA Main'!$A$8:$Y$170,IF('Index LA Main'!$B$4=2,'Index LA Main'!$A$177:$Y$339,IF('Index LA Main'!$B$4=3,'Index LA Main'!$A$346:$Y$508,IF('Index LA Main'!$B$4=4,'Index LA Main'!$A$515:$Y$677,"Error")))),'Index LA Main'!R$1,0),"Error")</f>
        <v>0.01</v>
      </c>
      <c r="S140" s="77">
        <f>IFERROR(VLOOKUP($A140,IF('Index LA Main'!$B$4=1,'Index LA Main'!$A$8:$Y$170,IF('Index LA Main'!$B$4=2,'Index LA Main'!$A$177:$Y$339,IF('Index LA Main'!$B$4=3,'Index LA Main'!$A$346:$Y$508,IF('Index LA Main'!$B$4=4,'Index LA Main'!$A$515:$Y$677,"Error")))),'Index LA Main'!S$1,0),"Error")</f>
        <v>0.01</v>
      </c>
      <c r="T140" s="77" t="str">
        <f>IFERROR(VLOOKUP($A140,IF('Index LA Main'!$B$4=1,'Index LA Main'!$A$8:$Y$170,IF('Index LA Main'!$B$4=2,'Index LA Main'!$A$177:$Y$339,IF('Index LA Main'!$B$4=3,'Index LA Main'!$A$346:$Y$508,IF('Index LA Main'!$B$4=4,'Index LA Main'!$A$515:$Y$677,"Error")))),'Index LA Main'!T$1,0),"Error")</f>
        <v>x</v>
      </c>
      <c r="U140" s="77" t="str">
        <f>IFERROR(VLOOKUP($A140,IF('Index LA Main'!$B$4=1,'Index LA Main'!$A$8:$Y$170,IF('Index LA Main'!$B$4=2,'Index LA Main'!$A$177:$Y$339,IF('Index LA Main'!$B$4=3,'Index LA Main'!$A$346:$Y$508,IF('Index LA Main'!$B$4=4,'Index LA Main'!$A$515:$Y$677,"Error")))),'Index LA Main'!U$1,0),"Error")</f>
        <v>-</v>
      </c>
      <c r="V140" s="77">
        <f>IFERROR(VLOOKUP($A140,IF('Index LA Main'!$B$4=1,'Index LA Main'!$A$8:$Y$170,IF('Index LA Main'!$B$4=2,'Index LA Main'!$A$177:$Y$339,IF('Index LA Main'!$B$4=3,'Index LA Main'!$A$346:$Y$508,IF('Index LA Main'!$B$4=4,'Index LA Main'!$A$515:$Y$677,"Error")))),'Index LA Main'!V$1,0),"Error")</f>
        <v>0.01</v>
      </c>
      <c r="W140" s="77">
        <f>IFERROR(VLOOKUP($A140,IF('Index LA Main'!$B$4=1,'Index LA Main'!$A$8:$Y$170,IF('Index LA Main'!$B$4=2,'Index LA Main'!$A$177:$Y$339,IF('Index LA Main'!$B$4=3,'Index LA Main'!$A$346:$Y$508,IF('Index LA Main'!$B$4=4,'Index LA Main'!$A$515:$Y$677,"Error")))),'Index LA Main'!W$1,0),"Error")</f>
        <v>0.06</v>
      </c>
      <c r="X140" s="77">
        <f>IFERROR(VLOOKUP($A140,IF('Index LA Main'!$B$4=1,'Index LA Main'!$A$8:$Y$170,IF('Index LA Main'!$B$4=2,'Index LA Main'!$A$177:$Y$339,IF('Index LA Main'!$B$4=3,'Index LA Main'!$A$346:$Y$508,IF('Index LA Main'!$B$4=4,'Index LA Main'!$A$515:$Y$677,"Error")))),'Index LA Main'!X$1,0),"Error")</f>
        <v>0.02</v>
      </c>
      <c r="Y140" s="77">
        <f>IFERROR(VLOOKUP($A140,IF('Index LA Main'!$B$4=1,'Index LA Main'!$A$8:$Y$170,IF('Index LA Main'!$B$4=2,'Index LA Main'!$A$177:$Y$339,IF('Index LA Main'!$B$4=3,'Index LA Main'!$A$346:$Y$508,IF('Index LA Main'!$B$4=4,'Index LA Main'!$A$515:$Y$677,"Error")))),'Index LA Main'!Y$1,0),"Error")</f>
        <v>0.01</v>
      </c>
    </row>
    <row r="141" spans="1:25" s="129" customFormat="1" x14ac:dyDescent="0.2">
      <c r="A141" s="6">
        <v>861</v>
      </c>
      <c r="B141" s="6" t="s">
        <v>308</v>
      </c>
      <c r="C141" s="7" t="s">
        <v>174</v>
      </c>
      <c r="D141" s="122">
        <f>IFERROR(VLOOKUP($A141,IF('Index LA Main'!$B$4=1,'Index LA Main'!$A$8:$Y$170,IF('Index LA Main'!$B$4=2,'Index LA Main'!$A$177:$Y$339,IF('Index LA Main'!$B$4=3,'Index LA Main'!$A$346:$Y$508,IF('Index LA Main'!$B$4=4,'Index LA Main'!$A$515:$Y$677,"Error")))),'Index LA Main'!D$1,0),"Error")</f>
        <v>2570</v>
      </c>
      <c r="E141" s="77">
        <f>IFERROR(VLOOKUP($A141,IF('Index LA Main'!$B$4=1,'Index LA Main'!$A$8:$Y$170,IF('Index LA Main'!$B$4=2,'Index LA Main'!$A$177:$Y$339,IF('Index LA Main'!$B$4=3,'Index LA Main'!$A$346:$Y$508,IF('Index LA Main'!$B$4=4,'Index LA Main'!$A$515:$Y$677,"Error")))),'Index LA Main'!E$1,0),"Error")</f>
        <v>0.9</v>
      </c>
      <c r="F141" s="77">
        <f>IFERROR(VLOOKUP($A141,IF('Index LA Main'!$B$4=1,'Index LA Main'!$A$8:$Y$170,IF('Index LA Main'!$B$4=2,'Index LA Main'!$A$177:$Y$339,IF('Index LA Main'!$B$4=3,'Index LA Main'!$A$346:$Y$508,IF('Index LA Main'!$B$4=4,'Index LA Main'!$A$515:$Y$677,"Error")))),'Index LA Main'!F$1,0),"Error")</f>
        <v>0.86</v>
      </c>
      <c r="G141" s="77">
        <f>IFERROR(VLOOKUP($A141,IF('Index LA Main'!$B$4=1,'Index LA Main'!$A$8:$Y$170,IF('Index LA Main'!$B$4=2,'Index LA Main'!$A$177:$Y$339,IF('Index LA Main'!$B$4=3,'Index LA Main'!$A$346:$Y$508,IF('Index LA Main'!$B$4=4,'Index LA Main'!$A$515:$Y$677,"Error")))),'Index LA Main'!G$1,0),"Error")</f>
        <v>0.45</v>
      </c>
      <c r="H141" s="77" t="str">
        <f>IFERROR(VLOOKUP($A141,IF('Index LA Main'!$B$4=1,'Index LA Main'!$A$8:$Y$170,IF('Index LA Main'!$B$4=2,'Index LA Main'!$A$177:$Y$339,IF('Index LA Main'!$B$4=3,'Index LA Main'!$A$346:$Y$508,IF('Index LA Main'!$B$4=4,'Index LA Main'!$A$515:$Y$677,"Error")))),'Index LA Main'!H$1,0),"Error")</f>
        <v>-</v>
      </c>
      <c r="I141" s="77">
        <f>IFERROR(VLOOKUP($A141,IF('Index LA Main'!$B$4=1,'Index LA Main'!$A$8:$Y$170,IF('Index LA Main'!$B$4=2,'Index LA Main'!$A$177:$Y$339,IF('Index LA Main'!$B$4=3,'Index LA Main'!$A$346:$Y$508,IF('Index LA Main'!$B$4=4,'Index LA Main'!$A$515:$Y$677,"Error")))),'Index LA Main'!I$1,0),"Error")</f>
        <v>0.08</v>
      </c>
      <c r="J141" s="77">
        <f>IFERROR(VLOOKUP($A141,IF('Index LA Main'!$B$4=1,'Index LA Main'!$A$8:$Y$170,IF('Index LA Main'!$B$4=2,'Index LA Main'!$A$177:$Y$339,IF('Index LA Main'!$B$4=3,'Index LA Main'!$A$346:$Y$508,IF('Index LA Main'!$B$4=4,'Index LA Main'!$A$515:$Y$677,"Error")))),'Index LA Main'!J$1,0),"Error")</f>
        <v>0.12</v>
      </c>
      <c r="K141" s="77">
        <f>IFERROR(VLOOKUP($A141,IF('Index LA Main'!$B$4=1,'Index LA Main'!$A$8:$Y$170,IF('Index LA Main'!$B$4=2,'Index LA Main'!$A$177:$Y$339,IF('Index LA Main'!$B$4=3,'Index LA Main'!$A$346:$Y$508,IF('Index LA Main'!$B$4=4,'Index LA Main'!$A$515:$Y$677,"Error")))),'Index LA Main'!K$1,0),"Error")</f>
        <v>0.21</v>
      </c>
      <c r="L141" s="77" t="str">
        <f>IFERROR(VLOOKUP($A141,IF('Index LA Main'!$B$4=1,'Index LA Main'!$A$8:$Y$170,IF('Index LA Main'!$B$4=2,'Index LA Main'!$A$177:$Y$339,IF('Index LA Main'!$B$4=3,'Index LA Main'!$A$346:$Y$508,IF('Index LA Main'!$B$4=4,'Index LA Main'!$A$515:$Y$677,"Error")))),'Index LA Main'!L$1,0),"Error")</f>
        <v>x</v>
      </c>
      <c r="M141" s="77">
        <f>IFERROR(VLOOKUP($A141,IF('Index LA Main'!$B$4=1,'Index LA Main'!$A$8:$Y$170,IF('Index LA Main'!$B$4=2,'Index LA Main'!$A$177:$Y$339,IF('Index LA Main'!$B$4=3,'Index LA Main'!$A$346:$Y$508,IF('Index LA Main'!$B$4=4,'Index LA Main'!$A$515:$Y$677,"Error")))),'Index LA Main'!M$1,0),"Error")</f>
        <v>0</v>
      </c>
      <c r="N141" s="77" t="str">
        <f>IFERROR(VLOOKUP($A141,IF('Index LA Main'!$B$4=1,'Index LA Main'!$A$8:$Y$170,IF('Index LA Main'!$B$4=2,'Index LA Main'!$A$177:$Y$339,IF('Index LA Main'!$B$4=3,'Index LA Main'!$A$346:$Y$508,IF('Index LA Main'!$B$4=4,'Index LA Main'!$A$515:$Y$677,"Error")))),'Index LA Main'!N$1,0),"Error")</f>
        <v>x</v>
      </c>
      <c r="O141" s="77">
        <f>IFERROR(VLOOKUP($A141,IF('Index LA Main'!$B$4=1,'Index LA Main'!$A$8:$Y$170,IF('Index LA Main'!$B$4=2,'Index LA Main'!$A$177:$Y$339,IF('Index LA Main'!$B$4=3,'Index LA Main'!$A$346:$Y$508,IF('Index LA Main'!$B$4=4,'Index LA Main'!$A$515:$Y$677,"Error")))),'Index LA Main'!O$1,0),"Error")</f>
        <v>0.08</v>
      </c>
      <c r="P141" s="77">
        <f>IFERROR(VLOOKUP($A141,IF('Index LA Main'!$B$4=1,'Index LA Main'!$A$8:$Y$170,IF('Index LA Main'!$B$4=2,'Index LA Main'!$A$177:$Y$339,IF('Index LA Main'!$B$4=3,'Index LA Main'!$A$346:$Y$508,IF('Index LA Main'!$B$4=4,'Index LA Main'!$A$515:$Y$677,"Error")))),'Index LA Main'!P$1,0),"Error")</f>
        <v>0</v>
      </c>
      <c r="Q141" s="77" t="str">
        <f>IFERROR(VLOOKUP($A141,IF('Index LA Main'!$B$4=1,'Index LA Main'!$A$8:$Y$170,IF('Index LA Main'!$B$4=2,'Index LA Main'!$A$177:$Y$339,IF('Index LA Main'!$B$4=3,'Index LA Main'!$A$346:$Y$508,IF('Index LA Main'!$B$4=4,'Index LA Main'!$A$515:$Y$677,"Error")))),'Index LA Main'!Q$1,0),"Error")</f>
        <v>-</v>
      </c>
      <c r="R141" s="77">
        <f>IFERROR(VLOOKUP($A141,IF('Index LA Main'!$B$4=1,'Index LA Main'!$A$8:$Y$170,IF('Index LA Main'!$B$4=2,'Index LA Main'!$A$177:$Y$339,IF('Index LA Main'!$B$4=3,'Index LA Main'!$A$346:$Y$508,IF('Index LA Main'!$B$4=4,'Index LA Main'!$A$515:$Y$677,"Error")))),'Index LA Main'!R$1,0),"Error")</f>
        <v>0.02</v>
      </c>
      <c r="S141" s="77">
        <f>IFERROR(VLOOKUP($A141,IF('Index LA Main'!$B$4=1,'Index LA Main'!$A$8:$Y$170,IF('Index LA Main'!$B$4=2,'Index LA Main'!$A$177:$Y$339,IF('Index LA Main'!$B$4=3,'Index LA Main'!$A$346:$Y$508,IF('Index LA Main'!$B$4=4,'Index LA Main'!$A$515:$Y$677,"Error")))),'Index LA Main'!S$1,0),"Error")</f>
        <v>0.01</v>
      </c>
      <c r="T141" s="77" t="str">
        <f>IFERROR(VLOOKUP($A141,IF('Index LA Main'!$B$4=1,'Index LA Main'!$A$8:$Y$170,IF('Index LA Main'!$B$4=2,'Index LA Main'!$A$177:$Y$339,IF('Index LA Main'!$B$4=3,'Index LA Main'!$A$346:$Y$508,IF('Index LA Main'!$B$4=4,'Index LA Main'!$A$515:$Y$677,"Error")))),'Index LA Main'!T$1,0),"Error")</f>
        <v>-</v>
      </c>
      <c r="U141" s="77" t="str">
        <f>IFERROR(VLOOKUP($A141,IF('Index LA Main'!$B$4=1,'Index LA Main'!$A$8:$Y$170,IF('Index LA Main'!$B$4=2,'Index LA Main'!$A$177:$Y$339,IF('Index LA Main'!$B$4=3,'Index LA Main'!$A$346:$Y$508,IF('Index LA Main'!$B$4=4,'Index LA Main'!$A$515:$Y$677,"Error")))),'Index LA Main'!U$1,0),"Error")</f>
        <v>-</v>
      </c>
      <c r="V141" s="77">
        <f>IFERROR(VLOOKUP($A141,IF('Index LA Main'!$B$4=1,'Index LA Main'!$A$8:$Y$170,IF('Index LA Main'!$B$4=2,'Index LA Main'!$A$177:$Y$339,IF('Index LA Main'!$B$4=3,'Index LA Main'!$A$346:$Y$508,IF('Index LA Main'!$B$4=4,'Index LA Main'!$A$515:$Y$677,"Error")))),'Index LA Main'!V$1,0),"Error")</f>
        <v>0.02</v>
      </c>
      <c r="W141" s="77">
        <f>IFERROR(VLOOKUP($A141,IF('Index LA Main'!$B$4=1,'Index LA Main'!$A$8:$Y$170,IF('Index LA Main'!$B$4=2,'Index LA Main'!$A$177:$Y$339,IF('Index LA Main'!$B$4=3,'Index LA Main'!$A$346:$Y$508,IF('Index LA Main'!$B$4=4,'Index LA Main'!$A$515:$Y$677,"Error")))),'Index LA Main'!W$1,0),"Error")</f>
        <v>0.08</v>
      </c>
      <c r="X141" s="77">
        <f>IFERROR(VLOOKUP($A141,IF('Index LA Main'!$B$4=1,'Index LA Main'!$A$8:$Y$170,IF('Index LA Main'!$B$4=2,'Index LA Main'!$A$177:$Y$339,IF('Index LA Main'!$B$4=3,'Index LA Main'!$A$346:$Y$508,IF('Index LA Main'!$B$4=4,'Index LA Main'!$A$515:$Y$677,"Error")))),'Index LA Main'!X$1,0),"Error")</f>
        <v>0.02</v>
      </c>
      <c r="Y141" s="77">
        <f>IFERROR(VLOOKUP($A141,IF('Index LA Main'!$B$4=1,'Index LA Main'!$A$8:$Y$170,IF('Index LA Main'!$B$4=2,'Index LA Main'!$A$177:$Y$339,IF('Index LA Main'!$B$4=3,'Index LA Main'!$A$346:$Y$508,IF('Index LA Main'!$B$4=4,'Index LA Main'!$A$515:$Y$677,"Error")))),'Index LA Main'!Y$1,0),"Error")</f>
        <v>0.01</v>
      </c>
    </row>
    <row r="142" spans="1:25" s="129" customFormat="1" x14ac:dyDescent="0.2">
      <c r="A142" s="6">
        <v>935</v>
      </c>
      <c r="B142" s="6" t="s">
        <v>309</v>
      </c>
      <c r="C142" s="7" t="s">
        <v>176</v>
      </c>
      <c r="D142" s="122">
        <f>IFERROR(VLOOKUP($A142,IF('Index LA Main'!$B$4=1,'Index LA Main'!$A$8:$Y$170,IF('Index LA Main'!$B$4=2,'Index LA Main'!$A$177:$Y$339,IF('Index LA Main'!$B$4=3,'Index LA Main'!$A$346:$Y$508,IF('Index LA Main'!$B$4=4,'Index LA Main'!$A$515:$Y$677,"Error")))),'Index LA Main'!D$1,0),"Error")</f>
        <v>7700</v>
      </c>
      <c r="E142" s="77">
        <f>IFERROR(VLOOKUP($A142,IF('Index LA Main'!$B$4=1,'Index LA Main'!$A$8:$Y$170,IF('Index LA Main'!$B$4=2,'Index LA Main'!$A$177:$Y$339,IF('Index LA Main'!$B$4=3,'Index LA Main'!$A$346:$Y$508,IF('Index LA Main'!$B$4=4,'Index LA Main'!$A$515:$Y$677,"Error")))),'Index LA Main'!E$1,0),"Error")</f>
        <v>0.94</v>
      </c>
      <c r="F142" s="77">
        <f>IFERROR(VLOOKUP($A142,IF('Index LA Main'!$B$4=1,'Index LA Main'!$A$8:$Y$170,IF('Index LA Main'!$B$4=2,'Index LA Main'!$A$177:$Y$339,IF('Index LA Main'!$B$4=3,'Index LA Main'!$A$346:$Y$508,IF('Index LA Main'!$B$4=4,'Index LA Main'!$A$515:$Y$677,"Error")))),'Index LA Main'!F$1,0),"Error")</f>
        <v>0.92</v>
      </c>
      <c r="G142" s="77">
        <f>IFERROR(VLOOKUP($A142,IF('Index LA Main'!$B$4=1,'Index LA Main'!$A$8:$Y$170,IF('Index LA Main'!$B$4=2,'Index LA Main'!$A$177:$Y$339,IF('Index LA Main'!$B$4=3,'Index LA Main'!$A$346:$Y$508,IF('Index LA Main'!$B$4=4,'Index LA Main'!$A$515:$Y$677,"Error")))),'Index LA Main'!G$1,0),"Error")</f>
        <v>0.35</v>
      </c>
      <c r="H142" s="77" t="str">
        <f>IFERROR(VLOOKUP($A142,IF('Index LA Main'!$B$4=1,'Index LA Main'!$A$8:$Y$170,IF('Index LA Main'!$B$4=2,'Index LA Main'!$A$177:$Y$339,IF('Index LA Main'!$B$4=3,'Index LA Main'!$A$346:$Y$508,IF('Index LA Main'!$B$4=4,'Index LA Main'!$A$515:$Y$677,"Error")))),'Index LA Main'!H$1,0),"Error")</f>
        <v>-</v>
      </c>
      <c r="I142" s="77">
        <f>IFERROR(VLOOKUP($A142,IF('Index LA Main'!$B$4=1,'Index LA Main'!$A$8:$Y$170,IF('Index LA Main'!$B$4=2,'Index LA Main'!$A$177:$Y$339,IF('Index LA Main'!$B$4=3,'Index LA Main'!$A$346:$Y$508,IF('Index LA Main'!$B$4=4,'Index LA Main'!$A$515:$Y$677,"Error")))),'Index LA Main'!I$1,0),"Error")</f>
        <v>0.03</v>
      </c>
      <c r="J142" s="77">
        <f>IFERROR(VLOOKUP($A142,IF('Index LA Main'!$B$4=1,'Index LA Main'!$A$8:$Y$170,IF('Index LA Main'!$B$4=2,'Index LA Main'!$A$177:$Y$339,IF('Index LA Main'!$B$4=3,'Index LA Main'!$A$346:$Y$508,IF('Index LA Main'!$B$4=4,'Index LA Main'!$A$515:$Y$677,"Error")))),'Index LA Main'!J$1,0),"Error")</f>
        <v>0.45</v>
      </c>
      <c r="K142" s="77">
        <f>IFERROR(VLOOKUP($A142,IF('Index LA Main'!$B$4=1,'Index LA Main'!$A$8:$Y$170,IF('Index LA Main'!$B$4=2,'Index LA Main'!$A$177:$Y$339,IF('Index LA Main'!$B$4=3,'Index LA Main'!$A$346:$Y$508,IF('Index LA Main'!$B$4=4,'Index LA Main'!$A$515:$Y$677,"Error")))),'Index LA Main'!K$1,0),"Error")</f>
        <v>0.09</v>
      </c>
      <c r="L142" s="77">
        <f>IFERROR(VLOOKUP($A142,IF('Index LA Main'!$B$4=1,'Index LA Main'!$A$8:$Y$170,IF('Index LA Main'!$B$4=2,'Index LA Main'!$A$177:$Y$339,IF('Index LA Main'!$B$4=3,'Index LA Main'!$A$346:$Y$508,IF('Index LA Main'!$B$4=4,'Index LA Main'!$A$515:$Y$677,"Error")))),'Index LA Main'!L$1,0),"Error")</f>
        <v>0</v>
      </c>
      <c r="M142" s="77">
        <f>IFERROR(VLOOKUP($A142,IF('Index LA Main'!$B$4=1,'Index LA Main'!$A$8:$Y$170,IF('Index LA Main'!$B$4=2,'Index LA Main'!$A$177:$Y$339,IF('Index LA Main'!$B$4=3,'Index LA Main'!$A$346:$Y$508,IF('Index LA Main'!$B$4=4,'Index LA Main'!$A$515:$Y$677,"Error")))),'Index LA Main'!M$1,0),"Error")</f>
        <v>0</v>
      </c>
      <c r="N142" s="77" t="str">
        <f>IFERROR(VLOOKUP($A142,IF('Index LA Main'!$B$4=1,'Index LA Main'!$A$8:$Y$170,IF('Index LA Main'!$B$4=2,'Index LA Main'!$A$177:$Y$339,IF('Index LA Main'!$B$4=3,'Index LA Main'!$A$346:$Y$508,IF('Index LA Main'!$B$4=4,'Index LA Main'!$A$515:$Y$677,"Error")))),'Index LA Main'!N$1,0),"Error")</f>
        <v>x</v>
      </c>
      <c r="O142" s="77">
        <f>IFERROR(VLOOKUP($A142,IF('Index LA Main'!$B$4=1,'Index LA Main'!$A$8:$Y$170,IF('Index LA Main'!$B$4=2,'Index LA Main'!$A$177:$Y$339,IF('Index LA Main'!$B$4=3,'Index LA Main'!$A$346:$Y$508,IF('Index LA Main'!$B$4=4,'Index LA Main'!$A$515:$Y$677,"Error")))),'Index LA Main'!O$1,0),"Error")</f>
        <v>0.06</v>
      </c>
      <c r="P142" s="77" t="str">
        <f>IFERROR(VLOOKUP($A142,IF('Index LA Main'!$B$4=1,'Index LA Main'!$A$8:$Y$170,IF('Index LA Main'!$B$4=2,'Index LA Main'!$A$177:$Y$339,IF('Index LA Main'!$B$4=3,'Index LA Main'!$A$346:$Y$508,IF('Index LA Main'!$B$4=4,'Index LA Main'!$A$515:$Y$677,"Error")))),'Index LA Main'!P$1,0),"Error")</f>
        <v>x</v>
      </c>
      <c r="Q142" s="77" t="str">
        <f>IFERROR(VLOOKUP($A142,IF('Index LA Main'!$B$4=1,'Index LA Main'!$A$8:$Y$170,IF('Index LA Main'!$B$4=2,'Index LA Main'!$A$177:$Y$339,IF('Index LA Main'!$B$4=3,'Index LA Main'!$A$346:$Y$508,IF('Index LA Main'!$B$4=4,'Index LA Main'!$A$515:$Y$677,"Error")))),'Index LA Main'!Q$1,0),"Error")</f>
        <v>-</v>
      </c>
      <c r="R142" s="77">
        <f>IFERROR(VLOOKUP($A142,IF('Index LA Main'!$B$4=1,'Index LA Main'!$A$8:$Y$170,IF('Index LA Main'!$B$4=2,'Index LA Main'!$A$177:$Y$339,IF('Index LA Main'!$B$4=3,'Index LA Main'!$A$346:$Y$508,IF('Index LA Main'!$B$4=4,'Index LA Main'!$A$515:$Y$677,"Error")))),'Index LA Main'!R$1,0),"Error")</f>
        <v>0.01</v>
      </c>
      <c r="S142" s="77">
        <f>IFERROR(VLOOKUP($A142,IF('Index LA Main'!$B$4=1,'Index LA Main'!$A$8:$Y$170,IF('Index LA Main'!$B$4=2,'Index LA Main'!$A$177:$Y$339,IF('Index LA Main'!$B$4=3,'Index LA Main'!$A$346:$Y$508,IF('Index LA Main'!$B$4=4,'Index LA Main'!$A$515:$Y$677,"Error")))),'Index LA Main'!S$1,0),"Error")</f>
        <v>0.01</v>
      </c>
      <c r="T142" s="77" t="str">
        <f>IFERROR(VLOOKUP($A142,IF('Index LA Main'!$B$4=1,'Index LA Main'!$A$8:$Y$170,IF('Index LA Main'!$B$4=2,'Index LA Main'!$A$177:$Y$339,IF('Index LA Main'!$B$4=3,'Index LA Main'!$A$346:$Y$508,IF('Index LA Main'!$B$4=4,'Index LA Main'!$A$515:$Y$677,"Error")))),'Index LA Main'!T$1,0),"Error")</f>
        <v>-</v>
      </c>
      <c r="U142" s="77" t="str">
        <f>IFERROR(VLOOKUP($A142,IF('Index LA Main'!$B$4=1,'Index LA Main'!$A$8:$Y$170,IF('Index LA Main'!$B$4=2,'Index LA Main'!$A$177:$Y$339,IF('Index LA Main'!$B$4=3,'Index LA Main'!$A$346:$Y$508,IF('Index LA Main'!$B$4=4,'Index LA Main'!$A$515:$Y$677,"Error")))),'Index LA Main'!U$1,0),"Error")</f>
        <v>-</v>
      </c>
      <c r="V142" s="77">
        <f>IFERROR(VLOOKUP($A142,IF('Index LA Main'!$B$4=1,'Index LA Main'!$A$8:$Y$170,IF('Index LA Main'!$B$4=2,'Index LA Main'!$A$177:$Y$339,IF('Index LA Main'!$B$4=3,'Index LA Main'!$A$346:$Y$508,IF('Index LA Main'!$B$4=4,'Index LA Main'!$A$515:$Y$677,"Error")))),'Index LA Main'!V$1,0),"Error")</f>
        <v>0.01</v>
      </c>
      <c r="W142" s="77">
        <f>IFERROR(VLOOKUP($A142,IF('Index LA Main'!$B$4=1,'Index LA Main'!$A$8:$Y$170,IF('Index LA Main'!$B$4=2,'Index LA Main'!$A$177:$Y$339,IF('Index LA Main'!$B$4=3,'Index LA Main'!$A$346:$Y$508,IF('Index LA Main'!$B$4=4,'Index LA Main'!$A$515:$Y$677,"Error")))),'Index LA Main'!W$1,0),"Error")</f>
        <v>0.03</v>
      </c>
      <c r="X142" s="77">
        <f>IFERROR(VLOOKUP($A142,IF('Index LA Main'!$B$4=1,'Index LA Main'!$A$8:$Y$170,IF('Index LA Main'!$B$4=2,'Index LA Main'!$A$177:$Y$339,IF('Index LA Main'!$B$4=3,'Index LA Main'!$A$346:$Y$508,IF('Index LA Main'!$B$4=4,'Index LA Main'!$A$515:$Y$677,"Error")))),'Index LA Main'!X$1,0),"Error")</f>
        <v>0.02</v>
      </c>
      <c r="Y142" s="77">
        <f>IFERROR(VLOOKUP($A142,IF('Index LA Main'!$B$4=1,'Index LA Main'!$A$8:$Y$170,IF('Index LA Main'!$B$4=2,'Index LA Main'!$A$177:$Y$339,IF('Index LA Main'!$B$4=3,'Index LA Main'!$A$346:$Y$508,IF('Index LA Main'!$B$4=4,'Index LA Main'!$A$515:$Y$677,"Error")))),'Index LA Main'!Y$1,0),"Error")</f>
        <v>0.01</v>
      </c>
    </row>
    <row r="143" spans="1:25" s="129" customFormat="1" x14ac:dyDescent="0.2">
      <c r="A143" s="6">
        <v>394</v>
      </c>
      <c r="B143" s="6" t="s">
        <v>310</v>
      </c>
      <c r="C143" s="7" t="s">
        <v>166</v>
      </c>
      <c r="D143" s="122">
        <f>IFERROR(VLOOKUP($A143,IF('Index LA Main'!$B$4=1,'Index LA Main'!$A$8:$Y$170,IF('Index LA Main'!$B$4=2,'Index LA Main'!$A$177:$Y$339,IF('Index LA Main'!$B$4=3,'Index LA Main'!$A$346:$Y$508,IF('Index LA Main'!$B$4=4,'Index LA Main'!$A$515:$Y$677,"Error")))),'Index LA Main'!D$1,0),"Error")</f>
        <v>3170</v>
      </c>
      <c r="E143" s="77">
        <f>IFERROR(VLOOKUP($A143,IF('Index LA Main'!$B$4=1,'Index LA Main'!$A$8:$Y$170,IF('Index LA Main'!$B$4=2,'Index LA Main'!$A$177:$Y$339,IF('Index LA Main'!$B$4=3,'Index LA Main'!$A$346:$Y$508,IF('Index LA Main'!$B$4=4,'Index LA Main'!$A$515:$Y$677,"Error")))),'Index LA Main'!E$1,0),"Error")</f>
        <v>0.9</v>
      </c>
      <c r="F143" s="77">
        <f>IFERROR(VLOOKUP($A143,IF('Index LA Main'!$B$4=1,'Index LA Main'!$A$8:$Y$170,IF('Index LA Main'!$B$4=2,'Index LA Main'!$A$177:$Y$339,IF('Index LA Main'!$B$4=3,'Index LA Main'!$A$346:$Y$508,IF('Index LA Main'!$B$4=4,'Index LA Main'!$A$515:$Y$677,"Error")))),'Index LA Main'!F$1,0),"Error")</f>
        <v>0.87</v>
      </c>
      <c r="G143" s="77">
        <f>IFERROR(VLOOKUP($A143,IF('Index LA Main'!$B$4=1,'Index LA Main'!$A$8:$Y$170,IF('Index LA Main'!$B$4=2,'Index LA Main'!$A$177:$Y$339,IF('Index LA Main'!$B$4=3,'Index LA Main'!$A$346:$Y$508,IF('Index LA Main'!$B$4=4,'Index LA Main'!$A$515:$Y$677,"Error")))),'Index LA Main'!G$1,0),"Error")</f>
        <v>0.57999999999999996</v>
      </c>
      <c r="H143" s="77" t="str">
        <f>IFERROR(VLOOKUP($A143,IF('Index LA Main'!$B$4=1,'Index LA Main'!$A$8:$Y$170,IF('Index LA Main'!$B$4=2,'Index LA Main'!$A$177:$Y$339,IF('Index LA Main'!$B$4=3,'Index LA Main'!$A$346:$Y$508,IF('Index LA Main'!$B$4=4,'Index LA Main'!$A$515:$Y$677,"Error")))),'Index LA Main'!H$1,0),"Error")</f>
        <v>-</v>
      </c>
      <c r="I143" s="77">
        <f>IFERROR(VLOOKUP($A143,IF('Index LA Main'!$B$4=1,'Index LA Main'!$A$8:$Y$170,IF('Index LA Main'!$B$4=2,'Index LA Main'!$A$177:$Y$339,IF('Index LA Main'!$B$4=3,'Index LA Main'!$A$346:$Y$508,IF('Index LA Main'!$B$4=4,'Index LA Main'!$A$515:$Y$677,"Error")))),'Index LA Main'!I$1,0),"Error")</f>
        <v>0.1</v>
      </c>
      <c r="J143" s="77">
        <f>IFERROR(VLOOKUP($A143,IF('Index LA Main'!$B$4=1,'Index LA Main'!$A$8:$Y$170,IF('Index LA Main'!$B$4=2,'Index LA Main'!$A$177:$Y$339,IF('Index LA Main'!$B$4=3,'Index LA Main'!$A$346:$Y$508,IF('Index LA Main'!$B$4=4,'Index LA Main'!$A$515:$Y$677,"Error")))),'Index LA Main'!J$1,0),"Error")</f>
        <v>0.18</v>
      </c>
      <c r="K143" s="77" t="str">
        <f>IFERROR(VLOOKUP($A143,IF('Index LA Main'!$B$4=1,'Index LA Main'!$A$8:$Y$170,IF('Index LA Main'!$B$4=2,'Index LA Main'!$A$177:$Y$339,IF('Index LA Main'!$B$4=3,'Index LA Main'!$A$346:$Y$508,IF('Index LA Main'!$B$4=4,'Index LA Main'!$A$515:$Y$677,"Error")))),'Index LA Main'!K$1,0),"Error")</f>
        <v>x</v>
      </c>
      <c r="L143" s="77">
        <f>IFERROR(VLOOKUP($A143,IF('Index LA Main'!$B$4=1,'Index LA Main'!$A$8:$Y$170,IF('Index LA Main'!$B$4=2,'Index LA Main'!$A$177:$Y$339,IF('Index LA Main'!$B$4=3,'Index LA Main'!$A$346:$Y$508,IF('Index LA Main'!$B$4=4,'Index LA Main'!$A$515:$Y$677,"Error")))),'Index LA Main'!L$1,0),"Error")</f>
        <v>0</v>
      </c>
      <c r="M143" s="77">
        <f>IFERROR(VLOOKUP($A143,IF('Index LA Main'!$B$4=1,'Index LA Main'!$A$8:$Y$170,IF('Index LA Main'!$B$4=2,'Index LA Main'!$A$177:$Y$339,IF('Index LA Main'!$B$4=3,'Index LA Main'!$A$346:$Y$508,IF('Index LA Main'!$B$4=4,'Index LA Main'!$A$515:$Y$677,"Error")))),'Index LA Main'!M$1,0),"Error")</f>
        <v>0</v>
      </c>
      <c r="N143" s="77" t="str">
        <f>IFERROR(VLOOKUP($A143,IF('Index LA Main'!$B$4=1,'Index LA Main'!$A$8:$Y$170,IF('Index LA Main'!$B$4=2,'Index LA Main'!$A$177:$Y$339,IF('Index LA Main'!$B$4=3,'Index LA Main'!$A$346:$Y$508,IF('Index LA Main'!$B$4=4,'Index LA Main'!$A$515:$Y$677,"Error")))),'Index LA Main'!N$1,0),"Error")</f>
        <v>-</v>
      </c>
      <c r="O143" s="77">
        <f>IFERROR(VLOOKUP($A143,IF('Index LA Main'!$B$4=1,'Index LA Main'!$A$8:$Y$170,IF('Index LA Main'!$B$4=2,'Index LA Main'!$A$177:$Y$339,IF('Index LA Main'!$B$4=3,'Index LA Main'!$A$346:$Y$508,IF('Index LA Main'!$B$4=4,'Index LA Main'!$A$515:$Y$677,"Error")))),'Index LA Main'!O$1,0),"Error")</f>
        <v>0.11</v>
      </c>
      <c r="P143" s="77">
        <f>IFERROR(VLOOKUP($A143,IF('Index LA Main'!$B$4=1,'Index LA Main'!$A$8:$Y$170,IF('Index LA Main'!$B$4=2,'Index LA Main'!$A$177:$Y$339,IF('Index LA Main'!$B$4=3,'Index LA Main'!$A$346:$Y$508,IF('Index LA Main'!$B$4=4,'Index LA Main'!$A$515:$Y$677,"Error")))),'Index LA Main'!P$1,0),"Error")</f>
        <v>0</v>
      </c>
      <c r="Q143" s="77" t="str">
        <f>IFERROR(VLOOKUP($A143,IF('Index LA Main'!$B$4=1,'Index LA Main'!$A$8:$Y$170,IF('Index LA Main'!$B$4=2,'Index LA Main'!$A$177:$Y$339,IF('Index LA Main'!$B$4=3,'Index LA Main'!$A$346:$Y$508,IF('Index LA Main'!$B$4=4,'Index LA Main'!$A$515:$Y$677,"Error")))),'Index LA Main'!Q$1,0),"Error")</f>
        <v>-</v>
      </c>
      <c r="R143" s="77">
        <f>IFERROR(VLOOKUP($A143,IF('Index LA Main'!$B$4=1,'Index LA Main'!$A$8:$Y$170,IF('Index LA Main'!$B$4=2,'Index LA Main'!$A$177:$Y$339,IF('Index LA Main'!$B$4=3,'Index LA Main'!$A$346:$Y$508,IF('Index LA Main'!$B$4=4,'Index LA Main'!$A$515:$Y$677,"Error")))),'Index LA Main'!R$1,0),"Error")</f>
        <v>0.01</v>
      </c>
      <c r="S143" s="77">
        <f>IFERROR(VLOOKUP($A143,IF('Index LA Main'!$B$4=1,'Index LA Main'!$A$8:$Y$170,IF('Index LA Main'!$B$4=2,'Index LA Main'!$A$177:$Y$339,IF('Index LA Main'!$B$4=3,'Index LA Main'!$A$346:$Y$508,IF('Index LA Main'!$B$4=4,'Index LA Main'!$A$515:$Y$677,"Error")))),'Index LA Main'!S$1,0),"Error")</f>
        <v>0.01</v>
      </c>
      <c r="T143" s="77" t="str">
        <f>IFERROR(VLOOKUP($A143,IF('Index LA Main'!$B$4=1,'Index LA Main'!$A$8:$Y$170,IF('Index LA Main'!$B$4=2,'Index LA Main'!$A$177:$Y$339,IF('Index LA Main'!$B$4=3,'Index LA Main'!$A$346:$Y$508,IF('Index LA Main'!$B$4=4,'Index LA Main'!$A$515:$Y$677,"Error")))),'Index LA Main'!T$1,0),"Error")</f>
        <v>x</v>
      </c>
      <c r="U143" s="77" t="str">
        <f>IFERROR(VLOOKUP($A143,IF('Index LA Main'!$B$4=1,'Index LA Main'!$A$8:$Y$170,IF('Index LA Main'!$B$4=2,'Index LA Main'!$A$177:$Y$339,IF('Index LA Main'!$B$4=3,'Index LA Main'!$A$346:$Y$508,IF('Index LA Main'!$B$4=4,'Index LA Main'!$A$515:$Y$677,"Error")))),'Index LA Main'!U$1,0),"Error")</f>
        <v>-</v>
      </c>
      <c r="V143" s="77">
        <f>IFERROR(VLOOKUP($A143,IF('Index LA Main'!$B$4=1,'Index LA Main'!$A$8:$Y$170,IF('Index LA Main'!$B$4=2,'Index LA Main'!$A$177:$Y$339,IF('Index LA Main'!$B$4=3,'Index LA Main'!$A$346:$Y$508,IF('Index LA Main'!$B$4=4,'Index LA Main'!$A$515:$Y$677,"Error")))),'Index LA Main'!V$1,0),"Error")</f>
        <v>0.02</v>
      </c>
      <c r="W143" s="77">
        <f>IFERROR(VLOOKUP($A143,IF('Index LA Main'!$B$4=1,'Index LA Main'!$A$8:$Y$170,IF('Index LA Main'!$B$4=2,'Index LA Main'!$A$177:$Y$339,IF('Index LA Main'!$B$4=3,'Index LA Main'!$A$346:$Y$508,IF('Index LA Main'!$B$4=4,'Index LA Main'!$A$515:$Y$677,"Error")))),'Index LA Main'!W$1,0),"Error")</f>
        <v>0.06</v>
      </c>
      <c r="X143" s="77">
        <f>IFERROR(VLOOKUP($A143,IF('Index LA Main'!$B$4=1,'Index LA Main'!$A$8:$Y$170,IF('Index LA Main'!$B$4=2,'Index LA Main'!$A$177:$Y$339,IF('Index LA Main'!$B$4=3,'Index LA Main'!$A$346:$Y$508,IF('Index LA Main'!$B$4=4,'Index LA Main'!$A$515:$Y$677,"Error")))),'Index LA Main'!X$1,0),"Error")</f>
        <v>0.02</v>
      </c>
      <c r="Y143" s="77">
        <f>IFERROR(VLOOKUP($A143,IF('Index LA Main'!$B$4=1,'Index LA Main'!$A$8:$Y$170,IF('Index LA Main'!$B$4=2,'Index LA Main'!$A$177:$Y$339,IF('Index LA Main'!$B$4=3,'Index LA Main'!$A$346:$Y$508,IF('Index LA Main'!$B$4=4,'Index LA Main'!$A$515:$Y$677,"Error")))),'Index LA Main'!Y$1,0),"Error")</f>
        <v>0.01</v>
      </c>
    </row>
    <row r="144" spans="1:25" s="129" customFormat="1" x14ac:dyDescent="0.2">
      <c r="A144" s="6">
        <v>936</v>
      </c>
      <c r="B144" s="6" t="s">
        <v>311</v>
      </c>
      <c r="C144" s="7" t="s">
        <v>182</v>
      </c>
      <c r="D144" s="122">
        <f>IFERROR(VLOOKUP($A144,IF('Index LA Main'!$B$4=1,'Index LA Main'!$A$8:$Y$170,IF('Index LA Main'!$B$4=2,'Index LA Main'!$A$177:$Y$339,IF('Index LA Main'!$B$4=3,'Index LA Main'!$A$346:$Y$508,IF('Index LA Main'!$B$4=4,'Index LA Main'!$A$515:$Y$677,"Error")))),'Index LA Main'!D$1,0),"Error")</f>
        <v>10430</v>
      </c>
      <c r="E144" s="77">
        <f>IFERROR(VLOOKUP($A144,IF('Index LA Main'!$B$4=1,'Index LA Main'!$A$8:$Y$170,IF('Index LA Main'!$B$4=2,'Index LA Main'!$A$177:$Y$339,IF('Index LA Main'!$B$4=3,'Index LA Main'!$A$346:$Y$508,IF('Index LA Main'!$B$4=4,'Index LA Main'!$A$515:$Y$677,"Error")))),'Index LA Main'!E$1,0),"Error")</f>
        <v>0.93</v>
      </c>
      <c r="F144" s="77">
        <f>IFERROR(VLOOKUP($A144,IF('Index LA Main'!$B$4=1,'Index LA Main'!$A$8:$Y$170,IF('Index LA Main'!$B$4=2,'Index LA Main'!$A$177:$Y$339,IF('Index LA Main'!$B$4=3,'Index LA Main'!$A$346:$Y$508,IF('Index LA Main'!$B$4=4,'Index LA Main'!$A$515:$Y$677,"Error")))),'Index LA Main'!F$1,0),"Error")</f>
        <v>0.91</v>
      </c>
      <c r="G144" s="77">
        <f>IFERROR(VLOOKUP($A144,IF('Index LA Main'!$B$4=1,'Index LA Main'!$A$8:$Y$170,IF('Index LA Main'!$B$4=2,'Index LA Main'!$A$177:$Y$339,IF('Index LA Main'!$B$4=3,'Index LA Main'!$A$346:$Y$508,IF('Index LA Main'!$B$4=4,'Index LA Main'!$A$515:$Y$677,"Error")))),'Index LA Main'!G$1,0),"Error")</f>
        <v>0.25</v>
      </c>
      <c r="H144" s="77" t="str">
        <f>IFERROR(VLOOKUP($A144,IF('Index LA Main'!$B$4=1,'Index LA Main'!$A$8:$Y$170,IF('Index LA Main'!$B$4=2,'Index LA Main'!$A$177:$Y$339,IF('Index LA Main'!$B$4=3,'Index LA Main'!$A$346:$Y$508,IF('Index LA Main'!$B$4=4,'Index LA Main'!$A$515:$Y$677,"Error")))),'Index LA Main'!H$1,0),"Error")</f>
        <v>-</v>
      </c>
      <c r="I144" s="77">
        <f>IFERROR(VLOOKUP($A144,IF('Index LA Main'!$B$4=1,'Index LA Main'!$A$8:$Y$170,IF('Index LA Main'!$B$4=2,'Index LA Main'!$A$177:$Y$339,IF('Index LA Main'!$B$4=3,'Index LA Main'!$A$346:$Y$508,IF('Index LA Main'!$B$4=4,'Index LA Main'!$A$515:$Y$677,"Error")))),'Index LA Main'!I$1,0),"Error")</f>
        <v>0.02</v>
      </c>
      <c r="J144" s="77">
        <f>IFERROR(VLOOKUP($A144,IF('Index LA Main'!$B$4=1,'Index LA Main'!$A$8:$Y$170,IF('Index LA Main'!$B$4=2,'Index LA Main'!$A$177:$Y$339,IF('Index LA Main'!$B$4=3,'Index LA Main'!$A$346:$Y$508,IF('Index LA Main'!$B$4=4,'Index LA Main'!$A$515:$Y$677,"Error")))),'Index LA Main'!J$1,0),"Error")</f>
        <v>0.33</v>
      </c>
      <c r="K144" s="77">
        <f>IFERROR(VLOOKUP($A144,IF('Index LA Main'!$B$4=1,'Index LA Main'!$A$8:$Y$170,IF('Index LA Main'!$B$4=2,'Index LA Main'!$A$177:$Y$339,IF('Index LA Main'!$B$4=3,'Index LA Main'!$A$346:$Y$508,IF('Index LA Main'!$B$4=4,'Index LA Main'!$A$515:$Y$677,"Error")))),'Index LA Main'!K$1,0),"Error")</f>
        <v>0.31</v>
      </c>
      <c r="L144" s="77" t="str">
        <f>IFERROR(VLOOKUP($A144,IF('Index LA Main'!$B$4=1,'Index LA Main'!$A$8:$Y$170,IF('Index LA Main'!$B$4=2,'Index LA Main'!$A$177:$Y$339,IF('Index LA Main'!$B$4=3,'Index LA Main'!$A$346:$Y$508,IF('Index LA Main'!$B$4=4,'Index LA Main'!$A$515:$Y$677,"Error")))),'Index LA Main'!L$1,0),"Error")</f>
        <v>x</v>
      </c>
      <c r="M144" s="77" t="str">
        <f>IFERROR(VLOOKUP($A144,IF('Index LA Main'!$B$4=1,'Index LA Main'!$A$8:$Y$170,IF('Index LA Main'!$B$4=2,'Index LA Main'!$A$177:$Y$339,IF('Index LA Main'!$B$4=3,'Index LA Main'!$A$346:$Y$508,IF('Index LA Main'!$B$4=4,'Index LA Main'!$A$515:$Y$677,"Error")))),'Index LA Main'!M$1,0),"Error")</f>
        <v>x</v>
      </c>
      <c r="N144" s="77" t="str">
        <f>IFERROR(VLOOKUP($A144,IF('Index LA Main'!$B$4=1,'Index LA Main'!$A$8:$Y$170,IF('Index LA Main'!$B$4=2,'Index LA Main'!$A$177:$Y$339,IF('Index LA Main'!$B$4=3,'Index LA Main'!$A$346:$Y$508,IF('Index LA Main'!$B$4=4,'Index LA Main'!$A$515:$Y$677,"Error")))),'Index LA Main'!N$1,0),"Error")</f>
        <v>x</v>
      </c>
      <c r="O144" s="77">
        <f>IFERROR(VLOOKUP($A144,IF('Index LA Main'!$B$4=1,'Index LA Main'!$A$8:$Y$170,IF('Index LA Main'!$B$4=2,'Index LA Main'!$A$177:$Y$339,IF('Index LA Main'!$B$4=3,'Index LA Main'!$A$346:$Y$508,IF('Index LA Main'!$B$4=4,'Index LA Main'!$A$515:$Y$677,"Error")))),'Index LA Main'!O$1,0),"Error")</f>
        <v>0.03</v>
      </c>
      <c r="P144" s="77">
        <f>IFERROR(VLOOKUP($A144,IF('Index LA Main'!$B$4=1,'Index LA Main'!$A$8:$Y$170,IF('Index LA Main'!$B$4=2,'Index LA Main'!$A$177:$Y$339,IF('Index LA Main'!$B$4=3,'Index LA Main'!$A$346:$Y$508,IF('Index LA Main'!$B$4=4,'Index LA Main'!$A$515:$Y$677,"Error")))),'Index LA Main'!P$1,0),"Error")</f>
        <v>0</v>
      </c>
      <c r="Q144" s="77" t="str">
        <f>IFERROR(VLOOKUP($A144,IF('Index LA Main'!$B$4=1,'Index LA Main'!$A$8:$Y$170,IF('Index LA Main'!$B$4=2,'Index LA Main'!$A$177:$Y$339,IF('Index LA Main'!$B$4=3,'Index LA Main'!$A$346:$Y$508,IF('Index LA Main'!$B$4=4,'Index LA Main'!$A$515:$Y$677,"Error")))),'Index LA Main'!Q$1,0),"Error")</f>
        <v>-</v>
      </c>
      <c r="R144" s="77">
        <f>IFERROR(VLOOKUP($A144,IF('Index LA Main'!$B$4=1,'Index LA Main'!$A$8:$Y$170,IF('Index LA Main'!$B$4=2,'Index LA Main'!$A$177:$Y$339,IF('Index LA Main'!$B$4=3,'Index LA Main'!$A$346:$Y$508,IF('Index LA Main'!$B$4=4,'Index LA Main'!$A$515:$Y$677,"Error")))),'Index LA Main'!R$1,0),"Error")</f>
        <v>0.01</v>
      </c>
      <c r="S144" s="77">
        <f>IFERROR(VLOOKUP($A144,IF('Index LA Main'!$B$4=1,'Index LA Main'!$A$8:$Y$170,IF('Index LA Main'!$B$4=2,'Index LA Main'!$A$177:$Y$339,IF('Index LA Main'!$B$4=3,'Index LA Main'!$A$346:$Y$508,IF('Index LA Main'!$B$4=4,'Index LA Main'!$A$515:$Y$677,"Error")))),'Index LA Main'!S$1,0),"Error")</f>
        <v>0.01</v>
      </c>
      <c r="T144" s="77" t="str">
        <f>IFERROR(VLOOKUP($A144,IF('Index LA Main'!$B$4=1,'Index LA Main'!$A$8:$Y$170,IF('Index LA Main'!$B$4=2,'Index LA Main'!$A$177:$Y$339,IF('Index LA Main'!$B$4=3,'Index LA Main'!$A$346:$Y$508,IF('Index LA Main'!$B$4=4,'Index LA Main'!$A$515:$Y$677,"Error")))),'Index LA Main'!T$1,0),"Error")</f>
        <v>-</v>
      </c>
      <c r="U144" s="77" t="str">
        <f>IFERROR(VLOOKUP($A144,IF('Index LA Main'!$B$4=1,'Index LA Main'!$A$8:$Y$170,IF('Index LA Main'!$B$4=2,'Index LA Main'!$A$177:$Y$339,IF('Index LA Main'!$B$4=3,'Index LA Main'!$A$346:$Y$508,IF('Index LA Main'!$B$4=4,'Index LA Main'!$A$515:$Y$677,"Error")))),'Index LA Main'!U$1,0),"Error")</f>
        <v>x</v>
      </c>
      <c r="V144" s="77" t="str">
        <f>IFERROR(VLOOKUP($A144,IF('Index LA Main'!$B$4=1,'Index LA Main'!$A$8:$Y$170,IF('Index LA Main'!$B$4=2,'Index LA Main'!$A$177:$Y$339,IF('Index LA Main'!$B$4=3,'Index LA Main'!$A$346:$Y$508,IF('Index LA Main'!$B$4=4,'Index LA Main'!$A$515:$Y$677,"Error")))),'Index LA Main'!V$1,0),"Error")</f>
        <v>-</v>
      </c>
      <c r="W144" s="77">
        <f>IFERROR(VLOOKUP($A144,IF('Index LA Main'!$B$4=1,'Index LA Main'!$A$8:$Y$170,IF('Index LA Main'!$B$4=2,'Index LA Main'!$A$177:$Y$339,IF('Index LA Main'!$B$4=3,'Index LA Main'!$A$346:$Y$508,IF('Index LA Main'!$B$4=4,'Index LA Main'!$A$515:$Y$677,"Error")))),'Index LA Main'!W$1,0),"Error")</f>
        <v>0.05</v>
      </c>
      <c r="X144" s="77">
        <f>IFERROR(VLOOKUP($A144,IF('Index LA Main'!$B$4=1,'Index LA Main'!$A$8:$Y$170,IF('Index LA Main'!$B$4=2,'Index LA Main'!$A$177:$Y$339,IF('Index LA Main'!$B$4=3,'Index LA Main'!$A$346:$Y$508,IF('Index LA Main'!$B$4=4,'Index LA Main'!$A$515:$Y$677,"Error")))),'Index LA Main'!X$1,0),"Error")</f>
        <v>0.01</v>
      </c>
      <c r="Y144" s="77">
        <f>IFERROR(VLOOKUP($A144,IF('Index LA Main'!$B$4=1,'Index LA Main'!$A$8:$Y$170,IF('Index LA Main'!$B$4=2,'Index LA Main'!$A$177:$Y$339,IF('Index LA Main'!$B$4=3,'Index LA Main'!$A$346:$Y$508,IF('Index LA Main'!$B$4=4,'Index LA Main'!$A$515:$Y$677,"Error")))),'Index LA Main'!Y$1,0),"Error")</f>
        <v>0.02</v>
      </c>
    </row>
    <row r="145" spans="1:25" s="129" customFormat="1" x14ac:dyDescent="0.2">
      <c r="A145" s="6">
        <v>319</v>
      </c>
      <c r="B145" s="6" t="s">
        <v>312</v>
      </c>
      <c r="C145" s="7" t="s">
        <v>180</v>
      </c>
      <c r="D145" s="122">
        <f>IFERROR(VLOOKUP($A145,IF('Index LA Main'!$B$4=1,'Index LA Main'!$A$8:$Y$170,IF('Index LA Main'!$B$4=2,'Index LA Main'!$A$177:$Y$339,IF('Index LA Main'!$B$4=3,'Index LA Main'!$A$346:$Y$508,IF('Index LA Main'!$B$4=4,'Index LA Main'!$A$515:$Y$677,"Error")))),'Index LA Main'!D$1,0),"Error")</f>
        <v>2640</v>
      </c>
      <c r="E145" s="77">
        <f>IFERROR(VLOOKUP($A145,IF('Index LA Main'!$B$4=1,'Index LA Main'!$A$8:$Y$170,IF('Index LA Main'!$B$4=2,'Index LA Main'!$A$177:$Y$339,IF('Index LA Main'!$B$4=3,'Index LA Main'!$A$346:$Y$508,IF('Index LA Main'!$B$4=4,'Index LA Main'!$A$515:$Y$677,"Error")))),'Index LA Main'!E$1,0),"Error")</f>
        <v>0.95</v>
      </c>
      <c r="F145" s="77">
        <f>IFERROR(VLOOKUP($A145,IF('Index LA Main'!$B$4=1,'Index LA Main'!$A$8:$Y$170,IF('Index LA Main'!$B$4=2,'Index LA Main'!$A$177:$Y$339,IF('Index LA Main'!$B$4=3,'Index LA Main'!$A$346:$Y$508,IF('Index LA Main'!$B$4=4,'Index LA Main'!$A$515:$Y$677,"Error")))),'Index LA Main'!F$1,0),"Error")</f>
        <v>0.95</v>
      </c>
      <c r="G145" s="77">
        <f>IFERROR(VLOOKUP($A145,IF('Index LA Main'!$B$4=1,'Index LA Main'!$A$8:$Y$170,IF('Index LA Main'!$B$4=2,'Index LA Main'!$A$177:$Y$339,IF('Index LA Main'!$B$4=3,'Index LA Main'!$A$346:$Y$508,IF('Index LA Main'!$B$4=4,'Index LA Main'!$A$515:$Y$677,"Error")))),'Index LA Main'!G$1,0),"Error")</f>
        <v>0.2</v>
      </c>
      <c r="H145" s="77">
        <f>IFERROR(VLOOKUP($A145,IF('Index LA Main'!$B$4=1,'Index LA Main'!$A$8:$Y$170,IF('Index LA Main'!$B$4=2,'Index LA Main'!$A$177:$Y$339,IF('Index LA Main'!$B$4=3,'Index LA Main'!$A$346:$Y$508,IF('Index LA Main'!$B$4=4,'Index LA Main'!$A$515:$Y$677,"Error")))),'Index LA Main'!H$1,0),"Error")</f>
        <v>0.01</v>
      </c>
      <c r="I145" s="77">
        <f>IFERROR(VLOOKUP($A145,IF('Index LA Main'!$B$4=1,'Index LA Main'!$A$8:$Y$170,IF('Index LA Main'!$B$4=2,'Index LA Main'!$A$177:$Y$339,IF('Index LA Main'!$B$4=3,'Index LA Main'!$A$346:$Y$508,IF('Index LA Main'!$B$4=4,'Index LA Main'!$A$515:$Y$677,"Error")))),'Index LA Main'!I$1,0),"Error")</f>
        <v>0.02</v>
      </c>
      <c r="J145" s="77">
        <f>IFERROR(VLOOKUP($A145,IF('Index LA Main'!$B$4=1,'Index LA Main'!$A$8:$Y$170,IF('Index LA Main'!$B$4=2,'Index LA Main'!$A$177:$Y$339,IF('Index LA Main'!$B$4=3,'Index LA Main'!$A$346:$Y$508,IF('Index LA Main'!$B$4=4,'Index LA Main'!$A$515:$Y$677,"Error")))),'Index LA Main'!J$1,0),"Error")</f>
        <v>0.7</v>
      </c>
      <c r="K145" s="77">
        <f>IFERROR(VLOOKUP($A145,IF('Index LA Main'!$B$4=1,'Index LA Main'!$A$8:$Y$170,IF('Index LA Main'!$B$4=2,'Index LA Main'!$A$177:$Y$339,IF('Index LA Main'!$B$4=3,'Index LA Main'!$A$346:$Y$508,IF('Index LA Main'!$B$4=4,'Index LA Main'!$A$515:$Y$677,"Error")))),'Index LA Main'!K$1,0),"Error")</f>
        <v>0.02</v>
      </c>
      <c r="L145" s="77">
        <f>IFERROR(VLOOKUP($A145,IF('Index LA Main'!$B$4=1,'Index LA Main'!$A$8:$Y$170,IF('Index LA Main'!$B$4=2,'Index LA Main'!$A$177:$Y$339,IF('Index LA Main'!$B$4=3,'Index LA Main'!$A$346:$Y$508,IF('Index LA Main'!$B$4=4,'Index LA Main'!$A$515:$Y$677,"Error")))),'Index LA Main'!L$1,0),"Error")</f>
        <v>0</v>
      </c>
      <c r="M145" s="77">
        <f>IFERROR(VLOOKUP($A145,IF('Index LA Main'!$B$4=1,'Index LA Main'!$A$8:$Y$170,IF('Index LA Main'!$B$4=2,'Index LA Main'!$A$177:$Y$339,IF('Index LA Main'!$B$4=3,'Index LA Main'!$A$346:$Y$508,IF('Index LA Main'!$B$4=4,'Index LA Main'!$A$515:$Y$677,"Error")))),'Index LA Main'!M$1,0),"Error")</f>
        <v>0</v>
      </c>
      <c r="N145" s="77" t="str">
        <f>IFERROR(VLOOKUP($A145,IF('Index LA Main'!$B$4=1,'Index LA Main'!$A$8:$Y$170,IF('Index LA Main'!$B$4=2,'Index LA Main'!$A$177:$Y$339,IF('Index LA Main'!$B$4=3,'Index LA Main'!$A$346:$Y$508,IF('Index LA Main'!$B$4=4,'Index LA Main'!$A$515:$Y$677,"Error")))),'Index LA Main'!N$1,0),"Error")</f>
        <v>x</v>
      </c>
      <c r="O145" s="77">
        <f>IFERROR(VLOOKUP($A145,IF('Index LA Main'!$B$4=1,'Index LA Main'!$A$8:$Y$170,IF('Index LA Main'!$B$4=2,'Index LA Main'!$A$177:$Y$339,IF('Index LA Main'!$B$4=3,'Index LA Main'!$A$346:$Y$508,IF('Index LA Main'!$B$4=4,'Index LA Main'!$A$515:$Y$677,"Error")))),'Index LA Main'!O$1,0),"Error")</f>
        <v>0.03</v>
      </c>
      <c r="P145" s="77">
        <f>IFERROR(VLOOKUP($A145,IF('Index LA Main'!$B$4=1,'Index LA Main'!$A$8:$Y$170,IF('Index LA Main'!$B$4=2,'Index LA Main'!$A$177:$Y$339,IF('Index LA Main'!$B$4=3,'Index LA Main'!$A$346:$Y$508,IF('Index LA Main'!$B$4=4,'Index LA Main'!$A$515:$Y$677,"Error")))),'Index LA Main'!P$1,0),"Error")</f>
        <v>0</v>
      </c>
      <c r="Q145" s="77" t="str">
        <f>IFERROR(VLOOKUP($A145,IF('Index LA Main'!$B$4=1,'Index LA Main'!$A$8:$Y$170,IF('Index LA Main'!$B$4=2,'Index LA Main'!$A$177:$Y$339,IF('Index LA Main'!$B$4=3,'Index LA Main'!$A$346:$Y$508,IF('Index LA Main'!$B$4=4,'Index LA Main'!$A$515:$Y$677,"Error")))),'Index LA Main'!Q$1,0),"Error")</f>
        <v>-</v>
      </c>
      <c r="R145" s="77" t="str">
        <f>IFERROR(VLOOKUP($A145,IF('Index LA Main'!$B$4=1,'Index LA Main'!$A$8:$Y$170,IF('Index LA Main'!$B$4=2,'Index LA Main'!$A$177:$Y$339,IF('Index LA Main'!$B$4=3,'Index LA Main'!$A$346:$Y$508,IF('Index LA Main'!$B$4=4,'Index LA Main'!$A$515:$Y$677,"Error")))),'Index LA Main'!R$1,0),"Error")</f>
        <v>-</v>
      </c>
      <c r="S145" s="77" t="str">
        <f>IFERROR(VLOOKUP($A145,IF('Index LA Main'!$B$4=1,'Index LA Main'!$A$8:$Y$170,IF('Index LA Main'!$B$4=2,'Index LA Main'!$A$177:$Y$339,IF('Index LA Main'!$B$4=3,'Index LA Main'!$A$346:$Y$508,IF('Index LA Main'!$B$4=4,'Index LA Main'!$A$515:$Y$677,"Error")))),'Index LA Main'!S$1,0),"Error")</f>
        <v>-</v>
      </c>
      <c r="T145" s="77" t="str">
        <f>IFERROR(VLOOKUP($A145,IF('Index LA Main'!$B$4=1,'Index LA Main'!$A$8:$Y$170,IF('Index LA Main'!$B$4=2,'Index LA Main'!$A$177:$Y$339,IF('Index LA Main'!$B$4=3,'Index LA Main'!$A$346:$Y$508,IF('Index LA Main'!$B$4=4,'Index LA Main'!$A$515:$Y$677,"Error")))),'Index LA Main'!T$1,0),"Error")</f>
        <v>x</v>
      </c>
      <c r="U145" s="77">
        <f>IFERROR(VLOOKUP($A145,IF('Index LA Main'!$B$4=1,'Index LA Main'!$A$8:$Y$170,IF('Index LA Main'!$B$4=2,'Index LA Main'!$A$177:$Y$339,IF('Index LA Main'!$B$4=3,'Index LA Main'!$A$346:$Y$508,IF('Index LA Main'!$B$4=4,'Index LA Main'!$A$515:$Y$677,"Error")))),'Index LA Main'!U$1,0),"Error")</f>
        <v>0</v>
      </c>
      <c r="V145" s="77" t="str">
        <f>IFERROR(VLOOKUP($A145,IF('Index LA Main'!$B$4=1,'Index LA Main'!$A$8:$Y$170,IF('Index LA Main'!$B$4=2,'Index LA Main'!$A$177:$Y$339,IF('Index LA Main'!$B$4=3,'Index LA Main'!$A$346:$Y$508,IF('Index LA Main'!$B$4=4,'Index LA Main'!$A$515:$Y$677,"Error")))),'Index LA Main'!V$1,0),"Error")</f>
        <v>-</v>
      </c>
      <c r="W145" s="77">
        <f>IFERROR(VLOOKUP($A145,IF('Index LA Main'!$B$4=1,'Index LA Main'!$A$8:$Y$170,IF('Index LA Main'!$B$4=2,'Index LA Main'!$A$177:$Y$339,IF('Index LA Main'!$B$4=3,'Index LA Main'!$A$346:$Y$508,IF('Index LA Main'!$B$4=4,'Index LA Main'!$A$515:$Y$677,"Error")))),'Index LA Main'!W$1,0),"Error")</f>
        <v>0.03</v>
      </c>
      <c r="X145" s="77" t="str">
        <f>IFERROR(VLOOKUP($A145,IF('Index LA Main'!$B$4=1,'Index LA Main'!$A$8:$Y$170,IF('Index LA Main'!$B$4=2,'Index LA Main'!$A$177:$Y$339,IF('Index LA Main'!$B$4=3,'Index LA Main'!$A$346:$Y$508,IF('Index LA Main'!$B$4=4,'Index LA Main'!$A$515:$Y$677,"Error")))),'Index LA Main'!X$1,0),"Error")</f>
        <v>-</v>
      </c>
      <c r="Y145" s="77">
        <f>IFERROR(VLOOKUP($A145,IF('Index LA Main'!$B$4=1,'Index LA Main'!$A$8:$Y$170,IF('Index LA Main'!$B$4=2,'Index LA Main'!$A$177:$Y$339,IF('Index LA Main'!$B$4=3,'Index LA Main'!$A$346:$Y$508,IF('Index LA Main'!$B$4=4,'Index LA Main'!$A$515:$Y$677,"Error")))),'Index LA Main'!Y$1,0),"Error")</f>
        <v>0.01</v>
      </c>
    </row>
    <row r="146" spans="1:25" s="129" customFormat="1" x14ac:dyDescent="0.2">
      <c r="A146" s="6">
        <v>866</v>
      </c>
      <c r="B146" s="6" t="s">
        <v>313</v>
      </c>
      <c r="C146" s="7" t="s">
        <v>184</v>
      </c>
      <c r="D146" s="122">
        <f>IFERROR(VLOOKUP($A146,IF('Index LA Main'!$B$4=1,'Index LA Main'!$A$8:$Y$170,IF('Index LA Main'!$B$4=2,'Index LA Main'!$A$177:$Y$339,IF('Index LA Main'!$B$4=3,'Index LA Main'!$A$346:$Y$508,IF('Index LA Main'!$B$4=4,'Index LA Main'!$A$515:$Y$677,"Error")))),'Index LA Main'!D$1,0),"Error")</f>
        <v>2210</v>
      </c>
      <c r="E146" s="77">
        <f>IFERROR(VLOOKUP($A146,IF('Index LA Main'!$B$4=1,'Index LA Main'!$A$8:$Y$170,IF('Index LA Main'!$B$4=2,'Index LA Main'!$A$177:$Y$339,IF('Index LA Main'!$B$4=3,'Index LA Main'!$A$346:$Y$508,IF('Index LA Main'!$B$4=4,'Index LA Main'!$A$515:$Y$677,"Error")))),'Index LA Main'!E$1,0),"Error")</f>
        <v>0.93</v>
      </c>
      <c r="F146" s="77">
        <f>IFERROR(VLOOKUP($A146,IF('Index LA Main'!$B$4=1,'Index LA Main'!$A$8:$Y$170,IF('Index LA Main'!$B$4=2,'Index LA Main'!$A$177:$Y$339,IF('Index LA Main'!$B$4=3,'Index LA Main'!$A$346:$Y$508,IF('Index LA Main'!$B$4=4,'Index LA Main'!$A$515:$Y$677,"Error")))),'Index LA Main'!F$1,0),"Error")</f>
        <v>0.91</v>
      </c>
      <c r="G146" s="77">
        <f>IFERROR(VLOOKUP($A146,IF('Index LA Main'!$B$4=1,'Index LA Main'!$A$8:$Y$170,IF('Index LA Main'!$B$4=2,'Index LA Main'!$A$177:$Y$339,IF('Index LA Main'!$B$4=3,'Index LA Main'!$A$346:$Y$508,IF('Index LA Main'!$B$4=4,'Index LA Main'!$A$515:$Y$677,"Error")))),'Index LA Main'!G$1,0),"Error")</f>
        <v>0.69</v>
      </c>
      <c r="H146" s="77" t="str">
        <f>IFERROR(VLOOKUP($A146,IF('Index LA Main'!$B$4=1,'Index LA Main'!$A$8:$Y$170,IF('Index LA Main'!$B$4=2,'Index LA Main'!$A$177:$Y$339,IF('Index LA Main'!$B$4=3,'Index LA Main'!$A$346:$Y$508,IF('Index LA Main'!$B$4=4,'Index LA Main'!$A$515:$Y$677,"Error")))),'Index LA Main'!H$1,0),"Error")</f>
        <v>-</v>
      </c>
      <c r="I146" s="77">
        <f>IFERROR(VLOOKUP($A146,IF('Index LA Main'!$B$4=1,'Index LA Main'!$A$8:$Y$170,IF('Index LA Main'!$B$4=2,'Index LA Main'!$A$177:$Y$339,IF('Index LA Main'!$B$4=3,'Index LA Main'!$A$346:$Y$508,IF('Index LA Main'!$B$4=4,'Index LA Main'!$A$515:$Y$677,"Error")))),'Index LA Main'!I$1,0),"Error")</f>
        <v>0.01</v>
      </c>
      <c r="J146" s="77">
        <f>IFERROR(VLOOKUP($A146,IF('Index LA Main'!$B$4=1,'Index LA Main'!$A$8:$Y$170,IF('Index LA Main'!$B$4=2,'Index LA Main'!$A$177:$Y$339,IF('Index LA Main'!$B$4=3,'Index LA Main'!$A$346:$Y$508,IF('Index LA Main'!$B$4=4,'Index LA Main'!$A$515:$Y$677,"Error")))),'Index LA Main'!J$1,0),"Error")</f>
        <v>0.1</v>
      </c>
      <c r="K146" s="77">
        <f>IFERROR(VLOOKUP($A146,IF('Index LA Main'!$B$4=1,'Index LA Main'!$A$8:$Y$170,IF('Index LA Main'!$B$4=2,'Index LA Main'!$A$177:$Y$339,IF('Index LA Main'!$B$4=3,'Index LA Main'!$A$346:$Y$508,IF('Index LA Main'!$B$4=4,'Index LA Main'!$A$515:$Y$677,"Error")))),'Index LA Main'!K$1,0),"Error")</f>
        <v>0.1</v>
      </c>
      <c r="L146" s="77" t="str">
        <f>IFERROR(VLOOKUP($A146,IF('Index LA Main'!$B$4=1,'Index LA Main'!$A$8:$Y$170,IF('Index LA Main'!$B$4=2,'Index LA Main'!$A$177:$Y$339,IF('Index LA Main'!$B$4=3,'Index LA Main'!$A$346:$Y$508,IF('Index LA Main'!$B$4=4,'Index LA Main'!$A$515:$Y$677,"Error")))),'Index LA Main'!L$1,0),"Error")</f>
        <v>x</v>
      </c>
      <c r="M146" s="77">
        <f>IFERROR(VLOOKUP($A146,IF('Index LA Main'!$B$4=1,'Index LA Main'!$A$8:$Y$170,IF('Index LA Main'!$B$4=2,'Index LA Main'!$A$177:$Y$339,IF('Index LA Main'!$B$4=3,'Index LA Main'!$A$346:$Y$508,IF('Index LA Main'!$B$4=4,'Index LA Main'!$A$515:$Y$677,"Error")))),'Index LA Main'!M$1,0),"Error")</f>
        <v>0</v>
      </c>
      <c r="N146" s="77">
        <f>IFERROR(VLOOKUP($A146,IF('Index LA Main'!$B$4=1,'Index LA Main'!$A$8:$Y$170,IF('Index LA Main'!$B$4=2,'Index LA Main'!$A$177:$Y$339,IF('Index LA Main'!$B$4=3,'Index LA Main'!$A$346:$Y$508,IF('Index LA Main'!$B$4=4,'Index LA Main'!$A$515:$Y$677,"Error")))),'Index LA Main'!N$1,0),"Error")</f>
        <v>0</v>
      </c>
      <c r="O146" s="77">
        <f>IFERROR(VLOOKUP($A146,IF('Index LA Main'!$B$4=1,'Index LA Main'!$A$8:$Y$170,IF('Index LA Main'!$B$4=2,'Index LA Main'!$A$177:$Y$339,IF('Index LA Main'!$B$4=3,'Index LA Main'!$A$346:$Y$508,IF('Index LA Main'!$B$4=4,'Index LA Main'!$A$515:$Y$677,"Error")))),'Index LA Main'!O$1,0),"Error")</f>
        <v>0.04</v>
      </c>
      <c r="P146" s="77" t="str">
        <f>IFERROR(VLOOKUP($A146,IF('Index LA Main'!$B$4=1,'Index LA Main'!$A$8:$Y$170,IF('Index LA Main'!$B$4=2,'Index LA Main'!$A$177:$Y$339,IF('Index LA Main'!$B$4=3,'Index LA Main'!$A$346:$Y$508,IF('Index LA Main'!$B$4=4,'Index LA Main'!$A$515:$Y$677,"Error")))),'Index LA Main'!P$1,0),"Error")</f>
        <v>x</v>
      </c>
      <c r="Q146" s="77" t="str">
        <f>IFERROR(VLOOKUP($A146,IF('Index LA Main'!$B$4=1,'Index LA Main'!$A$8:$Y$170,IF('Index LA Main'!$B$4=2,'Index LA Main'!$A$177:$Y$339,IF('Index LA Main'!$B$4=3,'Index LA Main'!$A$346:$Y$508,IF('Index LA Main'!$B$4=4,'Index LA Main'!$A$515:$Y$677,"Error")))),'Index LA Main'!Q$1,0),"Error")</f>
        <v>x</v>
      </c>
      <c r="R146" s="77">
        <f>IFERROR(VLOOKUP($A146,IF('Index LA Main'!$B$4=1,'Index LA Main'!$A$8:$Y$170,IF('Index LA Main'!$B$4=2,'Index LA Main'!$A$177:$Y$339,IF('Index LA Main'!$B$4=3,'Index LA Main'!$A$346:$Y$508,IF('Index LA Main'!$B$4=4,'Index LA Main'!$A$515:$Y$677,"Error")))),'Index LA Main'!R$1,0),"Error")</f>
        <v>0.01</v>
      </c>
      <c r="S146" s="77" t="str">
        <f>IFERROR(VLOOKUP($A146,IF('Index LA Main'!$B$4=1,'Index LA Main'!$A$8:$Y$170,IF('Index LA Main'!$B$4=2,'Index LA Main'!$A$177:$Y$339,IF('Index LA Main'!$B$4=3,'Index LA Main'!$A$346:$Y$508,IF('Index LA Main'!$B$4=4,'Index LA Main'!$A$515:$Y$677,"Error")))),'Index LA Main'!S$1,0),"Error")</f>
        <v>-</v>
      </c>
      <c r="T146" s="77">
        <f>IFERROR(VLOOKUP($A146,IF('Index LA Main'!$B$4=1,'Index LA Main'!$A$8:$Y$170,IF('Index LA Main'!$B$4=2,'Index LA Main'!$A$177:$Y$339,IF('Index LA Main'!$B$4=3,'Index LA Main'!$A$346:$Y$508,IF('Index LA Main'!$B$4=4,'Index LA Main'!$A$515:$Y$677,"Error")))),'Index LA Main'!T$1,0),"Error")</f>
        <v>0.01</v>
      </c>
      <c r="U146" s="77" t="str">
        <f>IFERROR(VLOOKUP($A146,IF('Index LA Main'!$B$4=1,'Index LA Main'!$A$8:$Y$170,IF('Index LA Main'!$B$4=2,'Index LA Main'!$A$177:$Y$339,IF('Index LA Main'!$B$4=3,'Index LA Main'!$A$346:$Y$508,IF('Index LA Main'!$B$4=4,'Index LA Main'!$A$515:$Y$677,"Error")))),'Index LA Main'!U$1,0),"Error")</f>
        <v>-</v>
      </c>
      <c r="V146" s="77">
        <f>IFERROR(VLOOKUP($A146,IF('Index LA Main'!$B$4=1,'Index LA Main'!$A$8:$Y$170,IF('Index LA Main'!$B$4=2,'Index LA Main'!$A$177:$Y$339,IF('Index LA Main'!$B$4=3,'Index LA Main'!$A$346:$Y$508,IF('Index LA Main'!$B$4=4,'Index LA Main'!$A$515:$Y$677,"Error")))),'Index LA Main'!V$1,0),"Error")</f>
        <v>0.01</v>
      </c>
      <c r="W146" s="77">
        <f>IFERROR(VLOOKUP($A146,IF('Index LA Main'!$B$4=1,'Index LA Main'!$A$8:$Y$170,IF('Index LA Main'!$B$4=2,'Index LA Main'!$A$177:$Y$339,IF('Index LA Main'!$B$4=3,'Index LA Main'!$A$346:$Y$508,IF('Index LA Main'!$B$4=4,'Index LA Main'!$A$515:$Y$677,"Error")))),'Index LA Main'!W$1,0),"Error")</f>
        <v>0.05</v>
      </c>
      <c r="X146" s="77">
        <f>IFERROR(VLOOKUP($A146,IF('Index LA Main'!$B$4=1,'Index LA Main'!$A$8:$Y$170,IF('Index LA Main'!$B$4=2,'Index LA Main'!$A$177:$Y$339,IF('Index LA Main'!$B$4=3,'Index LA Main'!$A$346:$Y$508,IF('Index LA Main'!$B$4=4,'Index LA Main'!$A$515:$Y$677,"Error")))),'Index LA Main'!X$1,0),"Error")</f>
        <v>0.01</v>
      </c>
      <c r="Y146" s="77">
        <f>IFERROR(VLOOKUP($A146,IF('Index LA Main'!$B$4=1,'Index LA Main'!$A$8:$Y$170,IF('Index LA Main'!$B$4=2,'Index LA Main'!$A$177:$Y$339,IF('Index LA Main'!$B$4=3,'Index LA Main'!$A$346:$Y$508,IF('Index LA Main'!$B$4=4,'Index LA Main'!$A$515:$Y$677,"Error")))),'Index LA Main'!Y$1,0),"Error")</f>
        <v>0.01</v>
      </c>
    </row>
    <row r="147" spans="1:25" s="129" customFormat="1" x14ac:dyDescent="0.2">
      <c r="A147" s="6">
        <v>357</v>
      </c>
      <c r="B147" s="6" t="s">
        <v>314</v>
      </c>
      <c r="C147" s="7" t="s">
        <v>168</v>
      </c>
      <c r="D147" s="122">
        <f>IFERROR(VLOOKUP($A147,IF('Index LA Main'!$B$4=1,'Index LA Main'!$A$8:$Y$170,IF('Index LA Main'!$B$4=2,'Index LA Main'!$A$177:$Y$339,IF('Index LA Main'!$B$4=3,'Index LA Main'!$A$346:$Y$508,IF('Index LA Main'!$B$4=4,'Index LA Main'!$A$515:$Y$677,"Error")))),'Index LA Main'!D$1,0),"Error")</f>
        <v>2670</v>
      </c>
      <c r="E147" s="77">
        <f>IFERROR(VLOOKUP($A147,IF('Index LA Main'!$B$4=1,'Index LA Main'!$A$8:$Y$170,IF('Index LA Main'!$B$4=2,'Index LA Main'!$A$177:$Y$339,IF('Index LA Main'!$B$4=3,'Index LA Main'!$A$346:$Y$508,IF('Index LA Main'!$B$4=4,'Index LA Main'!$A$515:$Y$677,"Error")))),'Index LA Main'!E$1,0),"Error")</f>
        <v>0.91</v>
      </c>
      <c r="F147" s="77">
        <f>IFERROR(VLOOKUP($A147,IF('Index LA Main'!$B$4=1,'Index LA Main'!$A$8:$Y$170,IF('Index LA Main'!$B$4=2,'Index LA Main'!$A$177:$Y$339,IF('Index LA Main'!$B$4=3,'Index LA Main'!$A$346:$Y$508,IF('Index LA Main'!$B$4=4,'Index LA Main'!$A$515:$Y$677,"Error")))),'Index LA Main'!F$1,0),"Error")</f>
        <v>0.89</v>
      </c>
      <c r="G147" s="77">
        <f>IFERROR(VLOOKUP($A147,IF('Index LA Main'!$B$4=1,'Index LA Main'!$A$8:$Y$170,IF('Index LA Main'!$B$4=2,'Index LA Main'!$A$177:$Y$339,IF('Index LA Main'!$B$4=3,'Index LA Main'!$A$346:$Y$508,IF('Index LA Main'!$B$4=4,'Index LA Main'!$A$515:$Y$677,"Error")))),'Index LA Main'!G$1,0),"Error")</f>
        <v>0.34</v>
      </c>
      <c r="H147" s="77" t="str">
        <f>IFERROR(VLOOKUP($A147,IF('Index LA Main'!$B$4=1,'Index LA Main'!$A$8:$Y$170,IF('Index LA Main'!$B$4=2,'Index LA Main'!$A$177:$Y$339,IF('Index LA Main'!$B$4=3,'Index LA Main'!$A$346:$Y$508,IF('Index LA Main'!$B$4=4,'Index LA Main'!$A$515:$Y$677,"Error")))),'Index LA Main'!H$1,0),"Error")</f>
        <v>x</v>
      </c>
      <c r="I147" s="77">
        <f>IFERROR(VLOOKUP($A147,IF('Index LA Main'!$B$4=1,'Index LA Main'!$A$8:$Y$170,IF('Index LA Main'!$B$4=2,'Index LA Main'!$A$177:$Y$339,IF('Index LA Main'!$B$4=3,'Index LA Main'!$A$346:$Y$508,IF('Index LA Main'!$B$4=4,'Index LA Main'!$A$515:$Y$677,"Error")))),'Index LA Main'!I$1,0),"Error")</f>
        <v>0.05</v>
      </c>
      <c r="J147" s="77">
        <f>IFERROR(VLOOKUP($A147,IF('Index LA Main'!$B$4=1,'Index LA Main'!$A$8:$Y$170,IF('Index LA Main'!$B$4=2,'Index LA Main'!$A$177:$Y$339,IF('Index LA Main'!$B$4=3,'Index LA Main'!$A$346:$Y$508,IF('Index LA Main'!$B$4=4,'Index LA Main'!$A$515:$Y$677,"Error")))),'Index LA Main'!J$1,0),"Error")</f>
        <v>0.08</v>
      </c>
      <c r="K147" s="77">
        <f>IFERROR(VLOOKUP($A147,IF('Index LA Main'!$B$4=1,'Index LA Main'!$A$8:$Y$170,IF('Index LA Main'!$B$4=2,'Index LA Main'!$A$177:$Y$339,IF('Index LA Main'!$B$4=3,'Index LA Main'!$A$346:$Y$508,IF('Index LA Main'!$B$4=4,'Index LA Main'!$A$515:$Y$677,"Error")))),'Index LA Main'!K$1,0),"Error")</f>
        <v>0.42</v>
      </c>
      <c r="L147" s="77">
        <f>IFERROR(VLOOKUP($A147,IF('Index LA Main'!$B$4=1,'Index LA Main'!$A$8:$Y$170,IF('Index LA Main'!$B$4=2,'Index LA Main'!$A$177:$Y$339,IF('Index LA Main'!$B$4=3,'Index LA Main'!$A$346:$Y$508,IF('Index LA Main'!$B$4=4,'Index LA Main'!$A$515:$Y$677,"Error")))),'Index LA Main'!L$1,0),"Error")</f>
        <v>0</v>
      </c>
      <c r="M147" s="77">
        <f>IFERROR(VLOOKUP($A147,IF('Index LA Main'!$B$4=1,'Index LA Main'!$A$8:$Y$170,IF('Index LA Main'!$B$4=2,'Index LA Main'!$A$177:$Y$339,IF('Index LA Main'!$B$4=3,'Index LA Main'!$A$346:$Y$508,IF('Index LA Main'!$B$4=4,'Index LA Main'!$A$515:$Y$677,"Error")))),'Index LA Main'!M$1,0),"Error")</f>
        <v>0</v>
      </c>
      <c r="N147" s="77" t="str">
        <f>IFERROR(VLOOKUP($A147,IF('Index LA Main'!$B$4=1,'Index LA Main'!$A$8:$Y$170,IF('Index LA Main'!$B$4=2,'Index LA Main'!$A$177:$Y$339,IF('Index LA Main'!$B$4=3,'Index LA Main'!$A$346:$Y$508,IF('Index LA Main'!$B$4=4,'Index LA Main'!$A$515:$Y$677,"Error")))),'Index LA Main'!N$1,0),"Error")</f>
        <v>x</v>
      </c>
      <c r="O147" s="77">
        <f>IFERROR(VLOOKUP($A147,IF('Index LA Main'!$B$4=1,'Index LA Main'!$A$8:$Y$170,IF('Index LA Main'!$B$4=2,'Index LA Main'!$A$177:$Y$339,IF('Index LA Main'!$B$4=3,'Index LA Main'!$A$346:$Y$508,IF('Index LA Main'!$B$4=4,'Index LA Main'!$A$515:$Y$677,"Error")))),'Index LA Main'!O$1,0),"Error")</f>
        <v>7.0000000000000007E-2</v>
      </c>
      <c r="P147" s="77">
        <f>IFERROR(VLOOKUP($A147,IF('Index LA Main'!$B$4=1,'Index LA Main'!$A$8:$Y$170,IF('Index LA Main'!$B$4=2,'Index LA Main'!$A$177:$Y$339,IF('Index LA Main'!$B$4=3,'Index LA Main'!$A$346:$Y$508,IF('Index LA Main'!$B$4=4,'Index LA Main'!$A$515:$Y$677,"Error")))),'Index LA Main'!P$1,0),"Error")</f>
        <v>0</v>
      </c>
      <c r="Q147" s="77" t="str">
        <f>IFERROR(VLOOKUP($A147,IF('Index LA Main'!$B$4=1,'Index LA Main'!$A$8:$Y$170,IF('Index LA Main'!$B$4=2,'Index LA Main'!$A$177:$Y$339,IF('Index LA Main'!$B$4=3,'Index LA Main'!$A$346:$Y$508,IF('Index LA Main'!$B$4=4,'Index LA Main'!$A$515:$Y$677,"Error")))),'Index LA Main'!Q$1,0),"Error")</f>
        <v>-</v>
      </c>
      <c r="R147" s="77">
        <f>IFERROR(VLOOKUP($A147,IF('Index LA Main'!$B$4=1,'Index LA Main'!$A$8:$Y$170,IF('Index LA Main'!$B$4=2,'Index LA Main'!$A$177:$Y$339,IF('Index LA Main'!$B$4=3,'Index LA Main'!$A$346:$Y$508,IF('Index LA Main'!$B$4=4,'Index LA Main'!$A$515:$Y$677,"Error")))),'Index LA Main'!R$1,0),"Error")</f>
        <v>0.01</v>
      </c>
      <c r="S147" s="77">
        <f>IFERROR(VLOOKUP($A147,IF('Index LA Main'!$B$4=1,'Index LA Main'!$A$8:$Y$170,IF('Index LA Main'!$B$4=2,'Index LA Main'!$A$177:$Y$339,IF('Index LA Main'!$B$4=3,'Index LA Main'!$A$346:$Y$508,IF('Index LA Main'!$B$4=4,'Index LA Main'!$A$515:$Y$677,"Error")))),'Index LA Main'!S$1,0),"Error")</f>
        <v>0.01</v>
      </c>
      <c r="T147" s="77" t="str">
        <f>IFERROR(VLOOKUP($A147,IF('Index LA Main'!$B$4=1,'Index LA Main'!$A$8:$Y$170,IF('Index LA Main'!$B$4=2,'Index LA Main'!$A$177:$Y$339,IF('Index LA Main'!$B$4=3,'Index LA Main'!$A$346:$Y$508,IF('Index LA Main'!$B$4=4,'Index LA Main'!$A$515:$Y$677,"Error")))),'Index LA Main'!T$1,0),"Error")</f>
        <v>-</v>
      </c>
      <c r="U147" s="77" t="str">
        <f>IFERROR(VLOOKUP($A147,IF('Index LA Main'!$B$4=1,'Index LA Main'!$A$8:$Y$170,IF('Index LA Main'!$B$4=2,'Index LA Main'!$A$177:$Y$339,IF('Index LA Main'!$B$4=3,'Index LA Main'!$A$346:$Y$508,IF('Index LA Main'!$B$4=4,'Index LA Main'!$A$515:$Y$677,"Error")))),'Index LA Main'!U$1,0),"Error")</f>
        <v>-</v>
      </c>
      <c r="V147" s="77">
        <f>IFERROR(VLOOKUP($A147,IF('Index LA Main'!$B$4=1,'Index LA Main'!$A$8:$Y$170,IF('Index LA Main'!$B$4=2,'Index LA Main'!$A$177:$Y$339,IF('Index LA Main'!$B$4=3,'Index LA Main'!$A$346:$Y$508,IF('Index LA Main'!$B$4=4,'Index LA Main'!$A$515:$Y$677,"Error")))),'Index LA Main'!V$1,0),"Error")</f>
        <v>0.01</v>
      </c>
      <c r="W147" s="77">
        <f>IFERROR(VLOOKUP($A147,IF('Index LA Main'!$B$4=1,'Index LA Main'!$A$8:$Y$170,IF('Index LA Main'!$B$4=2,'Index LA Main'!$A$177:$Y$339,IF('Index LA Main'!$B$4=3,'Index LA Main'!$A$346:$Y$508,IF('Index LA Main'!$B$4=4,'Index LA Main'!$A$515:$Y$677,"Error")))),'Index LA Main'!W$1,0),"Error")</f>
        <v>0.06</v>
      </c>
      <c r="X147" s="77">
        <f>IFERROR(VLOOKUP($A147,IF('Index LA Main'!$B$4=1,'Index LA Main'!$A$8:$Y$170,IF('Index LA Main'!$B$4=2,'Index LA Main'!$A$177:$Y$339,IF('Index LA Main'!$B$4=3,'Index LA Main'!$A$346:$Y$508,IF('Index LA Main'!$B$4=4,'Index LA Main'!$A$515:$Y$677,"Error")))),'Index LA Main'!X$1,0),"Error")</f>
        <v>0.02</v>
      </c>
      <c r="Y147" s="77">
        <f>IFERROR(VLOOKUP($A147,IF('Index LA Main'!$B$4=1,'Index LA Main'!$A$8:$Y$170,IF('Index LA Main'!$B$4=2,'Index LA Main'!$A$177:$Y$339,IF('Index LA Main'!$B$4=3,'Index LA Main'!$A$346:$Y$508,IF('Index LA Main'!$B$4=4,'Index LA Main'!$A$515:$Y$677,"Error")))),'Index LA Main'!Y$1,0),"Error")</f>
        <v>0.01</v>
      </c>
    </row>
    <row r="148" spans="1:25" s="129" customFormat="1" x14ac:dyDescent="0.2">
      <c r="A148" s="6">
        <v>894</v>
      </c>
      <c r="B148" s="6" t="s">
        <v>315</v>
      </c>
      <c r="C148" s="7" t="s">
        <v>174</v>
      </c>
      <c r="D148" s="122">
        <f>IFERROR(VLOOKUP($A148,IF('Index LA Main'!$B$4=1,'Index LA Main'!$A$8:$Y$170,IF('Index LA Main'!$B$4=2,'Index LA Main'!$A$177:$Y$339,IF('Index LA Main'!$B$4=3,'Index LA Main'!$A$346:$Y$508,IF('Index LA Main'!$B$4=4,'Index LA Main'!$A$515:$Y$677,"Error")))),'Index LA Main'!D$1,0),"Error")</f>
        <v>2030</v>
      </c>
      <c r="E148" s="77">
        <f>IFERROR(VLOOKUP($A148,IF('Index LA Main'!$B$4=1,'Index LA Main'!$A$8:$Y$170,IF('Index LA Main'!$B$4=2,'Index LA Main'!$A$177:$Y$339,IF('Index LA Main'!$B$4=3,'Index LA Main'!$A$346:$Y$508,IF('Index LA Main'!$B$4=4,'Index LA Main'!$A$515:$Y$677,"Error")))),'Index LA Main'!E$1,0),"Error")</f>
        <v>0.92</v>
      </c>
      <c r="F148" s="77">
        <f>IFERROR(VLOOKUP($A148,IF('Index LA Main'!$B$4=1,'Index LA Main'!$A$8:$Y$170,IF('Index LA Main'!$B$4=2,'Index LA Main'!$A$177:$Y$339,IF('Index LA Main'!$B$4=3,'Index LA Main'!$A$346:$Y$508,IF('Index LA Main'!$B$4=4,'Index LA Main'!$A$515:$Y$677,"Error")))),'Index LA Main'!F$1,0),"Error")</f>
        <v>0.89</v>
      </c>
      <c r="G148" s="77">
        <f>IFERROR(VLOOKUP($A148,IF('Index LA Main'!$B$4=1,'Index LA Main'!$A$8:$Y$170,IF('Index LA Main'!$B$4=2,'Index LA Main'!$A$177:$Y$339,IF('Index LA Main'!$B$4=3,'Index LA Main'!$A$346:$Y$508,IF('Index LA Main'!$B$4=4,'Index LA Main'!$A$515:$Y$677,"Error")))),'Index LA Main'!G$1,0),"Error")</f>
        <v>0.3</v>
      </c>
      <c r="H148" s="77" t="str">
        <f>IFERROR(VLOOKUP($A148,IF('Index LA Main'!$B$4=1,'Index LA Main'!$A$8:$Y$170,IF('Index LA Main'!$B$4=2,'Index LA Main'!$A$177:$Y$339,IF('Index LA Main'!$B$4=3,'Index LA Main'!$A$346:$Y$508,IF('Index LA Main'!$B$4=4,'Index LA Main'!$A$515:$Y$677,"Error")))),'Index LA Main'!H$1,0),"Error")</f>
        <v>x</v>
      </c>
      <c r="I148" s="77">
        <f>IFERROR(VLOOKUP($A148,IF('Index LA Main'!$B$4=1,'Index LA Main'!$A$8:$Y$170,IF('Index LA Main'!$B$4=2,'Index LA Main'!$A$177:$Y$339,IF('Index LA Main'!$B$4=3,'Index LA Main'!$A$346:$Y$508,IF('Index LA Main'!$B$4=4,'Index LA Main'!$A$515:$Y$677,"Error")))),'Index LA Main'!I$1,0),"Error")</f>
        <v>0.04</v>
      </c>
      <c r="J148" s="77">
        <f>IFERROR(VLOOKUP($A148,IF('Index LA Main'!$B$4=1,'Index LA Main'!$A$8:$Y$170,IF('Index LA Main'!$B$4=2,'Index LA Main'!$A$177:$Y$339,IF('Index LA Main'!$B$4=3,'Index LA Main'!$A$346:$Y$508,IF('Index LA Main'!$B$4=4,'Index LA Main'!$A$515:$Y$677,"Error")))),'Index LA Main'!J$1,0),"Error")</f>
        <v>0.28999999999999998</v>
      </c>
      <c r="K148" s="77">
        <f>IFERROR(VLOOKUP($A148,IF('Index LA Main'!$B$4=1,'Index LA Main'!$A$8:$Y$170,IF('Index LA Main'!$B$4=2,'Index LA Main'!$A$177:$Y$339,IF('Index LA Main'!$B$4=3,'Index LA Main'!$A$346:$Y$508,IF('Index LA Main'!$B$4=4,'Index LA Main'!$A$515:$Y$677,"Error")))),'Index LA Main'!K$1,0),"Error")</f>
        <v>0.25</v>
      </c>
      <c r="L148" s="77" t="str">
        <f>IFERROR(VLOOKUP($A148,IF('Index LA Main'!$B$4=1,'Index LA Main'!$A$8:$Y$170,IF('Index LA Main'!$B$4=2,'Index LA Main'!$A$177:$Y$339,IF('Index LA Main'!$B$4=3,'Index LA Main'!$A$346:$Y$508,IF('Index LA Main'!$B$4=4,'Index LA Main'!$A$515:$Y$677,"Error")))),'Index LA Main'!L$1,0),"Error")</f>
        <v>x</v>
      </c>
      <c r="M148" s="77">
        <f>IFERROR(VLOOKUP($A148,IF('Index LA Main'!$B$4=1,'Index LA Main'!$A$8:$Y$170,IF('Index LA Main'!$B$4=2,'Index LA Main'!$A$177:$Y$339,IF('Index LA Main'!$B$4=3,'Index LA Main'!$A$346:$Y$508,IF('Index LA Main'!$B$4=4,'Index LA Main'!$A$515:$Y$677,"Error")))),'Index LA Main'!M$1,0),"Error")</f>
        <v>0</v>
      </c>
      <c r="N148" s="77">
        <f>IFERROR(VLOOKUP($A148,IF('Index LA Main'!$B$4=1,'Index LA Main'!$A$8:$Y$170,IF('Index LA Main'!$B$4=2,'Index LA Main'!$A$177:$Y$339,IF('Index LA Main'!$B$4=3,'Index LA Main'!$A$346:$Y$508,IF('Index LA Main'!$B$4=4,'Index LA Main'!$A$515:$Y$677,"Error")))),'Index LA Main'!N$1,0),"Error")</f>
        <v>0</v>
      </c>
      <c r="O148" s="77">
        <f>IFERROR(VLOOKUP($A148,IF('Index LA Main'!$B$4=1,'Index LA Main'!$A$8:$Y$170,IF('Index LA Main'!$B$4=2,'Index LA Main'!$A$177:$Y$339,IF('Index LA Main'!$B$4=3,'Index LA Main'!$A$346:$Y$508,IF('Index LA Main'!$B$4=4,'Index LA Main'!$A$515:$Y$677,"Error")))),'Index LA Main'!O$1,0),"Error")</f>
        <v>0.04</v>
      </c>
      <c r="P148" s="77">
        <f>IFERROR(VLOOKUP($A148,IF('Index LA Main'!$B$4=1,'Index LA Main'!$A$8:$Y$170,IF('Index LA Main'!$B$4=2,'Index LA Main'!$A$177:$Y$339,IF('Index LA Main'!$B$4=3,'Index LA Main'!$A$346:$Y$508,IF('Index LA Main'!$B$4=4,'Index LA Main'!$A$515:$Y$677,"Error")))),'Index LA Main'!P$1,0),"Error")</f>
        <v>0</v>
      </c>
      <c r="Q148" s="77" t="str">
        <f>IFERROR(VLOOKUP($A148,IF('Index LA Main'!$B$4=1,'Index LA Main'!$A$8:$Y$170,IF('Index LA Main'!$B$4=2,'Index LA Main'!$A$177:$Y$339,IF('Index LA Main'!$B$4=3,'Index LA Main'!$A$346:$Y$508,IF('Index LA Main'!$B$4=4,'Index LA Main'!$A$515:$Y$677,"Error")))),'Index LA Main'!Q$1,0),"Error")</f>
        <v>-</v>
      </c>
      <c r="R148" s="77">
        <f>IFERROR(VLOOKUP($A148,IF('Index LA Main'!$B$4=1,'Index LA Main'!$A$8:$Y$170,IF('Index LA Main'!$B$4=2,'Index LA Main'!$A$177:$Y$339,IF('Index LA Main'!$B$4=3,'Index LA Main'!$A$346:$Y$508,IF('Index LA Main'!$B$4=4,'Index LA Main'!$A$515:$Y$677,"Error")))),'Index LA Main'!R$1,0),"Error")</f>
        <v>0.01</v>
      </c>
      <c r="S148" s="77" t="str">
        <f>IFERROR(VLOOKUP($A148,IF('Index LA Main'!$B$4=1,'Index LA Main'!$A$8:$Y$170,IF('Index LA Main'!$B$4=2,'Index LA Main'!$A$177:$Y$339,IF('Index LA Main'!$B$4=3,'Index LA Main'!$A$346:$Y$508,IF('Index LA Main'!$B$4=4,'Index LA Main'!$A$515:$Y$677,"Error")))),'Index LA Main'!S$1,0),"Error")</f>
        <v>-</v>
      </c>
      <c r="T148" s="77">
        <f>IFERROR(VLOOKUP($A148,IF('Index LA Main'!$B$4=1,'Index LA Main'!$A$8:$Y$170,IF('Index LA Main'!$B$4=2,'Index LA Main'!$A$177:$Y$339,IF('Index LA Main'!$B$4=3,'Index LA Main'!$A$346:$Y$508,IF('Index LA Main'!$B$4=4,'Index LA Main'!$A$515:$Y$677,"Error")))),'Index LA Main'!T$1,0),"Error")</f>
        <v>0.01</v>
      </c>
      <c r="U148" s="77" t="str">
        <f>IFERROR(VLOOKUP($A148,IF('Index LA Main'!$B$4=1,'Index LA Main'!$A$8:$Y$170,IF('Index LA Main'!$B$4=2,'Index LA Main'!$A$177:$Y$339,IF('Index LA Main'!$B$4=3,'Index LA Main'!$A$346:$Y$508,IF('Index LA Main'!$B$4=4,'Index LA Main'!$A$515:$Y$677,"Error")))),'Index LA Main'!U$1,0),"Error")</f>
        <v>x</v>
      </c>
      <c r="V148" s="77">
        <f>IFERROR(VLOOKUP($A148,IF('Index LA Main'!$B$4=1,'Index LA Main'!$A$8:$Y$170,IF('Index LA Main'!$B$4=2,'Index LA Main'!$A$177:$Y$339,IF('Index LA Main'!$B$4=3,'Index LA Main'!$A$346:$Y$508,IF('Index LA Main'!$B$4=4,'Index LA Main'!$A$515:$Y$677,"Error")))),'Index LA Main'!V$1,0),"Error")</f>
        <v>0.02</v>
      </c>
      <c r="W148" s="77">
        <f>IFERROR(VLOOKUP($A148,IF('Index LA Main'!$B$4=1,'Index LA Main'!$A$8:$Y$170,IF('Index LA Main'!$B$4=2,'Index LA Main'!$A$177:$Y$339,IF('Index LA Main'!$B$4=3,'Index LA Main'!$A$346:$Y$508,IF('Index LA Main'!$B$4=4,'Index LA Main'!$A$515:$Y$677,"Error")))),'Index LA Main'!W$1,0),"Error")</f>
        <v>0.05</v>
      </c>
      <c r="X148" s="77">
        <f>IFERROR(VLOOKUP($A148,IF('Index LA Main'!$B$4=1,'Index LA Main'!$A$8:$Y$170,IF('Index LA Main'!$B$4=2,'Index LA Main'!$A$177:$Y$339,IF('Index LA Main'!$B$4=3,'Index LA Main'!$A$346:$Y$508,IF('Index LA Main'!$B$4=4,'Index LA Main'!$A$515:$Y$677,"Error")))),'Index LA Main'!X$1,0),"Error")</f>
        <v>0.02</v>
      </c>
      <c r="Y148" s="77">
        <f>IFERROR(VLOOKUP($A148,IF('Index LA Main'!$B$4=1,'Index LA Main'!$A$8:$Y$170,IF('Index LA Main'!$B$4=2,'Index LA Main'!$A$177:$Y$339,IF('Index LA Main'!$B$4=3,'Index LA Main'!$A$346:$Y$508,IF('Index LA Main'!$B$4=4,'Index LA Main'!$A$515:$Y$677,"Error")))),'Index LA Main'!Y$1,0),"Error")</f>
        <v>0.01</v>
      </c>
    </row>
    <row r="149" spans="1:25" s="129" customFormat="1" x14ac:dyDescent="0.2">
      <c r="A149" s="6">
        <v>883</v>
      </c>
      <c r="B149" s="6" t="s">
        <v>316</v>
      </c>
      <c r="C149" s="7" t="s">
        <v>176</v>
      </c>
      <c r="D149" s="122">
        <f>IFERROR(VLOOKUP($A149,IF('Index LA Main'!$B$4=1,'Index LA Main'!$A$8:$Y$170,IF('Index LA Main'!$B$4=2,'Index LA Main'!$A$177:$Y$339,IF('Index LA Main'!$B$4=3,'Index LA Main'!$A$346:$Y$508,IF('Index LA Main'!$B$4=4,'Index LA Main'!$A$515:$Y$677,"Error")))),'Index LA Main'!D$1,0),"Error")</f>
        <v>1810</v>
      </c>
      <c r="E149" s="77">
        <f>IFERROR(VLOOKUP($A149,IF('Index LA Main'!$B$4=1,'Index LA Main'!$A$8:$Y$170,IF('Index LA Main'!$B$4=2,'Index LA Main'!$A$177:$Y$339,IF('Index LA Main'!$B$4=3,'Index LA Main'!$A$346:$Y$508,IF('Index LA Main'!$B$4=4,'Index LA Main'!$A$515:$Y$677,"Error")))),'Index LA Main'!E$1,0),"Error")</f>
        <v>0.91</v>
      </c>
      <c r="F149" s="77">
        <f>IFERROR(VLOOKUP($A149,IF('Index LA Main'!$B$4=1,'Index LA Main'!$A$8:$Y$170,IF('Index LA Main'!$B$4=2,'Index LA Main'!$A$177:$Y$339,IF('Index LA Main'!$B$4=3,'Index LA Main'!$A$346:$Y$508,IF('Index LA Main'!$B$4=4,'Index LA Main'!$A$515:$Y$677,"Error")))),'Index LA Main'!F$1,0),"Error")</f>
        <v>0.88</v>
      </c>
      <c r="G149" s="77">
        <f>IFERROR(VLOOKUP($A149,IF('Index LA Main'!$B$4=1,'Index LA Main'!$A$8:$Y$170,IF('Index LA Main'!$B$4=2,'Index LA Main'!$A$177:$Y$339,IF('Index LA Main'!$B$4=3,'Index LA Main'!$A$346:$Y$508,IF('Index LA Main'!$B$4=4,'Index LA Main'!$A$515:$Y$677,"Error")))),'Index LA Main'!G$1,0),"Error")</f>
        <v>0.27</v>
      </c>
      <c r="H149" s="77">
        <f>IFERROR(VLOOKUP($A149,IF('Index LA Main'!$B$4=1,'Index LA Main'!$A$8:$Y$170,IF('Index LA Main'!$B$4=2,'Index LA Main'!$A$177:$Y$339,IF('Index LA Main'!$B$4=3,'Index LA Main'!$A$346:$Y$508,IF('Index LA Main'!$B$4=4,'Index LA Main'!$A$515:$Y$677,"Error")))),'Index LA Main'!H$1,0),"Error")</f>
        <v>0</v>
      </c>
      <c r="I149" s="77">
        <f>IFERROR(VLOOKUP($A149,IF('Index LA Main'!$B$4=1,'Index LA Main'!$A$8:$Y$170,IF('Index LA Main'!$B$4=2,'Index LA Main'!$A$177:$Y$339,IF('Index LA Main'!$B$4=3,'Index LA Main'!$A$346:$Y$508,IF('Index LA Main'!$B$4=4,'Index LA Main'!$A$515:$Y$677,"Error")))),'Index LA Main'!I$1,0),"Error")</f>
        <v>0.03</v>
      </c>
      <c r="J149" s="77">
        <f>IFERROR(VLOOKUP($A149,IF('Index LA Main'!$B$4=1,'Index LA Main'!$A$8:$Y$170,IF('Index LA Main'!$B$4=2,'Index LA Main'!$A$177:$Y$339,IF('Index LA Main'!$B$4=3,'Index LA Main'!$A$346:$Y$508,IF('Index LA Main'!$B$4=4,'Index LA Main'!$A$515:$Y$677,"Error")))),'Index LA Main'!J$1,0),"Error")</f>
        <v>0.19</v>
      </c>
      <c r="K149" s="77">
        <f>IFERROR(VLOOKUP($A149,IF('Index LA Main'!$B$4=1,'Index LA Main'!$A$8:$Y$170,IF('Index LA Main'!$B$4=2,'Index LA Main'!$A$177:$Y$339,IF('Index LA Main'!$B$4=3,'Index LA Main'!$A$346:$Y$508,IF('Index LA Main'!$B$4=4,'Index LA Main'!$A$515:$Y$677,"Error")))),'Index LA Main'!K$1,0),"Error")</f>
        <v>0.39</v>
      </c>
      <c r="L149" s="77">
        <f>IFERROR(VLOOKUP($A149,IF('Index LA Main'!$B$4=1,'Index LA Main'!$A$8:$Y$170,IF('Index LA Main'!$B$4=2,'Index LA Main'!$A$177:$Y$339,IF('Index LA Main'!$B$4=3,'Index LA Main'!$A$346:$Y$508,IF('Index LA Main'!$B$4=4,'Index LA Main'!$A$515:$Y$677,"Error")))),'Index LA Main'!L$1,0),"Error")</f>
        <v>0</v>
      </c>
      <c r="M149" s="77">
        <f>IFERROR(VLOOKUP($A149,IF('Index LA Main'!$B$4=1,'Index LA Main'!$A$8:$Y$170,IF('Index LA Main'!$B$4=2,'Index LA Main'!$A$177:$Y$339,IF('Index LA Main'!$B$4=3,'Index LA Main'!$A$346:$Y$508,IF('Index LA Main'!$B$4=4,'Index LA Main'!$A$515:$Y$677,"Error")))),'Index LA Main'!M$1,0),"Error")</f>
        <v>0</v>
      </c>
      <c r="N149" s="77" t="str">
        <f>IFERROR(VLOOKUP($A149,IF('Index LA Main'!$B$4=1,'Index LA Main'!$A$8:$Y$170,IF('Index LA Main'!$B$4=2,'Index LA Main'!$A$177:$Y$339,IF('Index LA Main'!$B$4=3,'Index LA Main'!$A$346:$Y$508,IF('Index LA Main'!$B$4=4,'Index LA Main'!$A$515:$Y$677,"Error")))),'Index LA Main'!N$1,0),"Error")</f>
        <v>x</v>
      </c>
      <c r="O149" s="77">
        <f>IFERROR(VLOOKUP($A149,IF('Index LA Main'!$B$4=1,'Index LA Main'!$A$8:$Y$170,IF('Index LA Main'!$B$4=2,'Index LA Main'!$A$177:$Y$339,IF('Index LA Main'!$B$4=3,'Index LA Main'!$A$346:$Y$508,IF('Index LA Main'!$B$4=4,'Index LA Main'!$A$515:$Y$677,"Error")))),'Index LA Main'!O$1,0),"Error")</f>
        <v>0.05</v>
      </c>
      <c r="P149" s="77">
        <f>IFERROR(VLOOKUP($A149,IF('Index LA Main'!$B$4=1,'Index LA Main'!$A$8:$Y$170,IF('Index LA Main'!$B$4=2,'Index LA Main'!$A$177:$Y$339,IF('Index LA Main'!$B$4=3,'Index LA Main'!$A$346:$Y$508,IF('Index LA Main'!$B$4=4,'Index LA Main'!$A$515:$Y$677,"Error")))),'Index LA Main'!P$1,0),"Error")</f>
        <v>0</v>
      </c>
      <c r="Q149" s="77" t="str">
        <f>IFERROR(VLOOKUP($A149,IF('Index LA Main'!$B$4=1,'Index LA Main'!$A$8:$Y$170,IF('Index LA Main'!$B$4=2,'Index LA Main'!$A$177:$Y$339,IF('Index LA Main'!$B$4=3,'Index LA Main'!$A$346:$Y$508,IF('Index LA Main'!$B$4=4,'Index LA Main'!$A$515:$Y$677,"Error")))),'Index LA Main'!Q$1,0),"Error")</f>
        <v>-</v>
      </c>
      <c r="R149" s="77">
        <f>IFERROR(VLOOKUP($A149,IF('Index LA Main'!$B$4=1,'Index LA Main'!$A$8:$Y$170,IF('Index LA Main'!$B$4=2,'Index LA Main'!$A$177:$Y$339,IF('Index LA Main'!$B$4=3,'Index LA Main'!$A$346:$Y$508,IF('Index LA Main'!$B$4=4,'Index LA Main'!$A$515:$Y$677,"Error")))),'Index LA Main'!R$1,0),"Error")</f>
        <v>0.02</v>
      </c>
      <c r="S149" s="77">
        <f>IFERROR(VLOOKUP($A149,IF('Index LA Main'!$B$4=1,'Index LA Main'!$A$8:$Y$170,IF('Index LA Main'!$B$4=2,'Index LA Main'!$A$177:$Y$339,IF('Index LA Main'!$B$4=3,'Index LA Main'!$A$346:$Y$508,IF('Index LA Main'!$B$4=4,'Index LA Main'!$A$515:$Y$677,"Error")))),'Index LA Main'!S$1,0),"Error")</f>
        <v>0.01</v>
      </c>
      <c r="T149" s="77" t="str">
        <f>IFERROR(VLOOKUP($A149,IF('Index LA Main'!$B$4=1,'Index LA Main'!$A$8:$Y$170,IF('Index LA Main'!$B$4=2,'Index LA Main'!$A$177:$Y$339,IF('Index LA Main'!$B$4=3,'Index LA Main'!$A$346:$Y$508,IF('Index LA Main'!$B$4=4,'Index LA Main'!$A$515:$Y$677,"Error")))),'Index LA Main'!T$1,0),"Error")</f>
        <v>-</v>
      </c>
      <c r="U149" s="77" t="str">
        <f>IFERROR(VLOOKUP($A149,IF('Index LA Main'!$B$4=1,'Index LA Main'!$A$8:$Y$170,IF('Index LA Main'!$B$4=2,'Index LA Main'!$A$177:$Y$339,IF('Index LA Main'!$B$4=3,'Index LA Main'!$A$346:$Y$508,IF('Index LA Main'!$B$4=4,'Index LA Main'!$A$515:$Y$677,"Error")))),'Index LA Main'!U$1,0),"Error")</f>
        <v>-</v>
      </c>
      <c r="V149" s="77">
        <f>IFERROR(VLOOKUP($A149,IF('Index LA Main'!$B$4=1,'Index LA Main'!$A$8:$Y$170,IF('Index LA Main'!$B$4=2,'Index LA Main'!$A$177:$Y$339,IF('Index LA Main'!$B$4=3,'Index LA Main'!$A$346:$Y$508,IF('Index LA Main'!$B$4=4,'Index LA Main'!$A$515:$Y$677,"Error")))),'Index LA Main'!V$1,0),"Error")</f>
        <v>0.01</v>
      </c>
      <c r="W149" s="77">
        <f>IFERROR(VLOOKUP($A149,IF('Index LA Main'!$B$4=1,'Index LA Main'!$A$8:$Y$170,IF('Index LA Main'!$B$4=2,'Index LA Main'!$A$177:$Y$339,IF('Index LA Main'!$B$4=3,'Index LA Main'!$A$346:$Y$508,IF('Index LA Main'!$B$4=4,'Index LA Main'!$A$515:$Y$677,"Error")))),'Index LA Main'!W$1,0),"Error")</f>
        <v>0.06</v>
      </c>
      <c r="X149" s="77">
        <f>IFERROR(VLOOKUP($A149,IF('Index LA Main'!$B$4=1,'Index LA Main'!$A$8:$Y$170,IF('Index LA Main'!$B$4=2,'Index LA Main'!$A$177:$Y$339,IF('Index LA Main'!$B$4=3,'Index LA Main'!$A$346:$Y$508,IF('Index LA Main'!$B$4=4,'Index LA Main'!$A$515:$Y$677,"Error")))),'Index LA Main'!X$1,0),"Error")</f>
        <v>0.02</v>
      </c>
      <c r="Y149" s="77">
        <f>IFERROR(VLOOKUP($A149,IF('Index LA Main'!$B$4=1,'Index LA Main'!$A$8:$Y$170,IF('Index LA Main'!$B$4=2,'Index LA Main'!$A$177:$Y$339,IF('Index LA Main'!$B$4=3,'Index LA Main'!$A$346:$Y$508,IF('Index LA Main'!$B$4=4,'Index LA Main'!$A$515:$Y$677,"Error")))),'Index LA Main'!Y$1,0),"Error")</f>
        <v>0.01</v>
      </c>
    </row>
    <row r="150" spans="1:25" s="129" customFormat="1" x14ac:dyDescent="0.2">
      <c r="A150" s="6">
        <v>880</v>
      </c>
      <c r="B150" s="6" t="s">
        <v>317</v>
      </c>
      <c r="C150" s="7" t="s">
        <v>184</v>
      </c>
      <c r="D150" s="122">
        <f>IFERROR(VLOOKUP($A150,IF('Index LA Main'!$B$4=1,'Index LA Main'!$A$8:$Y$170,IF('Index LA Main'!$B$4=2,'Index LA Main'!$A$177:$Y$339,IF('Index LA Main'!$B$4=3,'Index LA Main'!$A$346:$Y$508,IF('Index LA Main'!$B$4=4,'Index LA Main'!$A$515:$Y$677,"Error")))),'Index LA Main'!D$1,0),"Error")</f>
        <v>1420</v>
      </c>
      <c r="E150" s="77">
        <f>IFERROR(VLOOKUP($A150,IF('Index LA Main'!$B$4=1,'Index LA Main'!$A$8:$Y$170,IF('Index LA Main'!$B$4=2,'Index LA Main'!$A$177:$Y$339,IF('Index LA Main'!$B$4=3,'Index LA Main'!$A$346:$Y$508,IF('Index LA Main'!$B$4=4,'Index LA Main'!$A$515:$Y$677,"Error")))),'Index LA Main'!E$1,0),"Error")</f>
        <v>0.94</v>
      </c>
      <c r="F150" s="77">
        <f>IFERROR(VLOOKUP($A150,IF('Index LA Main'!$B$4=1,'Index LA Main'!$A$8:$Y$170,IF('Index LA Main'!$B$4=2,'Index LA Main'!$A$177:$Y$339,IF('Index LA Main'!$B$4=3,'Index LA Main'!$A$346:$Y$508,IF('Index LA Main'!$B$4=4,'Index LA Main'!$A$515:$Y$677,"Error")))),'Index LA Main'!F$1,0),"Error")</f>
        <v>0.93</v>
      </c>
      <c r="G150" s="77">
        <f>IFERROR(VLOOKUP($A150,IF('Index LA Main'!$B$4=1,'Index LA Main'!$A$8:$Y$170,IF('Index LA Main'!$B$4=2,'Index LA Main'!$A$177:$Y$339,IF('Index LA Main'!$B$4=3,'Index LA Main'!$A$346:$Y$508,IF('Index LA Main'!$B$4=4,'Index LA Main'!$A$515:$Y$677,"Error")))),'Index LA Main'!G$1,0),"Error")</f>
        <v>0.4</v>
      </c>
      <c r="H150" s="77" t="str">
        <f>IFERROR(VLOOKUP($A150,IF('Index LA Main'!$B$4=1,'Index LA Main'!$A$8:$Y$170,IF('Index LA Main'!$B$4=2,'Index LA Main'!$A$177:$Y$339,IF('Index LA Main'!$B$4=3,'Index LA Main'!$A$346:$Y$508,IF('Index LA Main'!$B$4=4,'Index LA Main'!$A$515:$Y$677,"Error")))),'Index LA Main'!H$1,0),"Error")</f>
        <v>x</v>
      </c>
      <c r="I150" s="77">
        <f>IFERROR(VLOOKUP($A150,IF('Index LA Main'!$B$4=1,'Index LA Main'!$A$8:$Y$170,IF('Index LA Main'!$B$4=2,'Index LA Main'!$A$177:$Y$339,IF('Index LA Main'!$B$4=3,'Index LA Main'!$A$346:$Y$508,IF('Index LA Main'!$B$4=4,'Index LA Main'!$A$515:$Y$677,"Error")))),'Index LA Main'!I$1,0),"Error")</f>
        <v>0.02</v>
      </c>
      <c r="J150" s="77">
        <f>IFERROR(VLOOKUP($A150,IF('Index LA Main'!$B$4=1,'Index LA Main'!$A$8:$Y$170,IF('Index LA Main'!$B$4=2,'Index LA Main'!$A$177:$Y$339,IF('Index LA Main'!$B$4=3,'Index LA Main'!$A$346:$Y$508,IF('Index LA Main'!$B$4=4,'Index LA Main'!$A$515:$Y$677,"Error")))),'Index LA Main'!J$1,0),"Error")</f>
        <v>0.5</v>
      </c>
      <c r="K150" s="77" t="str">
        <f>IFERROR(VLOOKUP($A150,IF('Index LA Main'!$B$4=1,'Index LA Main'!$A$8:$Y$170,IF('Index LA Main'!$B$4=2,'Index LA Main'!$A$177:$Y$339,IF('Index LA Main'!$B$4=3,'Index LA Main'!$A$346:$Y$508,IF('Index LA Main'!$B$4=4,'Index LA Main'!$A$515:$Y$677,"Error")))),'Index LA Main'!K$1,0),"Error")</f>
        <v>x</v>
      </c>
      <c r="L150" s="77">
        <f>IFERROR(VLOOKUP($A150,IF('Index LA Main'!$B$4=1,'Index LA Main'!$A$8:$Y$170,IF('Index LA Main'!$B$4=2,'Index LA Main'!$A$177:$Y$339,IF('Index LA Main'!$B$4=3,'Index LA Main'!$A$346:$Y$508,IF('Index LA Main'!$B$4=4,'Index LA Main'!$A$515:$Y$677,"Error")))),'Index LA Main'!L$1,0),"Error")</f>
        <v>0</v>
      </c>
      <c r="M150" s="77">
        <f>IFERROR(VLOOKUP($A150,IF('Index LA Main'!$B$4=1,'Index LA Main'!$A$8:$Y$170,IF('Index LA Main'!$B$4=2,'Index LA Main'!$A$177:$Y$339,IF('Index LA Main'!$B$4=3,'Index LA Main'!$A$346:$Y$508,IF('Index LA Main'!$B$4=4,'Index LA Main'!$A$515:$Y$677,"Error")))),'Index LA Main'!M$1,0),"Error")</f>
        <v>0</v>
      </c>
      <c r="N150" s="77">
        <f>IFERROR(VLOOKUP($A150,IF('Index LA Main'!$B$4=1,'Index LA Main'!$A$8:$Y$170,IF('Index LA Main'!$B$4=2,'Index LA Main'!$A$177:$Y$339,IF('Index LA Main'!$B$4=3,'Index LA Main'!$A$346:$Y$508,IF('Index LA Main'!$B$4=4,'Index LA Main'!$A$515:$Y$677,"Error")))),'Index LA Main'!N$1,0),"Error")</f>
        <v>0</v>
      </c>
      <c r="O150" s="77">
        <f>IFERROR(VLOOKUP($A150,IF('Index LA Main'!$B$4=1,'Index LA Main'!$A$8:$Y$170,IF('Index LA Main'!$B$4=2,'Index LA Main'!$A$177:$Y$339,IF('Index LA Main'!$B$4=3,'Index LA Main'!$A$346:$Y$508,IF('Index LA Main'!$B$4=4,'Index LA Main'!$A$515:$Y$677,"Error")))),'Index LA Main'!O$1,0),"Error")</f>
        <v>0.05</v>
      </c>
      <c r="P150" s="77">
        <f>IFERROR(VLOOKUP($A150,IF('Index LA Main'!$B$4=1,'Index LA Main'!$A$8:$Y$170,IF('Index LA Main'!$B$4=2,'Index LA Main'!$A$177:$Y$339,IF('Index LA Main'!$B$4=3,'Index LA Main'!$A$346:$Y$508,IF('Index LA Main'!$B$4=4,'Index LA Main'!$A$515:$Y$677,"Error")))),'Index LA Main'!P$1,0),"Error")</f>
        <v>0</v>
      </c>
      <c r="Q150" s="77">
        <f>IFERROR(VLOOKUP($A150,IF('Index LA Main'!$B$4=1,'Index LA Main'!$A$8:$Y$170,IF('Index LA Main'!$B$4=2,'Index LA Main'!$A$177:$Y$339,IF('Index LA Main'!$B$4=3,'Index LA Main'!$A$346:$Y$508,IF('Index LA Main'!$B$4=4,'Index LA Main'!$A$515:$Y$677,"Error")))),'Index LA Main'!Q$1,0),"Error")</f>
        <v>0.01</v>
      </c>
      <c r="R150" s="77">
        <f>IFERROR(VLOOKUP($A150,IF('Index LA Main'!$B$4=1,'Index LA Main'!$A$8:$Y$170,IF('Index LA Main'!$B$4=2,'Index LA Main'!$A$177:$Y$339,IF('Index LA Main'!$B$4=3,'Index LA Main'!$A$346:$Y$508,IF('Index LA Main'!$B$4=4,'Index LA Main'!$A$515:$Y$677,"Error")))),'Index LA Main'!R$1,0),"Error")</f>
        <v>0.01</v>
      </c>
      <c r="S150" s="77" t="str">
        <f>IFERROR(VLOOKUP($A150,IF('Index LA Main'!$B$4=1,'Index LA Main'!$A$8:$Y$170,IF('Index LA Main'!$B$4=2,'Index LA Main'!$A$177:$Y$339,IF('Index LA Main'!$B$4=3,'Index LA Main'!$A$346:$Y$508,IF('Index LA Main'!$B$4=4,'Index LA Main'!$A$515:$Y$677,"Error")))),'Index LA Main'!S$1,0),"Error")</f>
        <v>-</v>
      </c>
      <c r="T150" s="77" t="str">
        <f>IFERROR(VLOOKUP($A150,IF('Index LA Main'!$B$4=1,'Index LA Main'!$A$8:$Y$170,IF('Index LA Main'!$B$4=2,'Index LA Main'!$A$177:$Y$339,IF('Index LA Main'!$B$4=3,'Index LA Main'!$A$346:$Y$508,IF('Index LA Main'!$B$4=4,'Index LA Main'!$A$515:$Y$677,"Error")))),'Index LA Main'!T$1,0),"Error")</f>
        <v>-</v>
      </c>
      <c r="U150" s="77" t="str">
        <f>IFERROR(VLOOKUP($A150,IF('Index LA Main'!$B$4=1,'Index LA Main'!$A$8:$Y$170,IF('Index LA Main'!$B$4=2,'Index LA Main'!$A$177:$Y$339,IF('Index LA Main'!$B$4=3,'Index LA Main'!$A$346:$Y$508,IF('Index LA Main'!$B$4=4,'Index LA Main'!$A$515:$Y$677,"Error")))),'Index LA Main'!U$1,0),"Error")</f>
        <v>x</v>
      </c>
      <c r="V150" s="77" t="str">
        <f>IFERROR(VLOOKUP($A150,IF('Index LA Main'!$B$4=1,'Index LA Main'!$A$8:$Y$170,IF('Index LA Main'!$B$4=2,'Index LA Main'!$A$177:$Y$339,IF('Index LA Main'!$B$4=3,'Index LA Main'!$A$346:$Y$508,IF('Index LA Main'!$B$4=4,'Index LA Main'!$A$515:$Y$677,"Error")))),'Index LA Main'!V$1,0),"Error")</f>
        <v>-</v>
      </c>
      <c r="W150" s="77">
        <f>IFERROR(VLOOKUP($A150,IF('Index LA Main'!$B$4=1,'Index LA Main'!$A$8:$Y$170,IF('Index LA Main'!$B$4=2,'Index LA Main'!$A$177:$Y$339,IF('Index LA Main'!$B$4=3,'Index LA Main'!$A$346:$Y$508,IF('Index LA Main'!$B$4=4,'Index LA Main'!$A$515:$Y$677,"Error")))),'Index LA Main'!W$1,0),"Error")</f>
        <v>0.04</v>
      </c>
      <c r="X150" s="77">
        <f>IFERROR(VLOOKUP($A150,IF('Index LA Main'!$B$4=1,'Index LA Main'!$A$8:$Y$170,IF('Index LA Main'!$B$4=2,'Index LA Main'!$A$177:$Y$339,IF('Index LA Main'!$B$4=3,'Index LA Main'!$A$346:$Y$508,IF('Index LA Main'!$B$4=4,'Index LA Main'!$A$515:$Y$677,"Error")))),'Index LA Main'!X$1,0),"Error")</f>
        <v>0.01</v>
      </c>
      <c r="Y150" s="77">
        <f>IFERROR(VLOOKUP($A150,IF('Index LA Main'!$B$4=1,'Index LA Main'!$A$8:$Y$170,IF('Index LA Main'!$B$4=2,'Index LA Main'!$A$177:$Y$339,IF('Index LA Main'!$B$4=3,'Index LA Main'!$A$346:$Y$508,IF('Index LA Main'!$B$4=4,'Index LA Main'!$A$515:$Y$677,"Error")))),'Index LA Main'!Y$1,0),"Error")</f>
        <v>0.01</v>
      </c>
    </row>
    <row r="151" spans="1:25" s="129" customFormat="1" x14ac:dyDescent="0.2">
      <c r="A151" s="6">
        <v>211</v>
      </c>
      <c r="B151" s="6" t="s">
        <v>318</v>
      </c>
      <c r="C151" s="7" t="s">
        <v>178</v>
      </c>
      <c r="D151" s="122">
        <f>IFERROR(VLOOKUP($A151,IF('Index LA Main'!$B$4=1,'Index LA Main'!$A$8:$Y$170,IF('Index LA Main'!$B$4=2,'Index LA Main'!$A$177:$Y$339,IF('Index LA Main'!$B$4=3,'Index LA Main'!$A$346:$Y$508,IF('Index LA Main'!$B$4=4,'Index LA Main'!$A$515:$Y$677,"Error")))),'Index LA Main'!D$1,0),"Error")</f>
        <v>2480</v>
      </c>
      <c r="E151" s="77">
        <f>IFERROR(VLOOKUP($A151,IF('Index LA Main'!$B$4=1,'Index LA Main'!$A$8:$Y$170,IF('Index LA Main'!$B$4=2,'Index LA Main'!$A$177:$Y$339,IF('Index LA Main'!$B$4=3,'Index LA Main'!$A$346:$Y$508,IF('Index LA Main'!$B$4=4,'Index LA Main'!$A$515:$Y$677,"Error")))),'Index LA Main'!E$1,0),"Error")</f>
        <v>0.93</v>
      </c>
      <c r="F151" s="77">
        <f>IFERROR(VLOOKUP($A151,IF('Index LA Main'!$B$4=1,'Index LA Main'!$A$8:$Y$170,IF('Index LA Main'!$B$4=2,'Index LA Main'!$A$177:$Y$339,IF('Index LA Main'!$B$4=3,'Index LA Main'!$A$346:$Y$508,IF('Index LA Main'!$B$4=4,'Index LA Main'!$A$515:$Y$677,"Error")))),'Index LA Main'!F$1,0),"Error")</f>
        <v>0.92</v>
      </c>
      <c r="G151" s="77">
        <f>IFERROR(VLOOKUP($A151,IF('Index LA Main'!$B$4=1,'Index LA Main'!$A$8:$Y$170,IF('Index LA Main'!$B$4=2,'Index LA Main'!$A$177:$Y$339,IF('Index LA Main'!$B$4=3,'Index LA Main'!$A$346:$Y$508,IF('Index LA Main'!$B$4=4,'Index LA Main'!$A$515:$Y$677,"Error")))),'Index LA Main'!G$1,0),"Error")</f>
        <v>0.27</v>
      </c>
      <c r="H151" s="77" t="str">
        <f>IFERROR(VLOOKUP($A151,IF('Index LA Main'!$B$4=1,'Index LA Main'!$A$8:$Y$170,IF('Index LA Main'!$B$4=2,'Index LA Main'!$A$177:$Y$339,IF('Index LA Main'!$B$4=3,'Index LA Main'!$A$346:$Y$508,IF('Index LA Main'!$B$4=4,'Index LA Main'!$A$515:$Y$677,"Error")))),'Index LA Main'!H$1,0),"Error")</f>
        <v>x</v>
      </c>
      <c r="I151" s="77">
        <f>IFERROR(VLOOKUP($A151,IF('Index LA Main'!$B$4=1,'Index LA Main'!$A$8:$Y$170,IF('Index LA Main'!$B$4=2,'Index LA Main'!$A$177:$Y$339,IF('Index LA Main'!$B$4=3,'Index LA Main'!$A$346:$Y$508,IF('Index LA Main'!$B$4=4,'Index LA Main'!$A$515:$Y$677,"Error")))),'Index LA Main'!I$1,0),"Error")</f>
        <v>0.04</v>
      </c>
      <c r="J151" s="77">
        <f>IFERROR(VLOOKUP($A151,IF('Index LA Main'!$B$4=1,'Index LA Main'!$A$8:$Y$170,IF('Index LA Main'!$B$4=2,'Index LA Main'!$A$177:$Y$339,IF('Index LA Main'!$B$4=3,'Index LA Main'!$A$346:$Y$508,IF('Index LA Main'!$B$4=4,'Index LA Main'!$A$515:$Y$677,"Error")))),'Index LA Main'!J$1,0),"Error")</f>
        <v>0.54</v>
      </c>
      <c r="K151" s="77">
        <f>IFERROR(VLOOKUP($A151,IF('Index LA Main'!$B$4=1,'Index LA Main'!$A$8:$Y$170,IF('Index LA Main'!$B$4=2,'Index LA Main'!$A$177:$Y$339,IF('Index LA Main'!$B$4=3,'Index LA Main'!$A$346:$Y$508,IF('Index LA Main'!$B$4=4,'Index LA Main'!$A$515:$Y$677,"Error")))),'Index LA Main'!K$1,0),"Error")</f>
        <v>7.0000000000000007E-2</v>
      </c>
      <c r="L151" s="77">
        <f>IFERROR(VLOOKUP($A151,IF('Index LA Main'!$B$4=1,'Index LA Main'!$A$8:$Y$170,IF('Index LA Main'!$B$4=2,'Index LA Main'!$A$177:$Y$339,IF('Index LA Main'!$B$4=3,'Index LA Main'!$A$346:$Y$508,IF('Index LA Main'!$B$4=4,'Index LA Main'!$A$515:$Y$677,"Error")))),'Index LA Main'!L$1,0),"Error")</f>
        <v>0</v>
      </c>
      <c r="M151" s="77">
        <f>IFERROR(VLOOKUP($A151,IF('Index LA Main'!$B$4=1,'Index LA Main'!$A$8:$Y$170,IF('Index LA Main'!$B$4=2,'Index LA Main'!$A$177:$Y$339,IF('Index LA Main'!$B$4=3,'Index LA Main'!$A$346:$Y$508,IF('Index LA Main'!$B$4=4,'Index LA Main'!$A$515:$Y$677,"Error")))),'Index LA Main'!M$1,0),"Error")</f>
        <v>0</v>
      </c>
      <c r="N151" s="77">
        <f>IFERROR(VLOOKUP($A151,IF('Index LA Main'!$B$4=1,'Index LA Main'!$A$8:$Y$170,IF('Index LA Main'!$B$4=2,'Index LA Main'!$A$177:$Y$339,IF('Index LA Main'!$B$4=3,'Index LA Main'!$A$346:$Y$508,IF('Index LA Main'!$B$4=4,'Index LA Main'!$A$515:$Y$677,"Error")))),'Index LA Main'!N$1,0),"Error")</f>
        <v>0</v>
      </c>
      <c r="O151" s="77">
        <f>IFERROR(VLOOKUP($A151,IF('Index LA Main'!$B$4=1,'Index LA Main'!$A$8:$Y$170,IF('Index LA Main'!$B$4=2,'Index LA Main'!$A$177:$Y$339,IF('Index LA Main'!$B$4=3,'Index LA Main'!$A$346:$Y$508,IF('Index LA Main'!$B$4=4,'Index LA Main'!$A$515:$Y$677,"Error")))),'Index LA Main'!O$1,0),"Error")</f>
        <v>0.04</v>
      </c>
      <c r="P151" s="77">
        <f>IFERROR(VLOOKUP($A151,IF('Index LA Main'!$B$4=1,'Index LA Main'!$A$8:$Y$170,IF('Index LA Main'!$B$4=2,'Index LA Main'!$A$177:$Y$339,IF('Index LA Main'!$B$4=3,'Index LA Main'!$A$346:$Y$508,IF('Index LA Main'!$B$4=4,'Index LA Main'!$A$515:$Y$677,"Error")))),'Index LA Main'!P$1,0),"Error")</f>
        <v>0</v>
      </c>
      <c r="Q151" s="77" t="str">
        <f>IFERROR(VLOOKUP($A151,IF('Index LA Main'!$B$4=1,'Index LA Main'!$A$8:$Y$170,IF('Index LA Main'!$B$4=2,'Index LA Main'!$A$177:$Y$339,IF('Index LA Main'!$B$4=3,'Index LA Main'!$A$346:$Y$508,IF('Index LA Main'!$B$4=4,'Index LA Main'!$A$515:$Y$677,"Error")))),'Index LA Main'!Q$1,0),"Error")</f>
        <v>-</v>
      </c>
      <c r="R151" s="77" t="str">
        <f>IFERROR(VLOOKUP($A151,IF('Index LA Main'!$B$4=1,'Index LA Main'!$A$8:$Y$170,IF('Index LA Main'!$B$4=2,'Index LA Main'!$A$177:$Y$339,IF('Index LA Main'!$B$4=3,'Index LA Main'!$A$346:$Y$508,IF('Index LA Main'!$B$4=4,'Index LA Main'!$A$515:$Y$677,"Error")))),'Index LA Main'!R$1,0),"Error")</f>
        <v>-</v>
      </c>
      <c r="S151" s="77" t="str">
        <f>IFERROR(VLOOKUP($A151,IF('Index LA Main'!$B$4=1,'Index LA Main'!$A$8:$Y$170,IF('Index LA Main'!$B$4=2,'Index LA Main'!$A$177:$Y$339,IF('Index LA Main'!$B$4=3,'Index LA Main'!$A$346:$Y$508,IF('Index LA Main'!$B$4=4,'Index LA Main'!$A$515:$Y$677,"Error")))),'Index LA Main'!S$1,0),"Error")</f>
        <v>-</v>
      </c>
      <c r="T151" s="77" t="str">
        <f>IFERROR(VLOOKUP($A151,IF('Index LA Main'!$B$4=1,'Index LA Main'!$A$8:$Y$170,IF('Index LA Main'!$B$4=2,'Index LA Main'!$A$177:$Y$339,IF('Index LA Main'!$B$4=3,'Index LA Main'!$A$346:$Y$508,IF('Index LA Main'!$B$4=4,'Index LA Main'!$A$515:$Y$677,"Error")))),'Index LA Main'!T$1,0),"Error")</f>
        <v>-</v>
      </c>
      <c r="U151" s="77" t="str">
        <f>IFERROR(VLOOKUP($A151,IF('Index LA Main'!$B$4=1,'Index LA Main'!$A$8:$Y$170,IF('Index LA Main'!$B$4=2,'Index LA Main'!$A$177:$Y$339,IF('Index LA Main'!$B$4=3,'Index LA Main'!$A$346:$Y$508,IF('Index LA Main'!$B$4=4,'Index LA Main'!$A$515:$Y$677,"Error")))),'Index LA Main'!U$1,0),"Error")</f>
        <v>x</v>
      </c>
      <c r="V151" s="77">
        <f>IFERROR(VLOOKUP($A151,IF('Index LA Main'!$B$4=1,'Index LA Main'!$A$8:$Y$170,IF('Index LA Main'!$B$4=2,'Index LA Main'!$A$177:$Y$339,IF('Index LA Main'!$B$4=3,'Index LA Main'!$A$346:$Y$508,IF('Index LA Main'!$B$4=4,'Index LA Main'!$A$515:$Y$677,"Error")))),'Index LA Main'!V$1,0),"Error")</f>
        <v>0.01</v>
      </c>
      <c r="W151" s="77">
        <f>IFERROR(VLOOKUP($A151,IF('Index LA Main'!$B$4=1,'Index LA Main'!$A$8:$Y$170,IF('Index LA Main'!$B$4=2,'Index LA Main'!$A$177:$Y$339,IF('Index LA Main'!$B$4=3,'Index LA Main'!$A$346:$Y$508,IF('Index LA Main'!$B$4=4,'Index LA Main'!$A$515:$Y$677,"Error")))),'Index LA Main'!W$1,0),"Error")</f>
        <v>0.04</v>
      </c>
      <c r="X151" s="77">
        <f>IFERROR(VLOOKUP($A151,IF('Index LA Main'!$B$4=1,'Index LA Main'!$A$8:$Y$170,IF('Index LA Main'!$B$4=2,'Index LA Main'!$A$177:$Y$339,IF('Index LA Main'!$B$4=3,'Index LA Main'!$A$346:$Y$508,IF('Index LA Main'!$B$4=4,'Index LA Main'!$A$515:$Y$677,"Error")))),'Index LA Main'!X$1,0),"Error")</f>
        <v>0.01</v>
      </c>
      <c r="Y151" s="77">
        <f>IFERROR(VLOOKUP($A151,IF('Index LA Main'!$B$4=1,'Index LA Main'!$A$8:$Y$170,IF('Index LA Main'!$B$4=2,'Index LA Main'!$A$177:$Y$339,IF('Index LA Main'!$B$4=3,'Index LA Main'!$A$346:$Y$508,IF('Index LA Main'!$B$4=4,'Index LA Main'!$A$515:$Y$677,"Error")))),'Index LA Main'!Y$1,0),"Error")</f>
        <v>0.02</v>
      </c>
    </row>
    <row r="152" spans="1:25" s="129" customFormat="1" x14ac:dyDescent="0.2">
      <c r="A152" s="6">
        <v>358</v>
      </c>
      <c r="B152" s="6" t="s">
        <v>319</v>
      </c>
      <c r="C152" s="7" t="s">
        <v>168</v>
      </c>
      <c r="D152" s="122">
        <f>IFERROR(VLOOKUP($A152,IF('Index LA Main'!$B$4=1,'Index LA Main'!$A$8:$Y$170,IF('Index LA Main'!$B$4=2,'Index LA Main'!$A$177:$Y$339,IF('Index LA Main'!$B$4=3,'Index LA Main'!$A$346:$Y$508,IF('Index LA Main'!$B$4=4,'Index LA Main'!$A$515:$Y$677,"Error")))),'Index LA Main'!D$1,0),"Error")</f>
        <v>2870</v>
      </c>
      <c r="E152" s="77">
        <f>IFERROR(VLOOKUP($A152,IF('Index LA Main'!$B$4=1,'Index LA Main'!$A$8:$Y$170,IF('Index LA Main'!$B$4=2,'Index LA Main'!$A$177:$Y$339,IF('Index LA Main'!$B$4=3,'Index LA Main'!$A$346:$Y$508,IF('Index LA Main'!$B$4=4,'Index LA Main'!$A$515:$Y$677,"Error")))),'Index LA Main'!E$1,0),"Error")</f>
        <v>0.93</v>
      </c>
      <c r="F152" s="77">
        <f>IFERROR(VLOOKUP($A152,IF('Index LA Main'!$B$4=1,'Index LA Main'!$A$8:$Y$170,IF('Index LA Main'!$B$4=2,'Index LA Main'!$A$177:$Y$339,IF('Index LA Main'!$B$4=3,'Index LA Main'!$A$346:$Y$508,IF('Index LA Main'!$B$4=4,'Index LA Main'!$A$515:$Y$677,"Error")))),'Index LA Main'!F$1,0),"Error")</f>
        <v>0.91</v>
      </c>
      <c r="G152" s="77">
        <f>IFERROR(VLOOKUP($A152,IF('Index LA Main'!$B$4=1,'Index LA Main'!$A$8:$Y$170,IF('Index LA Main'!$B$4=2,'Index LA Main'!$A$177:$Y$339,IF('Index LA Main'!$B$4=3,'Index LA Main'!$A$346:$Y$508,IF('Index LA Main'!$B$4=4,'Index LA Main'!$A$515:$Y$677,"Error")))),'Index LA Main'!G$1,0),"Error")</f>
        <v>0.32</v>
      </c>
      <c r="H152" s="77">
        <f>IFERROR(VLOOKUP($A152,IF('Index LA Main'!$B$4=1,'Index LA Main'!$A$8:$Y$170,IF('Index LA Main'!$B$4=2,'Index LA Main'!$A$177:$Y$339,IF('Index LA Main'!$B$4=3,'Index LA Main'!$A$346:$Y$508,IF('Index LA Main'!$B$4=4,'Index LA Main'!$A$515:$Y$677,"Error")))),'Index LA Main'!H$1,0),"Error")</f>
        <v>0.01</v>
      </c>
      <c r="I152" s="77">
        <f>IFERROR(VLOOKUP($A152,IF('Index LA Main'!$B$4=1,'Index LA Main'!$A$8:$Y$170,IF('Index LA Main'!$B$4=2,'Index LA Main'!$A$177:$Y$339,IF('Index LA Main'!$B$4=3,'Index LA Main'!$A$346:$Y$508,IF('Index LA Main'!$B$4=4,'Index LA Main'!$A$515:$Y$677,"Error")))),'Index LA Main'!I$1,0),"Error")</f>
        <v>0.03</v>
      </c>
      <c r="J152" s="77">
        <f>IFERROR(VLOOKUP($A152,IF('Index LA Main'!$B$4=1,'Index LA Main'!$A$8:$Y$170,IF('Index LA Main'!$B$4=2,'Index LA Main'!$A$177:$Y$339,IF('Index LA Main'!$B$4=3,'Index LA Main'!$A$346:$Y$508,IF('Index LA Main'!$B$4=4,'Index LA Main'!$A$515:$Y$677,"Error")))),'Index LA Main'!J$1,0),"Error")</f>
        <v>0.43</v>
      </c>
      <c r="K152" s="77">
        <f>IFERROR(VLOOKUP($A152,IF('Index LA Main'!$B$4=1,'Index LA Main'!$A$8:$Y$170,IF('Index LA Main'!$B$4=2,'Index LA Main'!$A$177:$Y$339,IF('Index LA Main'!$B$4=3,'Index LA Main'!$A$346:$Y$508,IF('Index LA Main'!$B$4=4,'Index LA Main'!$A$515:$Y$677,"Error")))),'Index LA Main'!K$1,0),"Error")</f>
        <v>0.13</v>
      </c>
      <c r="L152" s="77">
        <f>IFERROR(VLOOKUP($A152,IF('Index LA Main'!$B$4=1,'Index LA Main'!$A$8:$Y$170,IF('Index LA Main'!$B$4=2,'Index LA Main'!$A$177:$Y$339,IF('Index LA Main'!$B$4=3,'Index LA Main'!$A$346:$Y$508,IF('Index LA Main'!$B$4=4,'Index LA Main'!$A$515:$Y$677,"Error")))),'Index LA Main'!L$1,0),"Error")</f>
        <v>0</v>
      </c>
      <c r="M152" s="77">
        <f>IFERROR(VLOOKUP($A152,IF('Index LA Main'!$B$4=1,'Index LA Main'!$A$8:$Y$170,IF('Index LA Main'!$B$4=2,'Index LA Main'!$A$177:$Y$339,IF('Index LA Main'!$B$4=3,'Index LA Main'!$A$346:$Y$508,IF('Index LA Main'!$B$4=4,'Index LA Main'!$A$515:$Y$677,"Error")))),'Index LA Main'!M$1,0),"Error")</f>
        <v>0</v>
      </c>
      <c r="N152" s="77">
        <f>IFERROR(VLOOKUP($A152,IF('Index LA Main'!$B$4=1,'Index LA Main'!$A$8:$Y$170,IF('Index LA Main'!$B$4=2,'Index LA Main'!$A$177:$Y$339,IF('Index LA Main'!$B$4=3,'Index LA Main'!$A$346:$Y$508,IF('Index LA Main'!$B$4=4,'Index LA Main'!$A$515:$Y$677,"Error")))),'Index LA Main'!N$1,0),"Error")</f>
        <v>0</v>
      </c>
      <c r="O152" s="77">
        <f>IFERROR(VLOOKUP($A152,IF('Index LA Main'!$B$4=1,'Index LA Main'!$A$8:$Y$170,IF('Index LA Main'!$B$4=2,'Index LA Main'!$A$177:$Y$339,IF('Index LA Main'!$B$4=3,'Index LA Main'!$A$346:$Y$508,IF('Index LA Main'!$B$4=4,'Index LA Main'!$A$515:$Y$677,"Error")))),'Index LA Main'!O$1,0),"Error")</f>
        <v>0.05</v>
      </c>
      <c r="P152" s="77">
        <f>IFERROR(VLOOKUP($A152,IF('Index LA Main'!$B$4=1,'Index LA Main'!$A$8:$Y$170,IF('Index LA Main'!$B$4=2,'Index LA Main'!$A$177:$Y$339,IF('Index LA Main'!$B$4=3,'Index LA Main'!$A$346:$Y$508,IF('Index LA Main'!$B$4=4,'Index LA Main'!$A$515:$Y$677,"Error")))),'Index LA Main'!P$1,0),"Error")</f>
        <v>0</v>
      </c>
      <c r="Q152" s="77" t="str">
        <f>IFERROR(VLOOKUP($A152,IF('Index LA Main'!$B$4=1,'Index LA Main'!$A$8:$Y$170,IF('Index LA Main'!$B$4=2,'Index LA Main'!$A$177:$Y$339,IF('Index LA Main'!$B$4=3,'Index LA Main'!$A$346:$Y$508,IF('Index LA Main'!$B$4=4,'Index LA Main'!$A$515:$Y$677,"Error")))),'Index LA Main'!Q$1,0),"Error")</f>
        <v>-</v>
      </c>
      <c r="R152" s="77">
        <f>IFERROR(VLOOKUP($A152,IF('Index LA Main'!$B$4=1,'Index LA Main'!$A$8:$Y$170,IF('Index LA Main'!$B$4=2,'Index LA Main'!$A$177:$Y$339,IF('Index LA Main'!$B$4=3,'Index LA Main'!$A$346:$Y$508,IF('Index LA Main'!$B$4=4,'Index LA Main'!$A$515:$Y$677,"Error")))),'Index LA Main'!R$1,0),"Error")</f>
        <v>0.01</v>
      </c>
      <c r="S152" s="77">
        <f>IFERROR(VLOOKUP($A152,IF('Index LA Main'!$B$4=1,'Index LA Main'!$A$8:$Y$170,IF('Index LA Main'!$B$4=2,'Index LA Main'!$A$177:$Y$339,IF('Index LA Main'!$B$4=3,'Index LA Main'!$A$346:$Y$508,IF('Index LA Main'!$B$4=4,'Index LA Main'!$A$515:$Y$677,"Error")))),'Index LA Main'!S$1,0),"Error")</f>
        <v>0.01</v>
      </c>
      <c r="T152" s="77" t="str">
        <f>IFERROR(VLOOKUP($A152,IF('Index LA Main'!$B$4=1,'Index LA Main'!$A$8:$Y$170,IF('Index LA Main'!$B$4=2,'Index LA Main'!$A$177:$Y$339,IF('Index LA Main'!$B$4=3,'Index LA Main'!$A$346:$Y$508,IF('Index LA Main'!$B$4=4,'Index LA Main'!$A$515:$Y$677,"Error")))),'Index LA Main'!T$1,0),"Error")</f>
        <v>x</v>
      </c>
      <c r="U152" s="77" t="str">
        <f>IFERROR(VLOOKUP($A152,IF('Index LA Main'!$B$4=1,'Index LA Main'!$A$8:$Y$170,IF('Index LA Main'!$B$4=2,'Index LA Main'!$A$177:$Y$339,IF('Index LA Main'!$B$4=3,'Index LA Main'!$A$346:$Y$508,IF('Index LA Main'!$B$4=4,'Index LA Main'!$A$515:$Y$677,"Error")))),'Index LA Main'!U$1,0),"Error")</f>
        <v>-</v>
      </c>
      <c r="V152" s="77">
        <f>IFERROR(VLOOKUP($A152,IF('Index LA Main'!$B$4=1,'Index LA Main'!$A$8:$Y$170,IF('Index LA Main'!$B$4=2,'Index LA Main'!$A$177:$Y$339,IF('Index LA Main'!$B$4=3,'Index LA Main'!$A$346:$Y$508,IF('Index LA Main'!$B$4=4,'Index LA Main'!$A$515:$Y$677,"Error")))),'Index LA Main'!V$1,0),"Error")</f>
        <v>0.01</v>
      </c>
      <c r="W152" s="77">
        <f>IFERROR(VLOOKUP($A152,IF('Index LA Main'!$B$4=1,'Index LA Main'!$A$8:$Y$170,IF('Index LA Main'!$B$4=2,'Index LA Main'!$A$177:$Y$339,IF('Index LA Main'!$B$4=3,'Index LA Main'!$A$346:$Y$508,IF('Index LA Main'!$B$4=4,'Index LA Main'!$A$515:$Y$677,"Error")))),'Index LA Main'!W$1,0),"Error")</f>
        <v>0.05</v>
      </c>
      <c r="X152" s="77">
        <f>IFERROR(VLOOKUP($A152,IF('Index LA Main'!$B$4=1,'Index LA Main'!$A$8:$Y$170,IF('Index LA Main'!$B$4=2,'Index LA Main'!$A$177:$Y$339,IF('Index LA Main'!$B$4=3,'Index LA Main'!$A$346:$Y$508,IF('Index LA Main'!$B$4=4,'Index LA Main'!$A$515:$Y$677,"Error")))),'Index LA Main'!X$1,0),"Error")</f>
        <v>0.01</v>
      </c>
      <c r="Y152" s="77">
        <f>IFERROR(VLOOKUP($A152,IF('Index LA Main'!$B$4=1,'Index LA Main'!$A$8:$Y$170,IF('Index LA Main'!$B$4=2,'Index LA Main'!$A$177:$Y$339,IF('Index LA Main'!$B$4=3,'Index LA Main'!$A$346:$Y$508,IF('Index LA Main'!$B$4=4,'Index LA Main'!$A$515:$Y$677,"Error")))),'Index LA Main'!Y$1,0),"Error")</f>
        <v>0.01</v>
      </c>
    </row>
    <row r="153" spans="1:25" s="129" customFormat="1" x14ac:dyDescent="0.2">
      <c r="A153" s="6">
        <v>384</v>
      </c>
      <c r="B153" s="6" t="s">
        <v>320</v>
      </c>
      <c r="C153" s="7" t="s">
        <v>170</v>
      </c>
      <c r="D153" s="122">
        <f>IFERROR(VLOOKUP($A153,IF('Index LA Main'!$B$4=1,'Index LA Main'!$A$8:$Y$170,IF('Index LA Main'!$B$4=2,'Index LA Main'!$A$177:$Y$339,IF('Index LA Main'!$B$4=3,'Index LA Main'!$A$346:$Y$508,IF('Index LA Main'!$B$4=4,'Index LA Main'!$A$515:$Y$677,"Error")))),'Index LA Main'!D$1,0),"Error")</f>
        <v>3860</v>
      </c>
      <c r="E153" s="77">
        <f>IFERROR(VLOOKUP($A153,IF('Index LA Main'!$B$4=1,'Index LA Main'!$A$8:$Y$170,IF('Index LA Main'!$B$4=2,'Index LA Main'!$A$177:$Y$339,IF('Index LA Main'!$B$4=3,'Index LA Main'!$A$346:$Y$508,IF('Index LA Main'!$B$4=4,'Index LA Main'!$A$515:$Y$677,"Error")))),'Index LA Main'!E$1,0),"Error")</f>
        <v>0.91</v>
      </c>
      <c r="F153" s="77">
        <f>IFERROR(VLOOKUP($A153,IF('Index LA Main'!$B$4=1,'Index LA Main'!$A$8:$Y$170,IF('Index LA Main'!$B$4=2,'Index LA Main'!$A$177:$Y$339,IF('Index LA Main'!$B$4=3,'Index LA Main'!$A$346:$Y$508,IF('Index LA Main'!$B$4=4,'Index LA Main'!$A$515:$Y$677,"Error")))),'Index LA Main'!F$1,0),"Error")</f>
        <v>0.89</v>
      </c>
      <c r="G153" s="77">
        <f>IFERROR(VLOOKUP($A153,IF('Index LA Main'!$B$4=1,'Index LA Main'!$A$8:$Y$170,IF('Index LA Main'!$B$4=2,'Index LA Main'!$A$177:$Y$339,IF('Index LA Main'!$B$4=3,'Index LA Main'!$A$346:$Y$508,IF('Index LA Main'!$B$4=4,'Index LA Main'!$A$515:$Y$677,"Error")))),'Index LA Main'!G$1,0),"Error")</f>
        <v>0.38</v>
      </c>
      <c r="H153" s="77" t="str">
        <f>IFERROR(VLOOKUP($A153,IF('Index LA Main'!$B$4=1,'Index LA Main'!$A$8:$Y$170,IF('Index LA Main'!$B$4=2,'Index LA Main'!$A$177:$Y$339,IF('Index LA Main'!$B$4=3,'Index LA Main'!$A$346:$Y$508,IF('Index LA Main'!$B$4=4,'Index LA Main'!$A$515:$Y$677,"Error")))),'Index LA Main'!H$1,0),"Error")</f>
        <v>x</v>
      </c>
      <c r="I153" s="77">
        <f>IFERROR(VLOOKUP($A153,IF('Index LA Main'!$B$4=1,'Index LA Main'!$A$8:$Y$170,IF('Index LA Main'!$B$4=2,'Index LA Main'!$A$177:$Y$339,IF('Index LA Main'!$B$4=3,'Index LA Main'!$A$346:$Y$508,IF('Index LA Main'!$B$4=4,'Index LA Main'!$A$515:$Y$677,"Error")))),'Index LA Main'!I$1,0),"Error")</f>
        <v>0.05</v>
      </c>
      <c r="J153" s="77">
        <f>IFERROR(VLOOKUP($A153,IF('Index LA Main'!$B$4=1,'Index LA Main'!$A$8:$Y$170,IF('Index LA Main'!$B$4=2,'Index LA Main'!$A$177:$Y$339,IF('Index LA Main'!$B$4=3,'Index LA Main'!$A$346:$Y$508,IF('Index LA Main'!$B$4=4,'Index LA Main'!$A$515:$Y$677,"Error")))),'Index LA Main'!J$1,0),"Error")</f>
        <v>0.23</v>
      </c>
      <c r="K153" s="77">
        <f>IFERROR(VLOOKUP($A153,IF('Index LA Main'!$B$4=1,'Index LA Main'!$A$8:$Y$170,IF('Index LA Main'!$B$4=2,'Index LA Main'!$A$177:$Y$339,IF('Index LA Main'!$B$4=3,'Index LA Main'!$A$346:$Y$508,IF('Index LA Main'!$B$4=4,'Index LA Main'!$A$515:$Y$677,"Error")))),'Index LA Main'!K$1,0),"Error")</f>
        <v>0.23</v>
      </c>
      <c r="L153" s="77">
        <f>IFERROR(VLOOKUP($A153,IF('Index LA Main'!$B$4=1,'Index LA Main'!$A$8:$Y$170,IF('Index LA Main'!$B$4=2,'Index LA Main'!$A$177:$Y$339,IF('Index LA Main'!$B$4=3,'Index LA Main'!$A$346:$Y$508,IF('Index LA Main'!$B$4=4,'Index LA Main'!$A$515:$Y$677,"Error")))),'Index LA Main'!L$1,0),"Error")</f>
        <v>0</v>
      </c>
      <c r="M153" s="77">
        <f>IFERROR(VLOOKUP($A153,IF('Index LA Main'!$B$4=1,'Index LA Main'!$A$8:$Y$170,IF('Index LA Main'!$B$4=2,'Index LA Main'!$A$177:$Y$339,IF('Index LA Main'!$B$4=3,'Index LA Main'!$A$346:$Y$508,IF('Index LA Main'!$B$4=4,'Index LA Main'!$A$515:$Y$677,"Error")))),'Index LA Main'!M$1,0),"Error")</f>
        <v>0</v>
      </c>
      <c r="N153" s="77" t="str">
        <f>IFERROR(VLOOKUP($A153,IF('Index LA Main'!$B$4=1,'Index LA Main'!$A$8:$Y$170,IF('Index LA Main'!$B$4=2,'Index LA Main'!$A$177:$Y$339,IF('Index LA Main'!$B$4=3,'Index LA Main'!$A$346:$Y$508,IF('Index LA Main'!$B$4=4,'Index LA Main'!$A$515:$Y$677,"Error")))),'Index LA Main'!N$1,0),"Error")</f>
        <v>x</v>
      </c>
      <c r="O153" s="77">
        <f>IFERROR(VLOOKUP($A153,IF('Index LA Main'!$B$4=1,'Index LA Main'!$A$8:$Y$170,IF('Index LA Main'!$B$4=2,'Index LA Main'!$A$177:$Y$339,IF('Index LA Main'!$B$4=3,'Index LA Main'!$A$346:$Y$508,IF('Index LA Main'!$B$4=4,'Index LA Main'!$A$515:$Y$677,"Error")))),'Index LA Main'!O$1,0),"Error")</f>
        <v>0.06</v>
      </c>
      <c r="P153" s="77">
        <f>IFERROR(VLOOKUP($A153,IF('Index LA Main'!$B$4=1,'Index LA Main'!$A$8:$Y$170,IF('Index LA Main'!$B$4=2,'Index LA Main'!$A$177:$Y$339,IF('Index LA Main'!$B$4=3,'Index LA Main'!$A$346:$Y$508,IF('Index LA Main'!$B$4=4,'Index LA Main'!$A$515:$Y$677,"Error")))),'Index LA Main'!P$1,0),"Error")</f>
        <v>0</v>
      </c>
      <c r="Q153" s="77" t="str">
        <f>IFERROR(VLOOKUP($A153,IF('Index LA Main'!$B$4=1,'Index LA Main'!$A$8:$Y$170,IF('Index LA Main'!$B$4=2,'Index LA Main'!$A$177:$Y$339,IF('Index LA Main'!$B$4=3,'Index LA Main'!$A$346:$Y$508,IF('Index LA Main'!$B$4=4,'Index LA Main'!$A$515:$Y$677,"Error")))),'Index LA Main'!Q$1,0),"Error")</f>
        <v>-</v>
      </c>
      <c r="R153" s="77">
        <f>IFERROR(VLOOKUP($A153,IF('Index LA Main'!$B$4=1,'Index LA Main'!$A$8:$Y$170,IF('Index LA Main'!$B$4=2,'Index LA Main'!$A$177:$Y$339,IF('Index LA Main'!$B$4=3,'Index LA Main'!$A$346:$Y$508,IF('Index LA Main'!$B$4=4,'Index LA Main'!$A$515:$Y$677,"Error")))),'Index LA Main'!R$1,0),"Error")</f>
        <v>0.01</v>
      </c>
      <c r="S153" s="77">
        <f>IFERROR(VLOOKUP($A153,IF('Index LA Main'!$B$4=1,'Index LA Main'!$A$8:$Y$170,IF('Index LA Main'!$B$4=2,'Index LA Main'!$A$177:$Y$339,IF('Index LA Main'!$B$4=3,'Index LA Main'!$A$346:$Y$508,IF('Index LA Main'!$B$4=4,'Index LA Main'!$A$515:$Y$677,"Error")))),'Index LA Main'!S$1,0),"Error")</f>
        <v>0.01</v>
      </c>
      <c r="T153" s="77" t="str">
        <f>IFERROR(VLOOKUP($A153,IF('Index LA Main'!$B$4=1,'Index LA Main'!$A$8:$Y$170,IF('Index LA Main'!$B$4=2,'Index LA Main'!$A$177:$Y$339,IF('Index LA Main'!$B$4=3,'Index LA Main'!$A$346:$Y$508,IF('Index LA Main'!$B$4=4,'Index LA Main'!$A$515:$Y$677,"Error")))),'Index LA Main'!T$1,0),"Error")</f>
        <v>-</v>
      </c>
      <c r="U153" s="77" t="str">
        <f>IFERROR(VLOOKUP($A153,IF('Index LA Main'!$B$4=1,'Index LA Main'!$A$8:$Y$170,IF('Index LA Main'!$B$4=2,'Index LA Main'!$A$177:$Y$339,IF('Index LA Main'!$B$4=3,'Index LA Main'!$A$346:$Y$508,IF('Index LA Main'!$B$4=4,'Index LA Main'!$A$515:$Y$677,"Error")))),'Index LA Main'!U$1,0),"Error")</f>
        <v>-</v>
      </c>
      <c r="V153" s="77">
        <f>IFERROR(VLOOKUP($A153,IF('Index LA Main'!$B$4=1,'Index LA Main'!$A$8:$Y$170,IF('Index LA Main'!$B$4=2,'Index LA Main'!$A$177:$Y$339,IF('Index LA Main'!$B$4=3,'Index LA Main'!$A$346:$Y$508,IF('Index LA Main'!$B$4=4,'Index LA Main'!$A$515:$Y$677,"Error")))),'Index LA Main'!V$1,0),"Error")</f>
        <v>0.01</v>
      </c>
      <c r="W153" s="77">
        <f>IFERROR(VLOOKUP($A153,IF('Index LA Main'!$B$4=1,'Index LA Main'!$A$8:$Y$170,IF('Index LA Main'!$B$4=2,'Index LA Main'!$A$177:$Y$339,IF('Index LA Main'!$B$4=3,'Index LA Main'!$A$346:$Y$508,IF('Index LA Main'!$B$4=4,'Index LA Main'!$A$515:$Y$677,"Error")))),'Index LA Main'!W$1,0),"Error")</f>
        <v>0.05</v>
      </c>
      <c r="X153" s="77">
        <f>IFERROR(VLOOKUP($A153,IF('Index LA Main'!$B$4=1,'Index LA Main'!$A$8:$Y$170,IF('Index LA Main'!$B$4=2,'Index LA Main'!$A$177:$Y$339,IF('Index LA Main'!$B$4=3,'Index LA Main'!$A$346:$Y$508,IF('Index LA Main'!$B$4=4,'Index LA Main'!$A$515:$Y$677,"Error")))),'Index LA Main'!X$1,0),"Error")</f>
        <v>0.03</v>
      </c>
      <c r="Y153" s="77">
        <f>IFERROR(VLOOKUP($A153,IF('Index LA Main'!$B$4=1,'Index LA Main'!$A$8:$Y$170,IF('Index LA Main'!$B$4=2,'Index LA Main'!$A$177:$Y$339,IF('Index LA Main'!$B$4=3,'Index LA Main'!$A$346:$Y$508,IF('Index LA Main'!$B$4=4,'Index LA Main'!$A$515:$Y$677,"Error")))),'Index LA Main'!Y$1,0),"Error")</f>
        <v>0.01</v>
      </c>
    </row>
    <row r="154" spans="1:25" s="129" customFormat="1" x14ac:dyDescent="0.2">
      <c r="A154" s="6">
        <v>335</v>
      </c>
      <c r="B154" s="6" t="s">
        <v>321</v>
      </c>
      <c r="C154" s="7" t="s">
        <v>174</v>
      </c>
      <c r="D154" s="122">
        <f>IFERROR(VLOOKUP($A154,IF('Index LA Main'!$B$4=1,'Index LA Main'!$A$8:$Y$170,IF('Index LA Main'!$B$4=2,'Index LA Main'!$A$177:$Y$339,IF('Index LA Main'!$B$4=3,'Index LA Main'!$A$346:$Y$508,IF('Index LA Main'!$B$4=4,'Index LA Main'!$A$515:$Y$677,"Error")))),'Index LA Main'!D$1,0),"Error")</f>
        <v>3410</v>
      </c>
      <c r="E154" s="77">
        <f>IFERROR(VLOOKUP($A154,IF('Index LA Main'!$B$4=1,'Index LA Main'!$A$8:$Y$170,IF('Index LA Main'!$B$4=2,'Index LA Main'!$A$177:$Y$339,IF('Index LA Main'!$B$4=3,'Index LA Main'!$A$346:$Y$508,IF('Index LA Main'!$B$4=4,'Index LA Main'!$A$515:$Y$677,"Error")))),'Index LA Main'!E$1,0),"Error")</f>
        <v>0.91</v>
      </c>
      <c r="F154" s="77">
        <f>IFERROR(VLOOKUP($A154,IF('Index LA Main'!$B$4=1,'Index LA Main'!$A$8:$Y$170,IF('Index LA Main'!$B$4=2,'Index LA Main'!$A$177:$Y$339,IF('Index LA Main'!$B$4=3,'Index LA Main'!$A$346:$Y$508,IF('Index LA Main'!$B$4=4,'Index LA Main'!$A$515:$Y$677,"Error")))),'Index LA Main'!F$1,0),"Error")</f>
        <v>0.88</v>
      </c>
      <c r="G154" s="77">
        <f>IFERROR(VLOOKUP($A154,IF('Index LA Main'!$B$4=1,'Index LA Main'!$A$8:$Y$170,IF('Index LA Main'!$B$4=2,'Index LA Main'!$A$177:$Y$339,IF('Index LA Main'!$B$4=3,'Index LA Main'!$A$346:$Y$508,IF('Index LA Main'!$B$4=4,'Index LA Main'!$A$515:$Y$677,"Error")))),'Index LA Main'!G$1,0),"Error")</f>
        <v>0.3</v>
      </c>
      <c r="H154" s="77" t="str">
        <f>IFERROR(VLOOKUP($A154,IF('Index LA Main'!$B$4=1,'Index LA Main'!$A$8:$Y$170,IF('Index LA Main'!$B$4=2,'Index LA Main'!$A$177:$Y$339,IF('Index LA Main'!$B$4=3,'Index LA Main'!$A$346:$Y$508,IF('Index LA Main'!$B$4=4,'Index LA Main'!$A$515:$Y$677,"Error")))),'Index LA Main'!H$1,0),"Error")</f>
        <v>-</v>
      </c>
      <c r="I154" s="77">
        <f>IFERROR(VLOOKUP($A154,IF('Index LA Main'!$B$4=1,'Index LA Main'!$A$8:$Y$170,IF('Index LA Main'!$B$4=2,'Index LA Main'!$A$177:$Y$339,IF('Index LA Main'!$B$4=3,'Index LA Main'!$A$346:$Y$508,IF('Index LA Main'!$B$4=4,'Index LA Main'!$A$515:$Y$677,"Error")))),'Index LA Main'!I$1,0),"Error")</f>
        <v>0.05</v>
      </c>
      <c r="J154" s="77">
        <f>IFERROR(VLOOKUP($A154,IF('Index LA Main'!$B$4=1,'Index LA Main'!$A$8:$Y$170,IF('Index LA Main'!$B$4=2,'Index LA Main'!$A$177:$Y$339,IF('Index LA Main'!$B$4=3,'Index LA Main'!$A$346:$Y$508,IF('Index LA Main'!$B$4=4,'Index LA Main'!$A$515:$Y$677,"Error")))),'Index LA Main'!J$1,0),"Error")</f>
        <v>0.53</v>
      </c>
      <c r="K154" s="77" t="str">
        <f>IFERROR(VLOOKUP($A154,IF('Index LA Main'!$B$4=1,'Index LA Main'!$A$8:$Y$170,IF('Index LA Main'!$B$4=2,'Index LA Main'!$A$177:$Y$339,IF('Index LA Main'!$B$4=3,'Index LA Main'!$A$346:$Y$508,IF('Index LA Main'!$B$4=4,'Index LA Main'!$A$515:$Y$677,"Error")))),'Index LA Main'!K$1,0),"Error")</f>
        <v>-</v>
      </c>
      <c r="L154" s="77">
        <f>IFERROR(VLOOKUP($A154,IF('Index LA Main'!$B$4=1,'Index LA Main'!$A$8:$Y$170,IF('Index LA Main'!$B$4=2,'Index LA Main'!$A$177:$Y$339,IF('Index LA Main'!$B$4=3,'Index LA Main'!$A$346:$Y$508,IF('Index LA Main'!$B$4=4,'Index LA Main'!$A$515:$Y$677,"Error")))),'Index LA Main'!L$1,0),"Error")</f>
        <v>0</v>
      </c>
      <c r="M154" s="77">
        <f>IFERROR(VLOOKUP($A154,IF('Index LA Main'!$B$4=1,'Index LA Main'!$A$8:$Y$170,IF('Index LA Main'!$B$4=2,'Index LA Main'!$A$177:$Y$339,IF('Index LA Main'!$B$4=3,'Index LA Main'!$A$346:$Y$508,IF('Index LA Main'!$B$4=4,'Index LA Main'!$A$515:$Y$677,"Error")))),'Index LA Main'!M$1,0),"Error")</f>
        <v>0</v>
      </c>
      <c r="N154" s="77" t="str">
        <f>IFERROR(VLOOKUP($A154,IF('Index LA Main'!$B$4=1,'Index LA Main'!$A$8:$Y$170,IF('Index LA Main'!$B$4=2,'Index LA Main'!$A$177:$Y$339,IF('Index LA Main'!$B$4=3,'Index LA Main'!$A$346:$Y$508,IF('Index LA Main'!$B$4=4,'Index LA Main'!$A$515:$Y$677,"Error")))),'Index LA Main'!N$1,0),"Error")</f>
        <v>x</v>
      </c>
      <c r="O154" s="77">
        <f>IFERROR(VLOOKUP($A154,IF('Index LA Main'!$B$4=1,'Index LA Main'!$A$8:$Y$170,IF('Index LA Main'!$B$4=2,'Index LA Main'!$A$177:$Y$339,IF('Index LA Main'!$B$4=3,'Index LA Main'!$A$346:$Y$508,IF('Index LA Main'!$B$4=4,'Index LA Main'!$A$515:$Y$677,"Error")))),'Index LA Main'!O$1,0),"Error")</f>
        <v>0.06</v>
      </c>
      <c r="P154" s="77">
        <f>IFERROR(VLOOKUP($A154,IF('Index LA Main'!$B$4=1,'Index LA Main'!$A$8:$Y$170,IF('Index LA Main'!$B$4=2,'Index LA Main'!$A$177:$Y$339,IF('Index LA Main'!$B$4=3,'Index LA Main'!$A$346:$Y$508,IF('Index LA Main'!$B$4=4,'Index LA Main'!$A$515:$Y$677,"Error")))),'Index LA Main'!P$1,0),"Error")</f>
        <v>0</v>
      </c>
      <c r="Q154" s="77">
        <f>IFERROR(VLOOKUP($A154,IF('Index LA Main'!$B$4=1,'Index LA Main'!$A$8:$Y$170,IF('Index LA Main'!$B$4=2,'Index LA Main'!$A$177:$Y$339,IF('Index LA Main'!$B$4=3,'Index LA Main'!$A$346:$Y$508,IF('Index LA Main'!$B$4=4,'Index LA Main'!$A$515:$Y$677,"Error")))),'Index LA Main'!Q$1,0),"Error")</f>
        <v>0.01</v>
      </c>
      <c r="R154" s="77">
        <f>IFERROR(VLOOKUP($A154,IF('Index LA Main'!$B$4=1,'Index LA Main'!$A$8:$Y$170,IF('Index LA Main'!$B$4=2,'Index LA Main'!$A$177:$Y$339,IF('Index LA Main'!$B$4=3,'Index LA Main'!$A$346:$Y$508,IF('Index LA Main'!$B$4=4,'Index LA Main'!$A$515:$Y$677,"Error")))),'Index LA Main'!R$1,0),"Error")</f>
        <v>0.01</v>
      </c>
      <c r="S154" s="77">
        <f>IFERROR(VLOOKUP($A154,IF('Index LA Main'!$B$4=1,'Index LA Main'!$A$8:$Y$170,IF('Index LA Main'!$B$4=2,'Index LA Main'!$A$177:$Y$339,IF('Index LA Main'!$B$4=3,'Index LA Main'!$A$346:$Y$508,IF('Index LA Main'!$B$4=4,'Index LA Main'!$A$515:$Y$677,"Error")))),'Index LA Main'!S$1,0),"Error")</f>
        <v>0.01</v>
      </c>
      <c r="T154" s="77" t="str">
        <f>IFERROR(VLOOKUP($A154,IF('Index LA Main'!$B$4=1,'Index LA Main'!$A$8:$Y$170,IF('Index LA Main'!$B$4=2,'Index LA Main'!$A$177:$Y$339,IF('Index LA Main'!$B$4=3,'Index LA Main'!$A$346:$Y$508,IF('Index LA Main'!$B$4=4,'Index LA Main'!$A$515:$Y$677,"Error")))),'Index LA Main'!T$1,0),"Error")</f>
        <v>-</v>
      </c>
      <c r="U154" s="77" t="str">
        <f>IFERROR(VLOOKUP($A154,IF('Index LA Main'!$B$4=1,'Index LA Main'!$A$8:$Y$170,IF('Index LA Main'!$B$4=2,'Index LA Main'!$A$177:$Y$339,IF('Index LA Main'!$B$4=3,'Index LA Main'!$A$346:$Y$508,IF('Index LA Main'!$B$4=4,'Index LA Main'!$A$515:$Y$677,"Error")))),'Index LA Main'!U$1,0),"Error")</f>
        <v>x</v>
      </c>
      <c r="V154" s="77">
        <f>IFERROR(VLOOKUP($A154,IF('Index LA Main'!$B$4=1,'Index LA Main'!$A$8:$Y$170,IF('Index LA Main'!$B$4=2,'Index LA Main'!$A$177:$Y$339,IF('Index LA Main'!$B$4=3,'Index LA Main'!$A$346:$Y$508,IF('Index LA Main'!$B$4=4,'Index LA Main'!$A$515:$Y$677,"Error")))),'Index LA Main'!V$1,0),"Error")</f>
        <v>0.02</v>
      </c>
      <c r="W154" s="77">
        <f>IFERROR(VLOOKUP($A154,IF('Index LA Main'!$B$4=1,'Index LA Main'!$A$8:$Y$170,IF('Index LA Main'!$B$4=2,'Index LA Main'!$A$177:$Y$339,IF('Index LA Main'!$B$4=3,'Index LA Main'!$A$346:$Y$508,IF('Index LA Main'!$B$4=4,'Index LA Main'!$A$515:$Y$677,"Error")))),'Index LA Main'!W$1,0),"Error")</f>
        <v>0.05</v>
      </c>
      <c r="X154" s="77">
        <f>IFERROR(VLOOKUP($A154,IF('Index LA Main'!$B$4=1,'Index LA Main'!$A$8:$Y$170,IF('Index LA Main'!$B$4=2,'Index LA Main'!$A$177:$Y$339,IF('Index LA Main'!$B$4=3,'Index LA Main'!$A$346:$Y$508,IF('Index LA Main'!$B$4=4,'Index LA Main'!$A$515:$Y$677,"Error")))),'Index LA Main'!X$1,0),"Error")</f>
        <v>0.03</v>
      </c>
      <c r="Y154" s="77">
        <f>IFERROR(VLOOKUP($A154,IF('Index LA Main'!$B$4=1,'Index LA Main'!$A$8:$Y$170,IF('Index LA Main'!$B$4=2,'Index LA Main'!$A$177:$Y$339,IF('Index LA Main'!$B$4=3,'Index LA Main'!$A$346:$Y$508,IF('Index LA Main'!$B$4=4,'Index LA Main'!$A$515:$Y$677,"Error")))),'Index LA Main'!Y$1,0),"Error")</f>
        <v>0.02</v>
      </c>
    </row>
    <row r="155" spans="1:25" s="129" customFormat="1" x14ac:dyDescent="0.2">
      <c r="A155" s="6">
        <v>320</v>
      </c>
      <c r="B155" s="6" t="s">
        <v>322</v>
      </c>
      <c r="C155" s="7" t="s">
        <v>180</v>
      </c>
      <c r="D155" s="122">
        <f>IFERROR(VLOOKUP($A155,IF('Index LA Main'!$B$4=1,'Index LA Main'!$A$8:$Y$170,IF('Index LA Main'!$B$4=2,'Index LA Main'!$A$177:$Y$339,IF('Index LA Main'!$B$4=3,'Index LA Main'!$A$346:$Y$508,IF('Index LA Main'!$B$4=4,'Index LA Main'!$A$515:$Y$677,"Error")))),'Index LA Main'!D$1,0),"Error")</f>
        <v>2520</v>
      </c>
      <c r="E155" s="77">
        <f>IFERROR(VLOOKUP($A155,IF('Index LA Main'!$B$4=1,'Index LA Main'!$A$8:$Y$170,IF('Index LA Main'!$B$4=2,'Index LA Main'!$A$177:$Y$339,IF('Index LA Main'!$B$4=3,'Index LA Main'!$A$346:$Y$508,IF('Index LA Main'!$B$4=4,'Index LA Main'!$A$515:$Y$677,"Error")))),'Index LA Main'!E$1,0),"Error")</f>
        <v>0.94</v>
      </c>
      <c r="F155" s="77">
        <f>IFERROR(VLOOKUP($A155,IF('Index LA Main'!$B$4=1,'Index LA Main'!$A$8:$Y$170,IF('Index LA Main'!$B$4=2,'Index LA Main'!$A$177:$Y$339,IF('Index LA Main'!$B$4=3,'Index LA Main'!$A$346:$Y$508,IF('Index LA Main'!$B$4=4,'Index LA Main'!$A$515:$Y$677,"Error")))),'Index LA Main'!F$1,0),"Error")</f>
        <v>0.94</v>
      </c>
      <c r="G155" s="77">
        <f>IFERROR(VLOOKUP($A155,IF('Index LA Main'!$B$4=1,'Index LA Main'!$A$8:$Y$170,IF('Index LA Main'!$B$4=2,'Index LA Main'!$A$177:$Y$339,IF('Index LA Main'!$B$4=3,'Index LA Main'!$A$346:$Y$508,IF('Index LA Main'!$B$4=4,'Index LA Main'!$A$515:$Y$677,"Error")))),'Index LA Main'!G$1,0),"Error")</f>
        <v>0.28999999999999998</v>
      </c>
      <c r="H155" s="77" t="str">
        <f>IFERROR(VLOOKUP($A155,IF('Index LA Main'!$B$4=1,'Index LA Main'!$A$8:$Y$170,IF('Index LA Main'!$B$4=2,'Index LA Main'!$A$177:$Y$339,IF('Index LA Main'!$B$4=3,'Index LA Main'!$A$346:$Y$508,IF('Index LA Main'!$B$4=4,'Index LA Main'!$A$515:$Y$677,"Error")))),'Index LA Main'!H$1,0),"Error")</f>
        <v>-</v>
      </c>
      <c r="I155" s="77">
        <f>IFERROR(VLOOKUP($A155,IF('Index LA Main'!$B$4=1,'Index LA Main'!$A$8:$Y$170,IF('Index LA Main'!$B$4=2,'Index LA Main'!$A$177:$Y$339,IF('Index LA Main'!$B$4=3,'Index LA Main'!$A$346:$Y$508,IF('Index LA Main'!$B$4=4,'Index LA Main'!$A$515:$Y$677,"Error")))),'Index LA Main'!I$1,0),"Error")</f>
        <v>0.03</v>
      </c>
      <c r="J155" s="77">
        <f>IFERROR(VLOOKUP($A155,IF('Index LA Main'!$B$4=1,'Index LA Main'!$A$8:$Y$170,IF('Index LA Main'!$B$4=2,'Index LA Main'!$A$177:$Y$339,IF('Index LA Main'!$B$4=3,'Index LA Main'!$A$346:$Y$508,IF('Index LA Main'!$B$4=4,'Index LA Main'!$A$515:$Y$677,"Error")))),'Index LA Main'!J$1,0),"Error")</f>
        <v>0.31</v>
      </c>
      <c r="K155" s="77">
        <f>IFERROR(VLOOKUP($A155,IF('Index LA Main'!$B$4=1,'Index LA Main'!$A$8:$Y$170,IF('Index LA Main'!$B$4=2,'Index LA Main'!$A$177:$Y$339,IF('Index LA Main'!$B$4=3,'Index LA Main'!$A$346:$Y$508,IF('Index LA Main'!$B$4=4,'Index LA Main'!$A$515:$Y$677,"Error")))),'Index LA Main'!K$1,0),"Error")</f>
        <v>0.31</v>
      </c>
      <c r="L155" s="77">
        <f>IFERROR(VLOOKUP($A155,IF('Index LA Main'!$B$4=1,'Index LA Main'!$A$8:$Y$170,IF('Index LA Main'!$B$4=2,'Index LA Main'!$A$177:$Y$339,IF('Index LA Main'!$B$4=3,'Index LA Main'!$A$346:$Y$508,IF('Index LA Main'!$B$4=4,'Index LA Main'!$A$515:$Y$677,"Error")))),'Index LA Main'!L$1,0),"Error")</f>
        <v>0</v>
      </c>
      <c r="M155" s="77">
        <f>IFERROR(VLOOKUP($A155,IF('Index LA Main'!$B$4=1,'Index LA Main'!$A$8:$Y$170,IF('Index LA Main'!$B$4=2,'Index LA Main'!$A$177:$Y$339,IF('Index LA Main'!$B$4=3,'Index LA Main'!$A$346:$Y$508,IF('Index LA Main'!$B$4=4,'Index LA Main'!$A$515:$Y$677,"Error")))),'Index LA Main'!M$1,0),"Error")</f>
        <v>0</v>
      </c>
      <c r="N155" s="77" t="str">
        <f>IFERROR(VLOOKUP($A155,IF('Index LA Main'!$B$4=1,'Index LA Main'!$A$8:$Y$170,IF('Index LA Main'!$B$4=2,'Index LA Main'!$A$177:$Y$339,IF('Index LA Main'!$B$4=3,'Index LA Main'!$A$346:$Y$508,IF('Index LA Main'!$B$4=4,'Index LA Main'!$A$515:$Y$677,"Error")))),'Index LA Main'!N$1,0),"Error")</f>
        <v>x</v>
      </c>
      <c r="O155" s="77">
        <f>IFERROR(VLOOKUP($A155,IF('Index LA Main'!$B$4=1,'Index LA Main'!$A$8:$Y$170,IF('Index LA Main'!$B$4=2,'Index LA Main'!$A$177:$Y$339,IF('Index LA Main'!$B$4=3,'Index LA Main'!$A$346:$Y$508,IF('Index LA Main'!$B$4=4,'Index LA Main'!$A$515:$Y$677,"Error")))),'Index LA Main'!O$1,0),"Error")</f>
        <v>0.02</v>
      </c>
      <c r="P155" s="77">
        <f>IFERROR(VLOOKUP($A155,IF('Index LA Main'!$B$4=1,'Index LA Main'!$A$8:$Y$170,IF('Index LA Main'!$B$4=2,'Index LA Main'!$A$177:$Y$339,IF('Index LA Main'!$B$4=3,'Index LA Main'!$A$346:$Y$508,IF('Index LA Main'!$B$4=4,'Index LA Main'!$A$515:$Y$677,"Error")))),'Index LA Main'!P$1,0),"Error")</f>
        <v>0</v>
      </c>
      <c r="Q155" s="77" t="str">
        <f>IFERROR(VLOOKUP($A155,IF('Index LA Main'!$B$4=1,'Index LA Main'!$A$8:$Y$170,IF('Index LA Main'!$B$4=2,'Index LA Main'!$A$177:$Y$339,IF('Index LA Main'!$B$4=3,'Index LA Main'!$A$346:$Y$508,IF('Index LA Main'!$B$4=4,'Index LA Main'!$A$515:$Y$677,"Error")))),'Index LA Main'!Q$1,0),"Error")</f>
        <v>x</v>
      </c>
      <c r="R155" s="77" t="str">
        <f>IFERROR(VLOOKUP($A155,IF('Index LA Main'!$B$4=1,'Index LA Main'!$A$8:$Y$170,IF('Index LA Main'!$B$4=2,'Index LA Main'!$A$177:$Y$339,IF('Index LA Main'!$B$4=3,'Index LA Main'!$A$346:$Y$508,IF('Index LA Main'!$B$4=4,'Index LA Main'!$A$515:$Y$677,"Error")))),'Index LA Main'!R$1,0),"Error")</f>
        <v>-</v>
      </c>
      <c r="S155" s="77" t="str">
        <f>IFERROR(VLOOKUP($A155,IF('Index LA Main'!$B$4=1,'Index LA Main'!$A$8:$Y$170,IF('Index LA Main'!$B$4=2,'Index LA Main'!$A$177:$Y$339,IF('Index LA Main'!$B$4=3,'Index LA Main'!$A$346:$Y$508,IF('Index LA Main'!$B$4=4,'Index LA Main'!$A$515:$Y$677,"Error")))),'Index LA Main'!S$1,0),"Error")</f>
        <v>-</v>
      </c>
      <c r="T155" s="77" t="str">
        <f>IFERROR(VLOOKUP($A155,IF('Index LA Main'!$B$4=1,'Index LA Main'!$A$8:$Y$170,IF('Index LA Main'!$B$4=2,'Index LA Main'!$A$177:$Y$339,IF('Index LA Main'!$B$4=3,'Index LA Main'!$A$346:$Y$508,IF('Index LA Main'!$B$4=4,'Index LA Main'!$A$515:$Y$677,"Error")))),'Index LA Main'!T$1,0),"Error")</f>
        <v>x</v>
      </c>
      <c r="U155" s="77">
        <f>IFERROR(VLOOKUP($A155,IF('Index LA Main'!$B$4=1,'Index LA Main'!$A$8:$Y$170,IF('Index LA Main'!$B$4=2,'Index LA Main'!$A$177:$Y$339,IF('Index LA Main'!$B$4=3,'Index LA Main'!$A$346:$Y$508,IF('Index LA Main'!$B$4=4,'Index LA Main'!$A$515:$Y$677,"Error")))),'Index LA Main'!U$1,0),"Error")</f>
        <v>0</v>
      </c>
      <c r="V155" s="77" t="str">
        <f>IFERROR(VLOOKUP($A155,IF('Index LA Main'!$B$4=1,'Index LA Main'!$A$8:$Y$170,IF('Index LA Main'!$B$4=2,'Index LA Main'!$A$177:$Y$339,IF('Index LA Main'!$B$4=3,'Index LA Main'!$A$346:$Y$508,IF('Index LA Main'!$B$4=4,'Index LA Main'!$A$515:$Y$677,"Error")))),'Index LA Main'!V$1,0),"Error")</f>
        <v>-</v>
      </c>
      <c r="W155" s="77">
        <f>IFERROR(VLOOKUP($A155,IF('Index LA Main'!$B$4=1,'Index LA Main'!$A$8:$Y$170,IF('Index LA Main'!$B$4=2,'Index LA Main'!$A$177:$Y$339,IF('Index LA Main'!$B$4=3,'Index LA Main'!$A$346:$Y$508,IF('Index LA Main'!$B$4=4,'Index LA Main'!$A$515:$Y$677,"Error")))),'Index LA Main'!W$1,0),"Error")</f>
        <v>0.03</v>
      </c>
      <c r="X155" s="77" t="str">
        <f>IFERROR(VLOOKUP($A155,IF('Index LA Main'!$B$4=1,'Index LA Main'!$A$8:$Y$170,IF('Index LA Main'!$B$4=2,'Index LA Main'!$A$177:$Y$339,IF('Index LA Main'!$B$4=3,'Index LA Main'!$A$346:$Y$508,IF('Index LA Main'!$B$4=4,'Index LA Main'!$A$515:$Y$677,"Error")))),'Index LA Main'!X$1,0),"Error")</f>
        <v>-</v>
      </c>
      <c r="Y155" s="77">
        <f>IFERROR(VLOOKUP($A155,IF('Index LA Main'!$B$4=1,'Index LA Main'!$A$8:$Y$170,IF('Index LA Main'!$B$4=2,'Index LA Main'!$A$177:$Y$339,IF('Index LA Main'!$B$4=3,'Index LA Main'!$A$346:$Y$508,IF('Index LA Main'!$B$4=4,'Index LA Main'!$A$515:$Y$677,"Error")))),'Index LA Main'!Y$1,0),"Error")</f>
        <v>0.02</v>
      </c>
    </row>
    <row r="156" spans="1:25" s="129" customFormat="1" x14ac:dyDescent="0.2">
      <c r="A156" s="6">
        <v>212</v>
      </c>
      <c r="B156" s="6" t="s">
        <v>323</v>
      </c>
      <c r="C156" s="7" t="s">
        <v>178</v>
      </c>
      <c r="D156" s="122">
        <f>IFERROR(VLOOKUP($A156,IF('Index LA Main'!$B$4=1,'Index LA Main'!$A$8:$Y$170,IF('Index LA Main'!$B$4=2,'Index LA Main'!$A$177:$Y$339,IF('Index LA Main'!$B$4=3,'Index LA Main'!$A$346:$Y$508,IF('Index LA Main'!$B$4=4,'Index LA Main'!$A$515:$Y$677,"Error")))),'Index LA Main'!D$1,0),"Error")</f>
        <v>1770</v>
      </c>
      <c r="E156" s="77">
        <f>IFERROR(VLOOKUP($A156,IF('Index LA Main'!$B$4=1,'Index LA Main'!$A$8:$Y$170,IF('Index LA Main'!$B$4=2,'Index LA Main'!$A$177:$Y$339,IF('Index LA Main'!$B$4=3,'Index LA Main'!$A$346:$Y$508,IF('Index LA Main'!$B$4=4,'Index LA Main'!$A$515:$Y$677,"Error")))),'Index LA Main'!E$1,0),"Error")</f>
        <v>0.93</v>
      </c>
      <c r="F156" s="77">
        <f>IFERROR(VLOOKUP($A156,IF('Index LA Main'!$B$4=1,'Index LA Main'!$A$8:$Y$170,IF('Index LA Main'!$B$4=2,'Index LA Main'!$A$177:$Y$339,IF('Index LA Main'!$B$4=3,'Index LA Main'!$A$346:$Y$508,IF('Index LA Main'!$B$4=4,'Index LA Main'!$A$515:$Y$677,"Error")))),'Index LA Main'!F$1,0),"Error")</f>
        <v>0.92</v>
      </c>
      <c r="G156" s="77">
        <f>IFERROR(VLOOKUP($A156,IF('Index LA Main'!$B$4=1,'Index LA Main'!$A$8:$Y$170,IF('Index LA Main'!$B$4=2,'Index LA Main'!$A$177:$Y$339,IF('Index LA Main'!$B$4=3,'Index LA Main'!$A$346:$Y$508,IF('Index LA Main'!$B$4=4,'Index LA Main'!$A$515:$Y$677,"Error")))),'Index LA Main'!G$1,0),"Error")</f>
        <v>0.21</v>
      </c>
      <c r="H156" s="77">
        <f>IFERROR(VLOOKUP($A156,IF('Index LA Main'!$B$4=1,'Index LA Main'!$A$8:$Y$170,IF('Index LA Main'!$B$4=2,'Index LA Main'!$A$177:$Y$339,IF('Index LA Main'!$B$4=3,'Index LA Main'!$A$346:$Y$508,IF('Index LA Main'!$B$4=4,'Index LA Main'!$A$515:$Y$677,"Error")))),'Index LA Main'!H$1,0),"Error")</f>
        <v>0</v>
      </c>
      <c r="I156" s="77">
        <f>IFERROR(VLOOKUP($A156,IF('Index LA Main'!$B$4=1,'Index LA Main'!$A$8:$Y$170,IF('Index LA Main'!$B$4=2,'Index LA Main'!$A$177:$Y$339,IF('Index LA Main'!$B$4=3,'Index LA Main'!$A$346:$Y$508,IF('Index LA Main'!$B$4=4,'Index LA Main'!$A$515:$Y$677,"Error")))),'Index LA Main'!I$1,0),"Error")</f>
        <v>0.01</v>
      </c>
      <c r="J156" s="77">
        <f>IFERROR(VLOOKUP($A156,IF('Index LA Main'!$B$4=1,'Index LA Main'!$A$8:$Y$170,IF('Index LA Main'!$B$4=2,'Index LA Main'!$A$177:$Y$339,IF('Index LA Main'!$B$4=3,'Index LA Main'!$A$346:$Y$508,IF('Index LA Main'!$B$4=4,'Index LA Main'!$A$515:$Y$677,"Error")))),'Index LA Main'!J$1,0),"Error")</f>
        <v>0.65</v>
      </c>
      <c r="K156" s="77">
        <f>IFERROR(VLOOKUP($A156,IF('Index LA Main'!$B$4=1,'Index LA Main'!$A$8:$Y$170,IF('Index LA Main'!$B$4=2,'Index LA Main'!$A$177:$Y$339,IF('Index LA Main'!$B$4=3,'Index LA Main'!$A$346:$Y$508,IF('Index LA Main'!$B$4=4,'Index LA Main'!$A$515:$Y$677,"Error")))),'Index LA Main'!K$1,0),"Error")</f>
        <v>0.04</v>
      </c>
      <c r="L156" s="77">
        <f>IFERROR(VLOOKUP($A156,IF('Index LA Main'!$B$4=1,'Index LA Main'!$A$8:$Y$170,IF('Index LA Main'!$B$4=2,'Index LA Main'!$A$177:$Y$339,IF('Index LA Main'!$B$4=3,'Index LA Main'!$A$346:$Y$508,IF('Index LA Main'!$B$4=4,'Index LA Main'!$A$515:$Y$677,"Error")))),'Index LA Main'!L$1,0),"Error")</f>
        <v>0</v>
      </c>
      <c r="M156" s="77">
        <f>IFERROR(VLOOKUP($A156,IF('Index LA Main'!$B$4=1,'Index LA Main'!$A$8:$Y$170,IF('Index LA Main'!$B$4=2,'Index LA Main'!$A$177:$Y$339,IF('Index LA Main'!$B$4=3,'Index LA Main'!$A$346:$Y$508,IF('Index LA Main'!$B$4=4,'Index LA Main'!$A$515:$Y$677,"Error")))),'Index LA Main'!M$1,0),"Error")</f>
        <v>0</v>
      </c>
      <c r="N156" s="77">
        <f>IFERROR(VLOOKUP($A156,IF('Index LA Main'!$B$4=1,'Index LA Main'!$A$8:$Y$170,IF('Index LA Main'!$B$4=2,'Index LA Main'!$A$177:$Y$339,IF('Index LA Main'!$B$4=3,'Index LA Main'!$A$346:$Y$508,IF('Index LA Main'!$B$4=4,'Index LA Main'!$A$515:$Y$677,"Error")))),'Index LA Main'!N$1,0),"Error")</f>
        <v>0</v>
      </c>
      <c r="O156" s="77">
        <f>IFERROR(VLOOKUP($A156,IF('Index LA Main'!$B$4=1,'Index LA Main'!$A$8:$Y$170,IF('Index LA Main'!$B$4=2,'Index LA Main'!$A$177:$Y$339,IF('Index LA Main'!$B$4=3,'Index LA Main'!$A$346:$Y$508,IF('Index LA Main'!$B$4=4,'Index LA Main'!$A$515:$Y$677,"Error")))),'Index LA Main'!O$1,0),"Error")</f>
        <v>0.02</v>
      </c>
      <c r="P156" s="77">
        <f>IFERROR(VLOOKUP($A156,IF('Index LA Main'!$B$4=1,'Index LA Main'!$A$8:$Y$170,IF('Index LA Main'!$B$4=2,'Index LA Main'!$A$177:$Y$339,IF('Index LA Main'!$B$4=3,'Index LA Main'!$A$346:$Y$508,IF('Index LA Main'!$B$4=4,'Index LA Main'!$A$515:$Y$677,"Error")))),'Index LA Main'!P$1,0),"Error")</f>
        <v>0</v>
      </c>
      <c r="Q156" s="77" t="str">
        <f>IFERROR(VLOOKUP($A156,IF('Index LA Main'!$B$4=1,'Index LA Main'!$A$8:$Y$170,IF('Index LA Main'!$B$4=2,'Index LA Main'!$A$177:$Y$339,IF('Index LA Main'!$B$4=3,'Index LA Main'!$A$346:$Y$508,IF('Index LA Main'!$B$4=4,'Index LA Main'!$A$515:$Y$677,"Error")))),'Index LA Main'!Q$1,0),"Error")</f>
        <v>-</v>
      </c>
      <c r="R156" s="77" t="str">
        <f>IFERROR(VLOOKUP($A156,IF('Index LA Main'!$B$4=1,'Index LA Main'!$A$8:$Y$170,IF('Index LA Main'!$B$4=2,'Index LA Main'!$A$177:$Y$339,IF('Index LA Main'!$B$4=3,'Index LA Main'!$A$346:$Y$508,IF('Index LA Main'!$B$4=4,'Index LA Main'!$A$515:$Y$677,"Error")))),'Index LA Main'!R$1,0),"Error")</f>
        <v>-</v>
      </c>
      <c r="S156" s="77" t="str">
        <f>IFERROR(VLOOKUP($A156,IF('Index LA Main'!$B$4=1,'Index LA Main'!$A$8:$Y$170,IF('Index LA Main'!$B$4=2,'Index LA Main'!$A$177:$Y$339,IF('Index LA Main'!$B$4=3,'Index LA Main'!$A$346:$Y$508,IF('Index LA Main'!$B$4=4,'Index LA Main'!$A$515:$Y$677,"Error")))),'Index LA Main'!S$1,0),"Error")</f>
        <v>x</v>
      </c>
      <c r="T156" s="77" t="str">
        <f>IFERROR(VLOOKUP($A156,IF('Index LA Main'!$B$4=1,'Index LA Main'!$A$8:$Y$170,IF('Index LA Main'!$B$4=2,'Index LA Main'!$A$177:$Y$339,IF('Index LA Main'!$B$4=3,'Index LA Main'!$A$346:$Y$508,IF('Index LA Main'!$B$4=4,'Index LA Main'!$A$515:$Y$677,"Error")))),'Index LA Main'!T$1,0),"Error")</f>
        <v>-</v>
      </c>
      <c r="U156" s="77" t="str">
        <f>IFERROR(VLOOKUP($A156,IF('Index LA Main'!$B$4=1,'Index LA Main'!$A$8:$Y$170,IF('Index LA Main'!$B$4=2,'Index LA Main'!$A$177:$Y$339,IF('Index LA Main'!$B$4=3,'Index LA Main'!$A$346:$Y$508,IF('Index LA Main'!$B$4=4,'Index LA Main'!$A$515:$Y$677,"Error")))),'Index LA Main'!U$1,0),"Error")</f>
        <v>x</v>
      </c>
      <c r="V156" s="77" t="str">
        <f>IFERROR(VLOOKUP($A156,IF('Index LA Main'!$B$4=1,'Index LA Main'!$A$8:$Y$170,IF('Index LA Main'!$B$4=2,'Index LA Main'!$A$177:$Y$339,IF('Index LA Main'!$B$4=3,'Index LA Main'!$A$346:$Y$508,IF('Index LA Main'!$B$4=4,'Index LA Main'!$A$515:$Y$677,"Error")))),'Index LA Main'!V$1,0),"Error")</f>
        <v>-</v>
      </c>
      <c r="W156" s="77">
        <f>IFERROR(VLOOKUP($A156,IF('Index LA Main'!$B$4=1,'Index LA Main'!$A$8:$Y$170,IF('Index LA Main'!$B$4=2,'Index LA Main'!$A$177:$Y$339,IF('Index LA Main'!$B$4=3,'Index LA Main'!$A$346:$Y$508,IF('Index LA Main'!$B$4=4,'Index LA Main'!$A$515:$Y$677,"Error")))),'Index LA Main'!W$1,0),"Error")</f>
        <v>0.04</v>
      </c>
      <c r="X156" s="77">
        <f>IFERROR(VLOOKUP($A156,IF('Index LA Main'!$B$4=1,'Index LA Main'!$A$8:$Y$170,IF('Index LA Main'!$B$4=2,'Index LA Main'!$A$177:$Y$339,IF('Index LA Main'!$B$4=3,'Index LA Main'!$A$346:$Y$508,IF('Index LA Main'!$B$4=4,'Index LA Main'!$A$515:$Y$677,"Error")))),'Index LA Main'!X$1,0),"Error")</f>
        <v>0.01</v>
      </c>
      <c r="Y156" s="77">
        <f>IFERROR(VLOOKUP($A156,IF('Index LA Main'!$B$4=1,'Index LA Main'!$A$8:$Y$170,IF('Index LA Main'!$B$4=2,'Index LA Main'!$A$177:$Y$339,IF('Index LA Main'!$B$4=3,'Index LA Main'!$A$346:$Y$508,IF('Index LA Main'!$B$4=4,'Index LA Main'!$A$515:$Y$677,"Error")))),'Index LA Main'!Y$1,0),"Error")</f>
        <v>0.02</v>
      </c>
    </row>
    <row r="157" spans="1:25" s="129" customFormat="1" x14ac:dyDescent="0.2">
      <c r="A157" s="6">
        <v>877</v>
      </c>
      <c r="B157" s="6" t="s">
        <v>324</v>
      </c>
      <c r="C157" s="7" t="s">
        <v>168</v>
      </c>
      <c r="D157" s="122">
        <f>IFERROR(VLOOKUP($A157,IF('Index LA Main'!$B$4=1,'Index LA Main'!$A$8:$Y$170,IF('Index LA Main'!$B$4=2,'Index LA Main'!$A$177:$Y$339,IF('Index LA Main'!$B$4=3,'Index LA Main'!$A$346:$Y$508,IF('Index LA Main'!$B$4=4,'Index LA Main'!$A$515:$Y$677,"Error")))),'Index LA Main'!D$1,0),"Error")</f>
        <v>2420</v>
      </c>
      <c r="E157" s="77">
        <f>IFERROR(VLOOKUP($A157,IF('Index LA Main'!$B$4=1,'Index LA Main'!$A$8:$Y$170,IF('Index LA Main'!$B$4=2,'Index LA Main'!$A$177:$Y$339,IF('Index LA Main'!$B$4=3,'Index LA Main'!$A$346:$Y$508,IF('Index LA Main'!$B$4=4,'Index LA Main'!$A$515:$Y$677,"Error")))),'Index LA Main'!E$1,0),"Error")</f>
        <v>0.94</v>
      </c>
      <c r="F157" s="77">
        <f>IFERROR(VLOOKUP($A157,IF('Index LA Main'!$B$4=1,'Index LA Main'!$A$8:$Y$170,IF('Index LA Main'!$B$4=2,'Index LA Main'!$A$177:$Y$339,IF('Index LA Main'!$B$4=3,'Index LA Main'!$A$346:$Y$508,IF('Index LA Main'!$B$4=4,'Index LA Main'!$A$515:$Y$677,"Error")))),'Index LA Main'!F$1,0),"Error")</f>
        <v>0.92</v>
      </c>
      <c r="G157" s="77">
        <f>IFERROR(VLOOKUP($A157,IF('Index LA Main'!$B$4=1,'Index LA Main'!$A$8:$Y$170,IF('Index LA Main'!$B$4=2,'Index LA Main'!$A$177:$Y$339,IF('Index LA Main'!$B$4=3,'Index LA Main'!$A$346:$Y$508,IF('Index LA Main'!$B$4=4,'Index LA Main'!$A$515:$Y$677,"Error")))),'Index LA Main'!G$1,0),"Error")</f>
        <v>0.22</v>
      </c>
      <c r="H157" s="77">
        <f>IFERROR(VLOOKUP($A157,IF('Index LA Main'!$B$4=1,'Index LA Main'!$A$8:$Y$170,IF('Index LA Main'!$B$4=2,'Index LA Main'!$A$177:$Y$339,IF('Index LA Main'!$B$4=3,'Index LA Main'!$A$346:$Y$508,IF('Index LA Main'!$B$4=4,'Index LA Main'!$A$515:$Y$677,"Error")))),'Index LA Main'!H$1,0),"Error")</f>
        <v>0</v>
      </c>
      <c r="I157" s="77">
        <f>IFERROR(VLOOKUP($A157,IF('Index LA Main'!$B$4=1,'Index LA Main'!$A$8:$Y$170,IF('Index LA Main'!$B$4=2,'Index LA Main'!$A$177:$Y$339,IF('Index LA Main'!$B$4=3,'Index LA Main'!$A$346:$Y$508,IF('Index LA Main'!$B$4=4,'Index LA Main'!$A$515:$Y$677,"Error")))),'Index LA Main'!I$1,0),"Error")</f>
        <v>0.03</v>
      </c>
      <c r="J157" s="77">
        <f>IFERROR(VLOOKUP($A157,IF('Index LA Main'!$B$4=1,'Index LA Main'!$A$8:$Y$170,IF('Index LA Main'!$B$4=2,'Index LA Main'!$A$177:$Y$339,IF('Index LA Main'!$B$4=3,'Index LA Main'!$A$346:$Y$508,IF('Index LA Main'!$B$4=4,'Index LA Main'!$A$515:$Y$677,"Error")))),'Index LA Main'!J$1,0),"Error")</f>
        <v>0.24</v>
      </c>
      <c r="K157" s="77">
        <f>IFERROR(VLOOKUP($A157,IF('Index LA Main'!$B$4=1,'Index LA Main'!$A$8:$Y$170,IF('Index LA Main'!$B$4=2,'Index LA Main'!$A$177:$Y$339,IF('Index LA Main'!$B$4=3,'Index LA Main'!$A$346:$Y$508,IF('Index LA Main'!$B$4=4,'Index LA Main'!$A$515:$Y$677,"Error")))),'Index LA Main'!K$1,0),"Error")</f>
        <v>0.43</v>
      </c>
      <c r="L157" s="77">
        <f>IFERROR(VLOOKUP($A157,IF('Index LA Main'!$B$4=1,'Index LA Main'!$A$8:$Y$170,IF('Index LA Main'!$B$4=2,'Index LA Main'!$A$177:$Y$339,IF('Index LA Main'!$B$4=3,'Index LA Main'!$A$346:$Y$508,IF('Index LA Main'!$B$4=4,'Index LA Main'!$A$515:$Y$677,"Error")))),'Index LA Main'!L$1,0),"Error")</f>
        <v>0</v>
      </c>
      <c r="M157" s="77">
        <f>IFERROR(VLOOKUP($A157,IF('Index LA Main'!$B$4=1,'Index LA Main'!$A$8:$Y$170,IF('Index LA Main'!$B$4=2,'Index LA Main'!$A$177:$Y$339,IF('Index LA Main'!$B$4=3,'Index LA Main'!$A$346:$Y$508,IF('Index LA Main'!$B$4=4,'Index LA Main'!$A$515:$Y$677,"Error")))),'Index LA Main'!M$1,0),"Error")</f>
        <v>0</v>
      </c>
      <c r="N157" s="77">
        <f>IFERROR(VLOOKUP($A157,IF('Index LA Main'!$B$4=1,'Index LA Main'!$A$8:$Y$170,IF('Index LA Main'!$B$4=2,'Index LA Main'!$A$177:$Y$339,IF('Index LA Main'!$B$4=3,'Index LA Main'!$A$346:$Y$508,IF('Index LA Main'!$B$4=4,'Index LA Main'!$A$515:$Y$677,"Error")))),'Index LA Main'!N$1,0),"Error")</f>
        <v>0</v>
      </c>
      <c r="O157" s="77">
        <f>IFERROR(VLOOKUP($A157,IF('Index LA Main'!$B$4=1,'Index LA Main'!$A$8:$Y$170,IF('Index LA Main'!$B$4=2,'Index LA Main'!$A$177:$Y$339,IF('Index LA Main'!$B$4=3,'Index LA Main'!$A$346:$Y$508,IF('Index LA Main'!$B$4=4,'Index LA Main'!$A$515:$Y$677,"Error")))),'Index LA Main'!O$1,0),"Error")</f>
        <v>7.0000000000000007E-2</v>
      </c>
      <c r="P157" s="77">
        <f>IFERROR(VLOOKUP($A157,IF('Index LA Main'!$B$4=1,'Index LA Main'!$A$8:$Y$170,IF('Index LA Main'!$B$4=2,'Index LA Main'!$A$177:$Y$339,IF('Index LA Main'!$B$4=3,'Index LA Main'!$A$346:$Y$508,IF('Index LA Main'!$B$4=4,'Index LA Main'!$A$515:$Y$677,"Error")))),'Index LA Main'!P$1,0),"Error")</f>
        <v>0</v>
      </c>
      <c r="Q157" s="77" t="str">
        <f>IFERROR(VLOOKUP($A157,IF('Index LA Main'!$B$4=1,'Index LA Main'!$A$8:$Y$170,IF('Index LA Main'!$B$4=2,'Index LA Main'!$A$177:$Y$339,IF('Index LA Main'!$B$4=3,'Index LA Main'!$A$346:$Y$508,IF('Index LA Main'!$B$4=4,'Index LA Main'!$A$515:$Y$677,"Error")))),'Index LA Main'!Q$1,0),"Error")</f>
        <v>-</v>
      </c>
      <c r="R157" s="77">
        <f>IFERROR(VLOOKUP($A157,IF('Index LA Main'!$B$4=1,'Index LA Main'!$A$8:$Y$170,IF('Index LA Main'!$B$4=2,'Index LA Main'!$A$177:$Y$339,IF('Index LA Main'!$B$4=3,'Index LA Main'!$A$346:$Y$508,IF('Index LA Main'!$B$4=4,'Index LA Main'!$A$515:$Y$677,"Error")))),'Index LA Main'!R$1,0),"Error")</f>
        <v>0.01</v>
      </c>
      <c r="S157" s="77">
        <f>IFERROR(VLOOKUP($A157,IF('Index LA Main'!$B$4=1,'Index LA Main'!$A$8:$Y$170,IF('Index LA Main'!$B$4=2,'Index LA Main'!$A$177:$Y$339,IF('Index LA Main'!$B$4=3,'Index LA Main'!$A$346:$Y$508,IF('Index LA Main'!$B$4=4,'Index LA Main'!$A$515:$Y$677,"Error")))),'Index LA Main'!S$1,0),"Error")</f>
        <v>0.01</v>
      </c>
      <c r="T157" s="77">
        <f>IFERROR(VLOOKUP($A157,IF('Index LA Main'!$B$4=1,'Index LA Main'!$A$8:$Y$170,IF('Index LA Main'!$B$4=2,'Index LA Main'!$A$177:$Y$339,IF('Index LA Main'!$B$4=3,'Index LA Main'!$A$346:$Y$508,IF('Index LA Main'!$B$4=4,'Index LA Main'!$A$515:$Y$677,"Error")))),'Index LA Main'!T$1,0),"Error")</f>
        <v>0</v>
      </c>
      <c r="U157" s="77" t="str">
        <f>IFERROR(VLOOKUP($A157,IF('Index LA Main'!$B$4=1,'Index LA Main'!$A$8:$Y$170,IF('Index LA Main'!$B$4=2,'Index LA Main'!$A$177:$Y$339,IF('Index LA Main'!$B$4=3,'Index LA Main'!$A$346:$Y$508,IF('Index LA Main'!$B$4=4,'Index LA Main'!$A$515:$Y$677,"Error")))),'Index LA Main'!U$1,0),"Error")</f>
        <v>x</v>
      </c>
      <c r="V157" s="77">
        <f>IFERROR(VLOOKUP($A157,IF('Index LA Main'!$B$4=1,'Index LA Main'!$A$8:$Y$170,IF('Index LA Main'!$B$4=2,'Index LA Main'!$A$177:$Y$339,IF('Index LA Main'!$B$4=3,'Index LA Main'!$A$346:$Y$508,IF('Index LA Main'!$B$4=4,'Index LA Main'!$A$515:$Y$677,"Error")))),'Index LA Main'!V$1,0),"Error")</f>
        <v>0.01</v>
      </c>
      <c r="W157" s="77">
        <f>IFERROR(VLOOKUP($A157,IF('Index LA Main'!$B$4=1,'Index LA Main'!$A$8:$Y$170,IF('Index LA Main'!$B$4=2,'Index LA Main'!$A$177:$Y$339,IF('Index LA Main'!$B$4=3,'Index LA Main'!$A$346:$Y$508,IF('Index LA Main'!$B$4=4,'Index LA Main'!$A$515:$Y$677,"Error")))),'Index LA Main'!W$1,0),"Error")</f>
        <v>0.04</v>
      </c>
      <c r="X157" s="77">
        <f>IFERROR(VLOOKUP($A157,IF('Index LA Main'!$B$4=1,'Index LA Main'!$A$8:$Y$170,IF('Index LA Main'!$B$4=2,'Index LA Main'!$A$177:$Y$339,IF('Index LA Main'!$B$4=3,'Index LA Main'!$A$346:$Y$508,IF('Index LA Main'!$B$4=4,'Index LA Main'!$A$515:$Y$677,"Error")))),'Index LA Main'!X$1,0),"Error")</f>
        <v>0.01</v>
      </c>
      <c r="Y157" s="77">
        <f>IFERROR(VLOOKUP($A157,IF('Index LA Main'!$B$4=1,'Index LA Main'!$A$8:$Y$170,IF('Index LA Main'!$B$4=2,'Index LA Main'!$A$177:$Y$339,IF('Index LA Main'!$B$4=3,'Index LA Main'!$A$346:$Y$508,IF('Index LA Main'!$B$4=4,'Index LA Main'!$A$515:$Y$677,"Error")))),'Index LA Main'!Y$1,0),"Error")</f>
        <v>0.01</v>
      </c>
    </row>
    <row r="158" spans="1:25" s="129" customFormat="1" x14ac:dyDescent="0.2">
      <c r="A158" s="6">
        <v>937</v>
      </c>
      <c r="B158" s="6" t="s">
        <v>325</v>
      </c>
      <c r="C158" s="7" t="s">
        <v>174</v>
      </c>
      <c r="D158" s="122">
        <f>IFERROR(VLOOKUP($A158,IF('Index LA Main'!$B$4=1,'Index LA Main'!$A$8:$Y$170,IF('Index LA Main'!$B$4=2,'Index LA Main'!$A$177:$Y$339,IF('Index LA Main'!$B$4=3,'Index LA Main'!$A$346:$Y$508,IF('Index LA Main'!$B$4=4,'Index LA Main'!$A$515:$Y$677,"Error")))),'Index LA Main'!D$1,0),"Error")</f>
        <v>5950</v>
      </c>
      <c r="E158" s="77">
        <f>IFERROR(VLOOKUP($A158,IF('Index LA Main'!$B$4=1,'Index LA Main'!$A$8:$Y$170,IF('Index LA Main'!$B$4=2,'Index LA Main'!$A$177:$Y$339,IF('Index LA Main'!$B$4=3,'Index LA Main'!$A$346:$Y$508,IF('Index LA Main'!$B$4=4,'Index LA Main'!$A$515:$Y$677,"Error")))),'Index LA Main'!E$1,0),"Error")</f>
        <v>0.92</v>
      </c>
      <c r="F158" s="77">
        <f>IFERROR(VLOOKUP($A158,IF('Index LA Main'!$B$4=1,'Index LA Main'!$A$8:$Y$170,IF('Index LA Main'!$B$4=2,'Index LA Main'!$A$177:$Y$339,IF('Index LA Main'!$B$4=3,'Index LA Main'!$A$346:$Y$508,IF('Index LA Main'!$B$4=4,'Index LA Main'!$A$515:$Y$677,"Error")))),'Index LA Main'!F$1,0),"Error")</f>
        <v>0.9</v>
      </c>
      <c r="G158" s="77">
        <f>IFERROR(VLOOKUP($A158,IF('Index LA Main'!$B$4=1,'Index LA Main'!$A$8:$Y$170,IF('Index LA Main'!$B$4=2,'Index LA Main'!$A$177:$Y$339,IF('Index LA Main'!$B$4=3,'Index LA Main'!$A$346:$Y$508,IF('Index LA Main'!$B$4=4,'Index LA Main'!$A$515:$Y$677,"Error")))),'Index LA Main'!G$1,0),"Error")</f>
        <v>0.37</v>
      </c>
      <c r="H158" s="77" t="str">
        <f>IFERROR(VLOOKUP($A158,IF('Index LA Main'!$B$4=1,'Index LA Main'!$A$8:$Y$170,IF('Index LA Main'!$B$4=2,'Index LA Main'!$A$177:$Y$339,IF('Index LA Main'!$B$4=3,'Index LA Main'!$A$346:$Y$508,IF('Index LA Main'!$B$4=4,'Index LA Main'!$A$515:$Y$677,"Error")))),'Index LA Main'!H$1,0),"Error")</f>
        <v>-</v>
      </c>
      <c r="I158" s="77">
        <f>IFERROR(VLOOKUP($A158,IF('Index LA Main'!$B$4=1,'Index LA Main'!$A$8:$Y$170,IF('Index LA Main'!$B$4=2,'Index LA Main'!$A$177:$Y$339,IF('Index LA Main'!$B$4=3,'Index LA Main'!$A$346:$Y$508,IF('Index LA Main'!$B$4=4,'Index LA Main'!$A$515:$Y$677,"Error")))),'Index LA Main'!I$1,0),"Error")</f>
        <v>0.02</v>
      </c>
      <c r="J158" s="77">
        <f>IFERROR(VLOOKUP($A158,IF('Index LA Main'!$B$4=1,'Index LA Main'!$A$8:$Y$170,IF('Index LA Main'!$B$4=2,'Index LA Main'!$A$177:$Y$339,IF('Index LA Main'!$B$4=3,'Index LA Main'!$A$346:$Y$508,IF('Index LA Main'!$B$4=4,'Index LA Main'!$A$515:$Y$677,"Error")))),'Index LA Main'!J$1,0),"Error")</f>
        <v>0.42</v>
      </c>
      <c r="K158" s="77">
        <f>IFERROR(VLOOKUP($A158,IF('Index LA Main'!$B$4=1,'Index LA Main'!$A$8:$Y$170,IF('Index LA Main'!$B$4=2,'Index LA Main'!$A$177:$Y$339,IF('Index LA Main'!$B$4=3,'Index LA Main'!$A$346:$Y$508,IF('Index LA Main'!$B$4=4,'Index LA Main'!$A$515:$Y$677,"Error")))),'Index LA Main'!K$1,0),"Error")</f>
        <v>0.08</v>
      </c>
      <c r="L158" s="77" t="str">
        <f>IFERROR(VLOOKUP($A158,IF('Index LA Main'!$B$4=1,'Index LA Main'!$A$8:$Y$170,IF('Index LA Main'!$B$4=2,'Index LA Main'!$A$177:$Y$339,IF('Index LA Main'!$B$4=3,'Index LA Main'!$A$346:$Y$508,IF('Index LA Main'!$B$4=4,'Index LA Main'!$A$515:$Y$677,"Error")))),'Index LA Main'!L$1,0),"Error")</f>
        <v>x</v>
      </c>
      <c r="M158" s="77" t="str">
        <f>IFERROR(VLOOKUP($A158,IF('Index LA Main'!$B$4=1,'Index LA Main'!$A$8:$Y$170,IF('Index LA Main'!$B$4=2,'Index LA Main'!$A$177:$Y$339,IF('Index LA Main'!$B$4=3,'Index LA Main'!$A$346:$Y$508,IF('Index LA Main'!$B$4=4,'Index LA Main'!$A$515:$Y$677,"Error")))),'Index LA Main'!M$1,0),"Error")</f>
        <v>-</v>
      </c>
      <c r="N158" s="77" t="str">
        <f>IFERROR(VLOOKUP($A158,IF('Index LA Main'!$B$4=1,'Index LA Main'!$A$8:$Y$170,IF('Index LA Main'!$B$4=2,'Index LA Main'!$A$177:$Y$339,IF('Index LA Main'!$B$4=3,'Index LA Main'!$A$346:$Y$508,IF('Index LA Main'!$B$4=4,'Index LA Main'!$A$515:$Y$677,"Error")))),'Index LA Main'!N$1,0),"Error")</f>
        <v>-</v>
      </c>
      <c r="O158" s="77">
        <f>IFERROR(VLOOKUP($A158,IF('Index LA Main'!$B$4=1,'Index LA Main'!$A$8:$Y$170,IF('Index LA Main'!$B$4=2,'Index LA Main'!$A$177:$Y$339,IF('Index LA Main'!$B$4=3,'Index LA Main'!$A$346:$Y$508,IF('Index LA Main'!$B$4=4,'Index LA Main'!$A$515:$Y$677,"Error")))),'Index LA Main'!O$1,0),"Error")</f>
        <v>0.05</v>
      </c>
      <c r="P158" s="77">
        <f>IFERROR(VLOOKUP($A158,IF('Index LA Main'!$B$4=1,'Index LA Main'!$A$8:$Y$170,IF('Index LA Main'!$B$4=2,'Index LA Main'!$A$177:$Y$339,IF('Index LA Main'!$B$4=3,'Index LA Main'!$A$346:$Y$508,IF('Index LA Main'!$B$4=4,'Index LA Main'!$A$515:$Y$677,"Error")))),'Index LA Main'!P$1,0),"Error")</f>
        <v>0</v>
      </c>
      <c r="Q158" s="77" t="str">
        <f>IFERROR(VLOOKUP($A158,IF('Index LA Main'!$B$4=1,'Index LA Main'!$A$8:$Y$170,IF('Index LA Main'!$B$4=2,'Index LA Main'!$A$177:$Y$339,IF('Index LA Main'!$B$4=3,'Index LA Main'!$A$346:$Y$508,IF('Index LA Main'!$B$4=4,'Index LA Main'!$A$515:$Y$677,"Error")))),'Index LA Main'!Q$1,0),"Error")</f>
        <v>-</v>
      </c>
      <c r="R158" s="77">
        <f>IFERROR(VLOOKUP($A158,IF('Index LA Main'!$B$4=1,'Index LA Main'!$A$8:$Y$170,IF('Index LA Main'!$B$4=2,'Index LA Main'!$A$177:$Y$339,IF('Index LA Main'!$B$4=3,'Index LA Main'!$A$346:$Y$508,IF('Index LA Main'!$B$4=4,'Index LA Main'!$A$515:$Y$677,"Error")))),'Index LA Main'!R$1,0),"Error")</f>
        <v>0.01</v>
      </c>
      <c r="S158" s="77">
        <f>IFERROR(VLOOKUP($A158,IF('Index LA Main'!$B$4=1,'Index LA Main'!$A$8:$Y$170,IF('Index LA Main'!$B$4=2,'Index LA Main'!$A$177:$Y$339,IF('Index LA Main'!$B$4=3,'Index LA Main'!$A$346:$Y$508,IF('Index LA Main'!$B$4=4,'Index LA Main'!$A$515:$Y$677,"Error")))),'Index LA Main'!S$1,0),"Error")</f>
        <v>0.01</v>
      </c>
      <c r="T158" s="77" t="str">
        <f>IFERROR(VLOOKUP($A158,IF('Index LA Main'!$B$4=1,'Index LA Main'!$A$8:$Y$170,IF('Index LA Main'!$B$4=2,'Index LA Main'!$A$177:$Y$339,IF('Index LA Main'!$B$4=3,'Index LA Main'!$A$346:$Y$508,IF('Index LA Main'!$B$4=4,'Index LA Main'!$A$515:$Y$677,"Error")))),'Index LA Main'!T$1,0),"Error")</f>
        <v>-</v>
      </c>
      <c r="U158" s="77" t="str">
        <f>IFERROR(VLOOKUP($A158,IF('Index LA Main'!$B$4=1,'Index LA Main'!$A$8:$Y$170,IF('Index LA Main'!$B$4=2,'Index LA Main'!$A$177:$Y$339,IF('Index LA Main'!$B$4=3,'Index LA Main'!$A$346:$Y$508,IF('Index LA Main'!$B$4=4,'Index LA Main'!$A$515:$Y$677,"Error")))),'Index LA Main'!U$1,0),"Error")</f>
        <v>x</v>
      </c>
      <c r="V158" s="77">
        <f>IFERROR(VLOOKUP($A158,IF('Index LA Main'!$B$4=1,'Index LA Main'!$A$8:$Y$170,IF('Index LA Main'!$B$4=2,'Index LA Main'!$A$177:$Y$339,IF('Index LA Main'!$B$4=3,'Index LA Main'!$A$346:$Y$508,IF('Index LA Main'!$B$4=4,'Index LA Main'!$A$515:$Y$677,"Error")))),'Index LA Main'!V$1,0),"Error")</f>
        <v>0.01</v>
      </c>
      <c r="W158" s="77">
        <f>IFERROR(VLOOKUP($A158,IF('Index LA Main'!$B$4=1,'Index LA Main'!$A$8:$Y$170,IF('Index LA Main'!$B$4=2,'Index LA Main'!$A$177:$Y$339,IF('Index LA Main'!$B$4=3,'Index LA Main'!$A$346:$Y$508,IF('Index LA Main'!$B$4=4,'Index LA Main'!$A$515:$Y$677,"Error")))),'Index LA Main'!W$1,0),"Error")</f>
        <v>0.05</v>
      </c>
      <c r="X158" s="77">
        <f>IFERROR(VLOOKUP($A158,IF('Index LA Main'!$B$4=1,'Index LA Main'!$A$8:$Y$170,IF('Index LA Main'!$B$4=2,'Index LA Main'!$A$177:$Y$339,IF('Index LA Main'!$B$4=3,'Index LA Main'!$A$346:$Y$508,IF('Index LA Main'!$B$4=4,'Index LA Main'!$A$515:$Y$677,"Error")))),'Index LA Main'!X$1,0),"Error")</f>
        <v>0.02</v>
      </c>
      <c r="Y158" s="77">
        <f>IFERROR(VLOOKUP($A158,IF('Index LA Main'!$B$4=1,'Index LA Main'!$A$8:$Y$170,IF('Index LA Main'!$B$4=2,'Index LA Main'!$A$177:$Y$339,IF('Index LA Main'!$B$4=3,'Index LA Main'!$A$346:$Y$508,IF('Index LA Main'!$B$4=4,'Index LA Main'!$A$515:$Y$677,"Error")))),'Index LA Main'!Y$1,0),"Error")</f>
        <v>0.01</v>
      </c>
    </row>
    <row r="159" spans="1:25" s="129" customFormat="1" x14ac:dyDescent="0.2">
      <c r="A159" s="6">
        <v>869</v>
      </c>
      <c r="B159" s="6" t="s">
        <v>326</v>
      </c>
      <c r="C159" s="7" t="s">
        <v>182</v>
      </c>
      <c r="D159" s="122">
        <f>IFERROR(VLOOKUP($A159,IF('Index LA Main'!$B$4=1,'Index LA Main'!$A$8:$Y$170,IF('Index LA Main'!$B$4=2,'Index LA Main'!$A$177:$Y$339,IF('Index LA Main'!$B$4=3,'Index LA Main'!$A$346:$Y$508,IF('Index LA Main'!$B$4=4,'Index LA Main'!$A$515:$Y$677,"Error")))),'Index LA Main'!D$1,0),"Error")</f>
        <v>1960</v>
      </c>
      <c r="E159" s="77">
        <f>IFERROR(VLOOKUP($A159,IF('Index LA Main'!$B$4=1,'Index LA Main'!$A$8:$Y$170,IF('Index LA Main'!$B$4=2,'Index LA Main'!$A$177:$Y$339,IF('Index LA Main'!$B$4=3,'Index LA Main'!$A$346:$Y$508,IF('Index LA Main'!$B$4=4,'Index LA Main'!$A$515:$Y$677,"Error")))),'Index LA Main'!E$1,0),"Error")</f>
        <v>0.93</v>
      </c>
      <c r="F159" s="77">
        <f>IFERROR(VLOOKUP($A159,IF('Index LA Main'!$B$4=1,'Index LA Main'!$A$8:$Y$170,IF('Index LA Main'!$B$4=2,'Index LA Main'!$A$177:$Y$339,IF('Index LA Main'!$B$4=3,'Index LA Main'!$A$346:$Y$508,IF('Index LA Main'!$B$4=4,'Index LA Main'!$A$515:$Y$677,"Error")))),'Index LA Main'!F$1,0),"Error")</f>
        <v>0.91</v>
      </c>
      <c r="G159" s="77">
        <f>IFERROR(VLOOKUP($A159,IF('Index LA Main'!$B$4=1,'Index LA Main'!$A$8:$Y$170,IF('Index LA Main'!$B$4=2,'Index LA Main'!$A$177:$Y$339,IF('Index LA Main'!$B$4=3,'Index LA Main'!$A$346:$Y$508,IF('Index LA Main'!$B$4=4,'Index LA Main'!$A$515:$Y$677,"Error")))),'Index LA Main'!G$1,0),"Error")</f>
        <v>0.22</v>
      </c>
      <c r="H159" s="77" t="str">
        <f>IFERROR(VLOOKUP($A159,IF('Index LA Main'!$B$4=1,'Index LA Main'!$A$8:$Y$170,IF('Index LA Main'!$B$4=2,'Index LA Main'!$A$177:$Y$339,IF('Index LA Main'!$B$4=3,'Index LA Main'!$A$346:$Y$508,IF('Index LA Main'!$B$4=4,'Index LA Main'!$A$515:$Y$677,"Error")))),'Index LA Main'!H$1,0),"Error")</f>
        <v>-</v>
      </c>
      <c r="I159" s="77">
        <f>IFERROR(VLOOKUP($A159,IF('Index LA Main'!$B$4=1,'Index LA Main'!$A$8:$Y$170,IF('Index LA Main'!$B$4=2,'Index LA Main'!$A$177:$Y$339,IF('Index LA Main'!$B$4=3,'Index LA Main'!$A$346:$Y$508,IF('Index LA Main'!$B$4=4,'Index LA Main'!$A$515:$Y$677,"Error")))),'Index LA Main'!I$1,0),"Error")</f>
        <v>0.04</v>
      </c>
      <c r="J159" s="77">
        <f>IFERROR(VLOOKUP($A159,IF('Index LA Main'!$B$4=1,'Index LA Main'!$A$8:$Y$170,IF('Index LA Main'!$B$4=2,'Index LA Main'!$A$177:$Y$339,IF('Index LA Main'!$B$4=3,'Index LA Main'!$A$346:$Y$508,IF('Index LA Main'!$B$4=4,'Index LA Main'!$A$515:$Y$677,"Error")))),'Index LA Main'!J$1,0),"Error")</f>
        <v>0.61</v>
      </c>
      <c r="K159" s="77">
        <f>IFERROR(VLOOKUP($A159,IF('Index LA Main'!$B$4=1,'Index LA Main'!$A$8:$Y$170,IF('Index LA Main'!$B$4=2,'Index LA Main'!$A$177:$Y$339,IF('Index LA Main'!$B$4=3,'Index LA Main'!$A$346:$Y$508,IF('Index LA Main'!$B$4=4,'Index LA Main'!$A$515:$Y$677,"Error")))),'Index LA Main'!K$1,0),"Error")</f>
        <v>0.03</v>
      </c>
      <c r="L159" s="77">
        <f>IFERROR(VLOOKUP($A159,IF('Index LA Main'!$B$4=1,'Index LA Main'!$A$8:$Y$170,IF('Index LA Main'!$B$4=2,'Index LA Main'!$A$177:$Y$339,IF('Index LA Main'!$B$4=3,'Index LA Main'!$A$346:$Y$508,IF('Index LA Main'!$B$4=4,'Index LA Main'!$A$515:$Y$677,"Error")))),'Index LA Main'!L$1,0),"Error")</f>
        <v>0</v>
      </c>
      <c r="M159" s="77" t="str">
        <f>IFERROR(VLOOKUP($A159,IF('Index LA Main'!$B$4=1,'Index LA Main'!$A$8:$Y$170,IF('Index LA Main'!$B$4=2,'Index LA Main'!$A$177:$Y$339,IF('Index LA Main'!$B$4=3,'Index LA Main'!$A$346:$Y$508,IF('Index LA Main'!$B$4=4,'Index LA Main'!$A$515:$Y$677,"Error")))),'Index LA Main'!M$1,0),"Error")</f>
        <v>x</v>
      </c>
      <c r="N159" s="77" t="str">
        <f>IFERROR(VLOOKUP($A159,IF('Index LA Main'!$B$4=1,'Index LA Main'!$A$8:$Y$170,IF('Index LA Main'!$B$4=2,'Index LA Main'!$A$177:$Y$339,IF('Index LA Main'!$B$4=3,'Index LA Main'!$A$346:$Y$508,IF('Index LA Main'!$B$4=4,'Index LA Main'!$A$515:$Y$677,"Error")))),'Index LA Main'!N$1,0),"Error")</f>
        <v>x</v>
      </c>
      <c r="O159" s="77">
        <f>IFERROR(VLOOKUP($A159,IF('Index LA Main'!$B$4=1,'Index LA Main'!$A$8:$Y$170,IF('Index LA Main'!$B$4=2,'Index LA Main'!$A$177:$Y$339,IF('Index LA Main'!$B$4=3,'Index LA Main'!$A$346:$Y$508,IF('Index LA Main'!$B$4=4,'Index LA Main'!$A$515:$Y$677,"Error")))),'Index LA Main'!O$1,0),"Error")</f>
        <v>0.06</v>
      </c>
      <c r="P159" s="77">
        <f>IFERROR(VLOOKUP($A159,IF('Index LA Main'!$B$4=1,'Index LA Main'!$A$8:$Y$170,IF('Index LA Main'!$B$4=2,'Index LA Main'!$A$177:$Y$339,IF('Index LA Main'!$B$4=3,'Index LA Main'!$A$346:$Y$508,IF('Index LA Main'!$B$4=4,'Index LA Main'!$A$515:$Y$677,"Error")))),'Index LA Main'!P$1,0),"Error")</f>
        <v>0</v>
      </c>
      <c r="Q159" s="77" t="str">
        <f>IFERROR(VLOOKUP($A159,IF('Index LA Main'!$B$4=1,'Index LA Main'!$A$8:$Y$170,IF('Index LA Main'!$B$4=2,'Index LA Main'!$A$177:$Y$339,IF('Index LA Main'!$B$4=3,'Index LA Main'!$A$346:$Y$508,IF('Index LA Main'!$B$4=4,'Index LA Main'!$A$515:$Y$677,"Error")))),'Index LA Main'!Q$1,0),"Error")</f>
        <v>-</v>
      </c>
      <c r="R159" s="77">
        <f>IFERROR(VLOOKUP($A159,IF('Index LA Main'!$B$4=1,'Index LA Main'!$A$8:$Y$170,IF('Index LA Main'!$B$4=2,'Index LA Main'!$A$177:$Y$339,IF('Index LA Main'!$B$4=3,'Index LA Main'!$A$346:$Y$508,IF('Index LA Main'!$B$4=4,'Index LA Main'!$A$515:$Y$677,"Error")))),'Index LA Main'!R$1,0),"Error")</f>
        <v>0.01</v>
      </c>
      <c r="S159" s="77">
        <f>IFERROR(VLOOKUP($A159,IF('Index LA Main'!$B$4=1,'Index LA Main'!$A$8:$Y$170,IF('Index LA Main'!$B$4=2,'Index LA Main'!$A$177:$Y$339,IF('Index LA Main'!$B$4=3,'Index LA Main'!$A$346:$Y$508,IF('Index LA Main'!$B$4=4,'Index LA Main'!$A$515:$Y$677,"Error")))),'Index LA Main'!S$1,0),"Error")</f>
        <v>0.01</v>
      </c>
      <c r="T159" s="77" t="str">
        <f>IFERROR(VLOOKUP($A159,IF('Index LA Main'!$B$4=1,'Index LA Main'!$A$8:$Y$170,IF('Index LA Main'!$B$4=2,'Index LA Main'!$A$177:$Y$339,IF('Index LA Main'!$B$4=3,'Index LA Main'!$A$346:$Y$508,IF('Index LA Main'!$B$4=4,'Index LA Main'!$A$515:$Y$677,"Error")))),'Index LA Main'!T$1,0),"Error")</f>
        <v>-</v>
      </c>
      <c r="U159" s="77" t="str">
        <f>IFERROR(VLOOKUP($A159,IF('Index LA Main'!$B$4=1,'Index LA Main'!$A$8:$Y$170,IF('Index LA Main'!$B$4=2,'Index LA Main'!$A$177:$Y$339,IF('Index LA Main'!$B$4=3,'Index LA Main'!$A$346:$Y$508,IF('Index LA Main'!$B$4=4,'Index LA Main'!$A$515:$Y$677,"Error")))),'Index LA Main'!U$1,0),"Error")</f>
        <v>-</v>
      </c>
      <c r="V159" s="77">
        <f>IFERROR(VLOOKUP($A159,IF('Index LA Main'!$B$4=1,'Index LA Main'!$A$8:$Y$170,IF('Index LA Main'!$B$4=2,'Index LA Main'!$A$177:$Y$339,IF('Index LA Main'!$B$4=3,'Index LA Main'!$A$346:$Y$508,IF('Index LA Main'!$B$4=4,'Index LA Main'!$A$515:$Y$677,"Error")))),'Index LA Main'!V$1,0),"Error")</f>
        <v>0.01</v>
      </c>
      <c r="W159" s="77">
        <f>IFERROR(VLOOKUP($A159,IF('Index LA Main'!$B$4=1,'Index LA Main'!$A$8:$Y$170,IF('Index LA Main'!$B$4=2,'Index LA Main'!$A$177:$Y$339,IF('Index LA Main'!$B$4=3,'Index LA Main'!$A$346:$Y$508,IF('Index LA Main'!$B$4=4,'Index LA Main'!$A$515:$Y$677,"Error")))),'Index LA Main'!W$1,0),"Error")</f>
        <v>0.05</v>
      </c>
      <c r="X159" s="77">
        <f>IFERROR(VLOOKUP($A159,IF('Index LA Main'!$B$4=1,'Index LA Main'!$A$8:$Y$170,IF('Index LA Main'!$B$4=2,'Index LA Main'!$A$177:$Y$339,IF('Index LA Main'!$B$4=3,'Index LA Main'!$A$346:$Y$508,IF('Index LA Main'!$B$4=4,'Index LA Main'!$A$515:$Y$677,"Error")))),'Index LA Main'!X$1,0),"Error")</f>
        <v>0.01</v>
      </c>
      <c r="Y159" s="77">
        <f>IFERROR(VLOOKUP($A159,IF('Index LA Main'!$B$4=1,'Index LA Main'!$A$8:$Y$170,IF('Index LA Main'!$B$4=2,'Index LA Main'!$A$177:$Y$339,IF('Index LA Main'!$B$4=3,'Index LA Main'!$A$346:$Y$508,IF('Index LA Main'!$B$4=4,'Index LA Main'!$A$515:$Y$677,"Error")))),'Index LA Main'!Y$1,0),"Error")</f>
        <v>0.01</v>
      </c>
    </row>
    <row r="160" spans="1:25" s="129" customFormat="1" x14ac:dyDescent="0.2">
      <c r="A160" s="6">
        <v>938</v>
      </c>
      <c r="B160" s="6" t="s">
        <v>327</v>
      </c>
      <c r="C160" s="7" t="s">
        <v>182</v>
      </c>
      <c r="D160" s="122">
        <f>IFERROR(VLOOKUP($A160,IF('Index LA Main'!$B$4=1,'Index LA Main'!$A$8:$Y$170,IF('Index LA Main'!$B$4=2,'Index LA Main'!$A$177:$Y$339,IF('Index LA Main'!$B$4=3,'Index LA Main'!$A$346:$Y$508,IF('Index LA Main'!$B$4=4,'Index LA Main'!$A$515:$Y$677,"Error")))),'Index LA Main'!D$1,0),"Error")</f>
        <v>8140</v>
      </c>
      <c r="E160" s="77">
        <f>IFERROR(VLOOKUP($A160,IF('Index LA Main'!$B$4=1,'Index LA Main'!$A$8:$Y$170,IF('Index LA Main'!$B$4=2,'Index LA Main'!$A$177:$Y$339,IF('Index LA Main'!$B$4=3,'Index LA Main'!$A$346:$Y$508,IF('Index LA Main'!$B$4=4,'Index LA Main'!$A$515:$Y$677,"Error")))),'Index LA Main'!E$1,0),"Error")</f>
        <v>0.91</v>
      </c>
      <c r="F160" s="77">
        <f>IFERROR(VLOOKUP($A160,IF('Index LA Main'!$B$4=1,'Index LA Main'!$A$8:$Y$170,IF('Index LA Main'!$B$4=2,'Index LA Main'!$A$177:$Y$339,IF('Index LA Main'!$B$4=3,'Index LA Main'!$A$346:$Y$508,IF('Index LA Main'!$B$4=4,'Index LA Main'!$A$515:$Y$677,"Error")))),'Index LA Main'!F$1,0),"Error")</f>
        <v>0.9</v>
      </c>
      <c r="G160" s="77">
        <f>IFERROR(VLOOKUP($A160,IF('Index LA Main'!$B$4=1,'Index LA Main'!$A$8:$Y$170,IF('Index LA Main'!$B$4=2,'Index LA Main'!$A$177:$Y$339,IF('Index LA Main'!$B$4=3,'Index LA Main'!$A$346:$Y$508,IF('Index LA Main'!$B$4=4,'Index LA Main'!$A$515:$Y$677,"Error")))),'Index LA Main'!G$1,0),"Error")</f>
        <v>0.41</v>
      </c>
      <c r="H160" s="77" t="str">
        <f>IFERROR(VLOOKUP($A160,IF('Index LA Main'!$B$4=1,'Index LA Main'!$A$8:$Y$170,IF('Index LA Main'!$B$4=2,'Index LA Main'!$A$177:$Y$339,IF('Index LA Main'!$B$4=3,'Index LA Main'!$A$346:$Y$508,IF('Index LA Main'!$B$4=4,'Index LA Main'!$A$515:$Y$677,"Error")))),'Index LA Main'!H$1,0),"Error")</f>
        <v>-</v>
      </c>
      <c r="I160" s="77">
        <f>IFERROR(VLOOKUP($A160,IF('Index LA Main'!$B$4=1,'Index LA Main'!$A$8:$Y$170,IF('Index LA Main'!$B$4=2,'Index LA Main'!$A$177:$Y$339,IF('Index LA Main'!$B$4=3,'Index LA Main'!$A$346:$Y$508,IF('Index LA Main'!$B$4=4,'Index LA Main'!$A$515:$Y$677,"Error")))),'Index LA Main'!I$1,0),"Error")</f>
        <v>0.02</v>
      </c>
      <c r="J160" s="77">
        <f>IFERROR(VLOOKUP($A160,IF('Index LA Main'!$B$4=1,'Index LA Main'!$A$8:$Y$170,IF('Index LA Main'!$B$4=2,'Index LA Main'!$A$177:$Y$339,IF('Index LA Main'!$B$4=3,'Index LA Main'!$A$346:$Y$508,IF('Index LA Main'!$B$4=4,'Index LA Main'!$A$515:$Y$677,"Error")))),'Index LA Main'!J$1,0),"Error")</f>
        <v>0.31</v>
      </c>
      <c r="K160" s="77">
        <f>IFERROR(VLOOKUP($A160,IF('Index LA Main'!$B$4=1,'Index LA Main'!$A$8:$Y$170,IF('Index LA Main'!$B$4=2,'Index LA Main'!$A$177:$Y$339,IF('Index LA Main'!$B$4=3,'Index LA Main'!$A$346:$Y$508,IF('Index LA Main'!$B$4=4,'Index LA Main'!$A$515:$Y$677,"Error")))),'Index LA Main'!K$1,0),"Error")</f>
        <v>0.15</v>
      </c>
      <c r="L160" s="77" t="str">
        <f>IFERROR(VLOOKUP($A160,IF('Index LA Main'!$B$4=1,'Index LA Main'!$A$8:$Y$170,IF('Index LA Main'!$B$4=2,'Index LA Main'!$A$177:$Y$339,IF('Index LA Main'!$B$4=3,'Index LA Main'!$A$346:$Y$508,IF('Index LA Main'!$B$4=4,'Index LA Main'!$A$515:$Y$677,"Error")))),'Index LA Main'!L$1,0),"Error")</f>
        <v>x</v>
      </c>
      <c r="M160" s="77" t="str">
        <f>IFERROR(VLOOKUP($A160,IF('Index LA Main'!$B$4=1,'Index LA Main'!$A$8:$Y$170,IF('Index LA Main'!$B$4=2,'Index LA Main'!$A$177:$Y$339,IF('Index LA Main'!$B$4=3,'Index LA Main'!$A$346:$Y$508,IF('Index LA Main'!$B$4=4,'Index LA Main'!$A$515:$Y$677,"Error")))),'Index LA Main'!M$1,0),"Error")</f>
        <v>x</v>
      </c>
      <c r="N160" s="77" t="str">
        <f>IFERROR(VLOOKUP($A160,IF('Index LA Main'!$B$4=1,'Index LA Main'!$A$8:$Y$170,IF('Index LA Main'!$B$4=2,'Index LA Main'!$A$177:$Y$339,IF('Index LA Main'!$B$4=3,'Index LA Main'!$A$346:$Y$508,IF('Index LA Main'!$B$4=4,'Index LA Main'!$A$515:$Y$677,"Error")))),'Index LA Main'!N$1,0),"Error")</f>
        <v>-</v>
      </c>
      <c r="O160" s="77">
        <f>IFERROR(VLOOKUP($A160,IF('Index LA Main'!$B$4=1,'Index LA Main'!$A$8:$Y$170,IF('Index LA Main'!$B$4=2,'Index LA Main'!$A$177:$Y$339,IF('Index LA Main'!$B$4=3,'Index LA Main'!$A$346:$Y$508,IF('Index LA Main'!$B$4=4,'Index LA Main'!$A$515:$Y$677,"Error")))),'Index LA Main'!O$1,0),"Error")</f>
        <v>0.03</v>
      </c>
      <c r="P160" s="77" t="str">
        <f>IFERROR(VLOOKUP($A160,IF('Index LA Main'!$B$4=1,'Index LA Main'!$A$8:$Y$170,IF('Index LA Main'!$B$4=2,'Index LA Main'!$A$177:$Y$339,IF('Index LA Main'!$B$4=3,'Index LA Main'!$A$346:$Y$508,IF('Index LA Main'!$B$4=4,'Index LA Main'!$A$515:$Y$677,"Error")))),'Index LA Main'!P$1,0),"Error")</f>
        <v>-</v>
      </c>
      <c r="Q160" s="77" t="str">
        <f>IFERROR(VLOOKUP($A160,IF('Index LA Main'!$B$4=1,'Index LA Main'!$A$8:$Y$170,IF('Index LA Main'!$B$4=2,'Index LA Main'!$A$177:$Y$339,IF('Index LA Main'!$B$4=3,'Index LA Main'!$A$346:$Y$508,IF('Index LA Main'!$B$4=4,'Index LA Main'!$A$515:$Y$677,"Error")))),'Index LA Main'!Q$1,0),"Error")</f>
        <v>-</v>
      </c>
      <c r="R160" s="77">
        <f>IFERROR(VLOOKUP($A160,IF('Index LA Main'!$B$4=1,'Index LA Main'!$A$8:$Y$170,IF('Index LA Main'!$B$4=2,'Index LA Main'!$A$177:$Y$339,IF('Index LA Main'!$B$4=3,'Index LA Main'!$A$346:$Y$508,IF('Index LA Main'!$B$4=4,'Index LA Main'!$A$515:$Y$677,"Error")))),'Index LA Main'!R$1,0),"Error")</f>
        <v>0.01</v>
      </c>
      <c r="S160" s="77">
        <f>IFERROR(VLOOKUP($A160,IF('Index LA Main'!$B$4=1,'Index LA Main'!$A$8:$Y$170,IF('Index LA Main'!$B$4=2,'Index LA Main'!$A$177:$Y$339,IF('Index LA Main'!$B$4=3,'Index LA Main'!$A$346:$Y$508,IF('Index LA Main'!$B$4=4,'Index LA Main'!$A$515:$Y$677,"Error")))),'Index LA Main'!S$1,0),"Error")</f>
        <v>0.01</v>
      </c>
      <c r="T160" s="77" t="str">
        <f>IFERROR(VLOOKUP($A160,IF('Index LA Main'!$B$4=1,'Index LA Main'!$A$8:$Y$170,IF('Index LA Main'!$B$4=2,'Index LA Main'!$A$177:$Y$339,IF('Index LA Main'!$B$4=3,'Index LA Main'!$A$346:$Y$508,IF('Index LA Main'!$B$4=4,'Index LA Main'!$A$515:$Y$677,"Error")))),'Index LA Main'!T$1,0),"Error")</f>
        <v>-</v>
      </c>
      <c r="U160" s="77" t="str">
        <f>IFERROR(VLOOKUP($A160,IF('Index LA Main'!$B$4=1,'Index LA Main'!$A$8:$Y$170,IF('Index LA Main'!$B$4=2,'Index LA Main'!$A$177:$Y$339,IF('Index LA Main'!$B$4=3,'Index LA Main'!$A$346:$Y$508,IF('Index LA Main'!$B$4=4,'Index LA Main'!$A$515:$Y$677,"Error")))),'Index LA Main'!U$1,0),"Error")</f>
        <v>x</v>
      </c>
      <c r="V160" s="77" t="str">
        <f>IFERROR(VLOOKUP($A160,IF('Index LA Main'!$B$4=1,'Index LA Main'!$A$8:$Y$170,IF('Index LA Main'!$B$4=2,'Index LA Main'!$A$177:$Y$339,IF('Index LA Main'!$B$4=3,'Index LA Main'!$A$346:$Y$508,IF('Index LA Main'!$B$4=4,'Index LA Main'!$A$515:$Y$677,"Error")))),'Index LA Main'!V$1,0),"Error")</f>
        <v>-</v>
      </c>
      <c r="W160" s="77">
        <f>IFERROR(VLOOKUP($A160,IF('Index LA Main'!$B$4=1,'Index LA Main'!$A$8:$Y$170,IF('Index LA Main'!$B$4=2,'Index LA Main'!$A$177:$Y$339,IF('Index LA Main'!$B$4=3,'Index LA Main'!$A$346:$Y$508,IF('Index LA Main'!$B$4=4,'Index LA Main'!$A$515:$Y$677,"Error")))),'Index LA Main'!W$1,0),"Error")</f>
        <v>0.05</v>
      </c>
      <c r="X160" s="77">
        <f>IFERROR(VLOOKUP($A160,IF('Index LA Main'!$B$4=1,'Index LA Main'!$A$8:$Y$170,IF('Index LA Main'!$B$4=2,'Index LA Main'!$A$177:$Y$339,IF('Index LA Main'!$B$4=3,'Index LA Main'!$A$346:$Y$508,IF('Index LA Main'!$B$4=4,'Index LA Main'!$A$515:$Y$677,"Error")))),'Index LA Main'!X$1,0),"Error")</f>
        <v>0.01</v>
      </c>
      <c r="Y160" s="77">
        <f>IFERROR(VLOOKUP($A160,IF('Index LA Main'!$B$4=1,'Index LA Main'!$A$8:$Y$170,IF('Index LA Main'!$B$4=2,'Index LA Main'!$A$177:$Y$339,IF('Index LA Main'!$B$4=3,'Index LA Main'!$A$346:$Y$508,IF('Index LA Main'!$B$4=4,'Index LA Main'!$A$515:$Y$677,"Error")))),'Index LA Main'!Y$1,0),"Error")</f>
        <v>0.03</v>
      </c>
    </row>
    <row r="161" spans="1:25" s="129" customFormat="1" x14ac:dyDescent="0.2">
      <c r="A161" s="6">
        <v>213</v>
      </c>
      <c r="B161" s="6" t="s">
        <v>328</v>
      </c>
      <c r="C161" s="7" t="s">
        <v>178</v>
      </c>
      <c r="D161" s="122">
        <f>IFERROR(VLOOKUP($A161,IF('Index LA Main'!$B$4=1,'Index LA Main'!$A$8:$Y$170,IF('Index LA Main'!$B$4=2,'Index LA Main'!$A$177:$Y$339,IF('Index LA Main'!$B$4=3,'Index LA Main'!$A$346:$Y$508,IF('Index LA Main'!$B$4=4,'Index LA Main'!$A$515:$Y$677,"Error")))),'Index LA Main'!D$1,0),"Error")</f>
        <v>1400</v>
      </c>
      <c r="E161" s="77">
        <f>IFERROR(VLOOKUP($A161,IF('Index LA Main'!$B$4=1,'Index LA Main'!$A$8:$Y$170,IF('Index LA Main'!$B$4=2,'Index LA Main'!$A$177:$Y$339,IF('Index LA Main'!$B$4=3,'Index LA Main'!$A$346:$Y$508,IF('Index LA Main'!$B$4=4,'Index LA Main'!$A$515:$Y$677,"Error")))),'Index LA Main'!E$1,0),"Error")</f>
        <v>0.93</v>
      </c>
      <c r="F161" s="77">
        <f>IFERROR(VLOOKUP($A161,IF('Index LA Main'!$B$4=1,'Index LA Main'!$A$8:$Y$170,IF('Index LA Main'!$B$4=2,'Index LA Main'!$A$177:$Y$339,IF('Index LA Main'!$B$4=3,'Index LA Main'!$A$346:$Y$508,IF('Index LA Main'!$B$4=4,'Index LA Main'!$A$515:$Y$677,"Error")))),'Index LA Main'!F$1,0),"Error")</f>
        <v>0.93</v>
      </c>
      <c r="G161" s="77">
        <f>IFERROR(VLOOKUP($A161,IF('Index LA Main'!$B$4=1,'Index LA Main'!$A$8:$Y$170,IF('Index LA Main'!$B$4=2,'Index LA Main'!$A$177:$Y$339,IF('Index LA Main'!$B$4=3,'Index LA Main'!$A$346:$Y$508,IF('Index LA Main'!$B$4=4,'Index LA Main'!$A$515:$Y$677,"Error")))),'Index LA Main'!G$1,0),"Error")</f>
        <v>0.17</v>
      </c>
      <c r="H161" s="77" t="str">
        <f>IFERROR(VLOOKUP($A161,IF('Index LA Main'!$B$4=1,'Index LA Main'!$A$8:$Y$170,IF('Index LA Main'!$B$4=2,'Index LA Main'!$A$177:$Y$339,IF('Index LA Main'!$B$4=3,'Index LA Main'!$A$346:$Y$508,IF('Index LA Main'!$B$4=4,'Index LA Main'!$A$515:$Y$677,"Error")))),'Index LA Main'!H$1,0),"Error")</f>
        <v>-</v>
      </c>
      <c r="I161" s="77">
        <f>IFERROR(VLOOKUP($A161,IF('Index LA Main'!$B$4=1,'Index LA Main'!$A$8:$Y$170,IF('Index LA Main'!$B$4=2,'Index LA Main'!$A$177:$Y$339,IF('Index LA Main'!$B$4=3,'Index LA Main'!$A$346:$Y$508,IF('Index LA Main'!$B$4=4,'Index LA Main'!$A$515:$Y$677,"Error")))),'Index LA Main'!I$1,0),"Error")</f>
        <v>0.01</v>
      </c>
      <c r="J161" s="77">
        <f>IFERROR(VLOOKUP($A161,IF('Index LA Main'!$B$4=1,'Index LA Main'!$A$8:$Y$170,IF('Index LA Main'!$B$4=2,'Index LA Main'!$A$177:$Y$339,IF('Index LA Main'!$B$4=3,'Index LA Main'!$A$346:$Y$508,IF('Index LA Main'!$B$4=4,'Index LA Main'!$A$515:$Y$677,"Error")))),'Index LA Main'!J$1,0),"Error")</f>
        <v>0.69</v>
      </c>
      <c r="K161" s="77">
        <f>IFERROR(VLOOKUP($A161,IF('Index LA Main'!$B$4=1,'Index LA Main'!$A$8:$Y$170,IF('Index LA Main'!$B$4=2,'Index LA Main'!$A$177:$Y$339,IF('Index LA Main'!$B$4=3,'Index LA Main'!$A$346:$Y$508,IF('Index LA Main'!$B$4=4,'Index LA Main'!$A$515:$Y$677,"Error")))),'Index LA Main'!K$1,0),"Error")</f>
        <v>0.05</v>
      </c>
      <c r="L161" s="77" t="str">
        <f>IFERROR(VLOOKUP($A161,IF('Index LA Main'!$B$4=1,'Index LA Main'!$A$8:$Y$170,IF('Index LA Main'!$B$4=2,'Index LA Main'!$A$177:$Y$339,IF('Index LA Main'!$B$4=3,'Index LA Main'!$A$346:$Y$508,IF('Index LA Main'!$B$4=4,'Index LA Main'!$A$515:$Y$677,"Error")))),'Index LA Main'!L$1,0),"Error")</f>
        <v>x</v>
      </c>
      <c r="M161" s="77">
        <f>IFERROR(VLOOKUP($A161,IF('Index LA Main'!$B$4=1,'Index LA Main'!$A$8:$Y$170,IF('Index LA Main'!$B$4=2,'Index LA Main'!$A$177:$Y$339,IF('Index LA Main'!$B$4=3,'Index LA Main'!$A$346:$Y$508,IF('Index LA Main'!$B$4=4,'Index LA Main'!$A$515:$Y$677,"Error")))),'Index LA Main'!M$1,0),"Error")</f>
        <v>0</v>
      </c>
      <c r="N161" s="77">
        <f>IFERROR(VLOOKUP($A161,IF('Index LA Main'!$B$4=1,'Index LA Main'!$A$8:$Y$170,IF('Index LA Main'!$B$4=2,'Index LA Main'!$A$177:$Y$339,IF('Index LA Main'!$B$4=3,'Index LA Main'!$A$346:$Y$508,IF('Index LA Main'!$B$4=4,'Index LA Main'!$A$515:$Y$677,"Error")))),'Index LA Main'!N$1,0),"Error")</f>
        <v>0</v>
      </c>
      <c r="O161" s="77">
        <f>IFERROR(VLOOKUP($A161,IF('Index LA Main'!$B$4=1,'Index LA Main'!$A$8:$Y$170,IF('Index LA Main'!$B$4=2,'Index LA Main'!$A$177:$Y$339,IF('Index LA Main'!$B$4=3,'Index LA Main'!$A$346:$Y$508,IF('Index LA Main'!$B$4=4,'Index LA Main'!$A$515:$Y$677,"Error")))),'Index LA Main'!O$1,0),"Error")</f>
        <v>0.01</v>
      </c>
      <c r="P161" s="77">
        <f>IFERROR(VLOOKUP($A161,IF('Index LA Main'!$B$4=1,'Index LA Main'!$A$8:$Y$170,IF('Index LA Main'!$B$4=2,'Index LA Main'!$A$177:$Y$339,IF('Index LA Main'!$B$4=3,'Index LA Main'!$A$346:$Y$508,IF('Index LA Main'!$B$4=4,'Index LA Main'!$A$515:$Y$677,"Error")))),'Index LA Main'!P$1,0),"Error")</f>
        <v>0</v>
      </c>
      <c r="Q161" s="77">
        <f>IFERROR(VLOOKUP($A161,IF('Index LA Main'!$B$4=1,'Index LA Main'!$A$8:$Y$170,IF('Index LA Main'!$B$4=2,'Index LA Main'!$A$177:$Y$339,IF('Index LA Main'!$B$4=3,'Index LA Main'!$A$346:$Y$508,IF('Index LA Main'!$B$4=4,'Index LA Main'!$A$515:$Y$677,"Error")))),'Index LA Main'!Q$1,0),"Error")</f>
        <v>0</v>
      </c>
      <c r="R161" s="77" t="str">
        <f>IFERROR(VLOOKUP($A161,IF('Index LA Main'!$B$4=1,'Index LA Main'!$A$8:$Y$170,IF('Index LA Main'!$B$4=2,'Index LA Main'!$A$177:$Y$339,IF('Index LA Main'!$B$4=3,'Index LA Main'!$A$346:$Y$508,IF('Index LA Main'!$B$4=4,'Index LA Main'!$A$515:$Y$677,"Error")))),'Index LA Main'!R$1,0),"Error")</f>
        <v>-</v>
      </c>
      <c r="S161" s="77" t="str">
        <f>IFERROR(VLOOKUP($A161,IF('Index LA Main'!$B$4=1,'Index LA Main'!$A$8:$Y$170,IF('Index LA Main'!$B$4=2,'Index LA Main'!$A$177:$Y$339,IF('Index LA Main'!$B$4=3,'Index LA Main'!$A$346:$Y$508,IF('Index LA Main'!$B$4=4,'Index LA Main'!$A$515:$Y$677,"Error")))),'Index LA Main'!S$1,0),"Error")</f>
        <v>x</v>
      </c>
      <c r="T161" s="77" t="str">
        <f>IFERROR(VLOOKUP($A161,IF('Index LA Main'!$B$4=1,'Index LA Main'!$A$8:$Y$170,IF('Index LA Main'!$B$4=2,'Index LA Main'!$A$177:$Y$339,IF('Index LA Main'!$B$4=3,'Index LA Main'!$A$346:$Y$508,IF('Index LA Main'!$B$4=4,'Index LA Main'!$A$515:$Y$677,"Error")))),'Index LA Main'!T$1,0),"Error")</f>
        <v>x</v>
      </c>
      <c r="U161" s="77">
        <f>IFERROR(VLOOKUP($A161,IF('Index LA Main'!$B$4=1,'Index LA Main'!$A$8:$Y$170,IF('Index LA Main'!$B$4=2,'Index LA Main'!$A$177:$Y$339,IF('Index LA Main'!$B$4=3,'Index LA Main'!$A$346:$Y$508,IF('Index LA Main'!$B$4=4,'Index LA Main'!$A$515:$Y$677,"Error")))),'Index LA Main'!U$1,0),"Error")</f>
        <v>0</v>
      </c>
      <c r="V161" s="77" t="str">
        <f>IFERROR(VLOOKUP($A161,IF('Index LA Main'!$B$4=1,'Index LA Main'!$A$8:$Y$170,IF('Index LA Main'!$B$4=2,'Index LA Main'!$A$177:$Y$339,IF('Index LA Main'!$B$4=3,'Index LA Main'!$A$346:$Y$508,IF('Index LA Main'!$B$4=4,'Index LA Main'!$A$515:$Y$677,"Error")))),'Index LA Main'!V$1,0),"Error")</f>
        <v>-</v>
      </c>
      <c r="W161" s="77">
        <f>IFERROR(VLOOKUP($A161,IF('Index LA Main'!$B$4=1,'Index LA Main'!$A$8:$Y$170,IF('Index LA Main'!$B$4=2,'Index LA Main'!$A$177:$Y$339,IF('Index LA Main'!$B$4=3,'Index LA Main'!$A$346:$Y$508,IF('Index LA Main'!$B$4=4,'Index LA Main'!$A$515:$Y$677,"Error")))),'Index LA Main'!W$1,0),"Error")</f>
        <v>0.03</v>
      </c>
      <c r="X161" s="77">
        <f>IFERROR(VLOOKUP($A161,IF('Index LA Main'!$B$4=1,'Index LA Main'!$A$8:$Y$170,IF('Index LA Main'!$B$4=2,'Index LA Main'!$A$177:$Y$339,IF('Index LA Main'!$B$4=3,'Index LA Main'!$A$346:$Y$508,IF('Index LA Main'!$B$4=4,'Index LA Main'!$A$515:$Y$677,"Error")))),'Index LA Main'!X$1,0),"Error")</f>
        <v>0.01</v>
      </c>
      <c r="Y161" s="77">
        <f>IFERROR(VLOOKUP($A161,IF('Index LA Main'!$B$4=1,'Index LA Main'!$A$8:$Y$170,IF('Index LA Main'!$B$4=2,'Index LA Main'!$A$177:$Y$339,IF('Index LA Main'!$B$4=3,'Index LA Main'!$A$346:$Y$508,IF('Index LA Main'!$B$4=4,'Index LA Main'!$A$515:$Y$677,"Error")))),'Index LA Main'!Y$1,0),"Error")</f>
        <v>0.02</v>
      </c>
    </row>
    <row r="162" spans="1:25" s="129" customFormat="1" x14ac:dyDescent="0.2">
      <c r="A162" s="6">
        <v>359</v>
      </c>
      <c r="B162" s="6" t="s">
        <v>329</v>
      </c>
      <c r="C162" s="7" t="s">
        <v>168</v>
      </c>
      <c r="D162" s="122">
        <f>IFERROR(VLOOKUP($A162,IF('Index LA Main'!$B$4=1,'Index LA Main'!$A$8:$Y$170,IF('Index LA Main'!$B$4=2,'Index LA Main'!$A$177:$Y$339,IF('Index LA Main'!$B$4=3,'Index LA Main'!$A$346:$Y$508,IF('Index LA Main'!$B$4=4,'Index LA Main'!$A$515:$Y$677,"Error")))),'Index LA Main'!D$1,0),"Error")</f>
        <v>3700</v>
      </c>
      <c r="E162" s="77">
        <f>IFERROR(VLOOKUP($A162,IF('Index LA Main'!$B$4=1,'Index LA Main'!$A$8:$Y$170,IF('Index LA Main'!$B$4=2,'Index LA Main'!$A$177:$Y$339,IF('Index LA Main'!$B$4=3,'Index LA Main'!$A$346:$Y$508,IF('Index LA Main'!$B$4=4,'Index LA Main'!$A$515:$Y$677,"Error")))),'Index LA Main'!E$1,0),"Error")</f>
        <v>0.9</v>
      </c>
      <c r="F162" s="77">
        <f>IFERROR(VLOOKUP($A162,IF('Index LA Main'!$B$4=1,'Index LA Main'!$A$8:$Y$170,IF('Index LA Main'!$B$4=2,'Index LA Main'!$A$177:$Y$339,IF('Index LA Main'!$B$4=3,'Index LA Main'!$A$346:$Y$508,IF('Index LA Main'!$B$4=4,'Index LA Main'!$A$515:$Y$677,"Error")))),'Index LA Main'!F$1,0),"Error")</f>
        <v>0.88</v>
      </c>
      <c r="G162" s="77">
        <f>IFERROR(VLOOKUP($A162,IF('Index LA Main'!$B$4=1,'Index LA Main'!$A$8:$Y$170,IF('Index LA Main'!$B$4=2,'Index LA Main'!$A$177:$Y$339,IF('Index LA Main'!$B$4=3,'Index LA Main'!$A$346:$Y$508,IF('Index LA Main'!$B$4=4,'Index LA Main'!$A$515:$Y$677,"Error")))),'Index LA Main'!G$1,0),"Error")</f>
        <v>0.39</v>
      </c>
      <c r="H162" s="77" t="str">
        <f>IFERROR(VLOOKUP($A162,IF('Index LA Main'!$B$4=1,'Index LA Main'!$A$8:$Y$170,IF('Index LA Main'!$B$4=2,'Index LA Main'!$A$177:$Y$339,IF('Index LA Main'!$B$4=3,'Index LA Main'!$A$346:$Y$508,IF('Index LA Main'!$B$4=4,'Index LA Main'!$A$515:$Y$677,"Error")))),'Index LA Main'!H$1,0),"Error")</f>
        <v>x</v>
      </c>
      <c r="I162" s="77">
        <f>IFERROR(VLOOKUP($A162,IF('Index LA Main'!$B$4=1,'Index LA Main'!$A$8:$Y$170,IF('Index LA Main'!$B$4=2,'Index LA Main'!$A$177:$Y$339,IF('Index LA Main'!$B$4=3,'Index LA Main'!$A$346:$Y$508,IF('Index LA Main'!$B$4=4,'Index LA Main'!$A$515:$Y$677,"Error")))),'Index LA Main'!I$1,0),"Error")</f>
        <v>7.0000000000000007E-2</v>
      </c>
      <c r="J162" s="77">
        <f>IFERROR(VLOOKUP($A162,IF('Index LA Main'!$B$4=1,'Index LA Main'!$A$8:$Y$170,IF('Index LA Main'!$B$4=2,'Index LA Main'!$A$177:$Y$339,IF('Index LA Main'!$B$4=3,'Index LA Main'!$A$346:$Y$508,IF('Index LA Main'!$B$4=4,'Index LA Main'!$A$515:$Y$677,"Error")))),'Index LA Main'!J$1,0),"Error")</f>
        <v>7.0000000000000007E-2</v>
      </c>
      <c r="K162" s="77">
        <f>IFERROR(VLOOKUP($A162,IF('Index LA Main'!$B$4=1,'Index LA Main'!$A$8:$Y$170,IF('Index LA Main'!$B$4=2,'Index LA Main'!$A$177:$Y$339,IF('Index LA Main'!$B$4=3,'Index LA Main'!$A$346:$Y$508,IF('Index LA Main'!$B$4=4,'Index LA Main'!$A$515:$Y$677,"Error")))),'Index LA Main'!K$1,0),"Error")</f>
        <v>0.34</v>
      </c>
      <c r="L162" s="77">
        <f>IFERROR(VLOOKUP($A162,IF('Index LA Main'!$B$4=1,'Index LA Main'!$A$8:$Y$170,IF('Index LA Main'!$B$4=2,'Index LA Main'!$A$177:$Y$339,IF('Index LA Main'!$B$4=3,'Index LA Main'!$A$346:$Y$508,IF('Index LA Main'!$B$4=4,'Index LA Main'!$A$515:$Y$677,"Error")))),'Index LA Main'!L$1,0),"Error")</f>
        <v>0</v>
      </c>
      <c r="M162" s="77">
        <f>IFERROR(VLOOKUP($A162,IF('Index LA Main'!$B$4=1,'Index LA Main'!$A$8:$Y$170,IF('Index LA Main'!$B$4=2,'Index LA Main'!$A$177:$Y$339,IF('Index LA Main'!$B$4=3,'Index LA Main'!$A$346:$Y$508,IF('Index LA Main'!$B$4=4,'Index LA Main'!$A$515:$Y$677,"Error")))),'Index LA Main'!M$1,0),"Error")</f>
        <v>0</v>
      </c>
      <c r="N162" s="77" t="str">
        <f>IFERROR(VLOOKUP($A162,IF('Index LA Main'!$B$4=1,'Index LA Main'!$A$8:$Y$170,IF('Index LA Main'!$B$4=2,'Index LA Main'!$A$177:$Y$339,IF('Index LA Main'!$B$4=3,'Index LA Main'!$A$346:$Y$508,IF('Index LA Main'!$B$4=4,'Index LA Main'!$A$515:$Y$677,"Error")))),'Index LA Main'!N$1,0),"Error")</f>
        <v>-</v>
      </c>
      <c r="O162" s="77">
        <f>IFERROR(VLOOKUP($A162,IF('Index LA Main'!$B$4=1,'Index LA Main'!$A$8:$Y$170,IF('Index LA Main'!$B$4=2,'Index LA Main'!$A$177:$Y$339,IF('Index LA Main'!$B$4=3,'Index LA Main'!$A$346:$Y$508,IF('Index LA Main'!$B$4=4,'Index LA Main'!$A$515:$Y$677,"Error")))),'Index LA Main'!O$1,0),"Error")</f>
        <v>0.08</v>
      </c>
      <c r="P162" s="77">
        <f>IFERROR(VLOOKUP($A162,IF('Index LA Main'!$B$4=1,'Index LA Main'!$A$8:$Y$170,IF('Index LA Main'!$B$4=2,'Index LA Main'!$A$177:$Y$339,IF('Index LA Main'!$B$4=3,'Index LA Main'!$A$346:$Y$508,IF('Index LA Main'!$B$4=4,'Index LA Main'!$A$515:$Y$677,"Error")))),'Index LA Main'!P$1,0),"Error")</f>
        <v>0</v>
      </c>
      <c r="Q162" s="77" t="str">
        <f>IFERROR(VLOOKUP($A162,IF('Index LA Main'!$B$4=1,'Index LA Main'!$A$8:$Y$170,IF('Index LA Main'!$B$4=2,'Index LA Main'!$A$177:$Y$339,IF('Index LA Main'!$B$4=3,'Index LA Main'!$A$346:$Y$508,IF('Index LA Main'!$B$4=4,'Index LA Main'!$A$515:$Y$677,"Error")))),'Index LA Main'!Q$1,0),"Error")</f>
        <v>-</v>
      </c>
      <c r="R162" s="77">
        <f>IFERROR(VLOOKUP($A162,IF('Index LA Main'!$B$4=1,'Index LA Main'!$A$8:$Y$170,IF('Index LA Main'!$B$4=2,'Index LA Main'!$A$177:$Y$339,IF('Index LA Main'!$B$4=3,'Index LA Main'!$A$346:$Y$508,IF('Index LA Main'!$B$4=4,'Index LA Main'!$A$515:$Y$677,"Error")))),'Index LA Main'!R$1,0),"Error")</f>
        <v>0.01</v>
      </c>
      <c r="S162" s="77">
        <f>IFERROR(VLOOKUP($A162,IF('Index LA Main'!$B$4=1,'Index LA Main'!$A$8:$Y$170,IF('Index LA Main'!$B$4=2,'Index LA Main'!$A$177:$Y$339,IF('Index LA Main'!$B$4=3,'Index LA Main'!$A$346:$Y$508,IF('Index LA Main'!$B$4=4,'Index LA Main'!$A$515:$Y$677,"Error")))),'Index LA Main'!S$1,0),"Error")</f>
        <v>0.01</v>
      </c>
      <c r="T162" s="77" t="str">
        <f>IFERROR(VLOOKUP($A162,IF('Index LA Main'!$B$4=1,'Index LA Main'!$A$8:$Y$170,IF('Index LA Main'!$B$4=2,'Index LA Main'!$A$177:$Y$339,IF('Index LA Main'!$B$4=3,'Index LA Main'!$A$346:$Y$508,IF('Index LA Main'!$B$4=4,'Index LA Main'!$A$515:$Y$677,"Error")))),'Index LA Main'!T$1,0),"Error")</f>
        <v>-</v>
      </c>
      <c r="U162" s="77" t="str">
        <f>IFERROR(VLOOKUP($A162,IF('Index LA Main'!$B$4=1,'Index LA Main'!$A$8:$Y$170,IF('Index LA Main'!$B$4=2,'Index LA Main'!$A$177:$Y$339,IF('Index LA Main'!$B$4=3,'Index LA Main'!$A$346:$Y$508,IF('Index LA Main'!$B$4=4,'Index LA Main'!$A$515:$Y$677,"Error")))),'Index LA Main'!U$1,0),"Error")</f>
        <v>x</v>
      </c>
      <c r="V162" s="77">
        <f>IFERROR(VLOOKUP($A162,IF('Index LA Main'!$B$4=1,'Index LA Main'!$A$8:$Y$170,IF('Index LA Main'!$B$4=2,'Index LA Main'!$A$177:$Y$339,IF('Index LA Main'!$B$4=3,'Index LA Main'!$A$346:$Y$508,IF('Index LA Main'!$B$4=4,'Index LA Main'!$A$515:$Y$677,"Error")))),'Index LA Main'!V$1,0),"Error")</f>
        <v>0.01</v>
      </c>
      <c r="W162" s="77">
        <f>IFERROR(VLOOKUP($A162,IF('Index LA Main'!$B$4=1,'Index LA Main'!$A$8:$Y$170,IF('Index LA Main'!$B$4=2,'Index LA Main'!$A$177:$Y$339,IF('Index LA Main'!$B$4=3,'Index LA Main'!$A$346:$Y$508,IF('Index LA Main'!$B$4=4,'Index LA Main'!$A$515:$Y$677,"Error")))),'Index LA Main'!W$1,0),"Error")</f>
        <v>0.08</v>
      </c>
      <c r="X162" s="77">
        <f>IFERROR(VLOOKUP($A162,IF('Index LA Main'!$B$4=1,'Index LA Main'!$A$8:$Y$170,IF('Index LA Main'!$B$4=2,'Index LA Main'!$A$177:$Y$339,IF('Index LA Main'!$B$4=3,'Index LA Main'!$A$346:$Y$508,IF('Index LA Main'!$B$4=4,'Index LA Main'!$A$515:$Y$677,"Error")))),'Index LA Main'!X$1,0),"Error")</f>
        <v>0.02</v>
      </c>
      <c r="Y162" s="77">
        <f>IFERROR(VLOOKUP($A162,IF('Index LA Main'!$B$4=1,'Index LA Main'!$A$8:$Y$170,IF('Index LA Main'!$B$4=2,'Index LA Main'!$A$177:$Y$339,IF('Index LA Main'!$B$4=3,'Index LA Main'!$A$346:$Y$508,IF('Index LA Main'!$B$4=4,'Index LA Main'!$A$515:$Y$677,"Error")))),'Index LA Main'!Y$1,0),"Error")</f>
        <v>0.01</v>
      </c>
    </row>
    <row r="163" spans="1:25" s="129" customFormat="1" x14ac:dyDescent="0.2">
      <c r="A163" s="6">
        <v>865</v>
      </c>
      <c r="B163" s="6" t="s">
        <v>330</v>
      </c>
      <c r="C163" s="7" t="s">
        <v>184</v>
      </c>
      <c r="D163" s="122">
        <f>IFERROR(VLOOKUP($A163,IF('Index LA Main'!$B$4=1,'Index LA Main'!$A$8:$Y$170,IF('Index LA Main'!$B$4=2,'Index LA Main'!$A$177:$Y$339,IF('Index LA Main'!$B$4=3,'Index LA Main'!$A$346:$Y$508,IF('Index LA Main'!$B$4=4,'Index LA Main'!$A$515:$Y$677,"Error")))),'Index LA Main'!D$1,0),"Error")</f>
        <v>5180</v>
      </c>
      <c r="E163" s="77">
        <f>IFERROR(VLOOKUP($A163,IF('Index LA Main'!$B$4=1,'Index LA Main'!$A$8:$Y$170,IF('Index LA Main'!$B$4=2,'Index LA Main'!$A$177:$Y$339,IF('Index LA Main'!$B$4=3,'Index LA Main'!$A$346:$Y$508,IF('Index LA Main'!$B$4=4,'Index LA Main'!$A$515:$Y$677,"Error")))),'Index LA Main'!E$1,0),"Error")</f>
        <v>0.93</v>
      </c>
      <c r="F163" s="77">
        <f>IFERROR(VLOOKUP($A163,IF('Index LA Main'!$B$4=1,'Index LA Main'!$A$8:$Y$170,IF('Index LA Main'!$B$4=2,'Index LA Main'!$A$177:$Y$339,IF('Index LA Main'!$B$4=3,'Index LA Main'!$A$346:$Y$508,IF('Index LA Main'!$B$4=4,'Index LA Main'!$A$515:$Y$677,"Error")))),'Index LA Main'!F$1,0),"Error")</f>
        <v>0.92</v>
      </c>
      <c r="G163" s="77">
        <f>IFERROR(VLOOKUP($A163,IF('Index LA Main'!$B$4=1,'Index LA Main'!$A$8:$Y$170,IF('Index LA Main'!$B$4=2,'Index LA Main'!$A$177:$Y$339,IF('Index LA Main'!$B$4=3,'Index LA Main'!$A$346:$Y$508,IF('Index LA Main'!$B$4=4,'Index LA Main'!$A$515:$Y$677,"Error")))),'Index LA Main'!G$1,0),"Error")</f>
        <v>0.35</v>
      </c>
      <c r="H163" s="77">
        <f>IFERROR(VLOOKUP($A163,IF('Index LA Main'!$B$4=1,'Index LA Main'!$A$8:$Y$170,IF('Index LA Main'!$B$4=2,'Index LA Main'!$A$177:$Y$339,IF('Index LA Main'!$B$4=3,'Index LA Main'!$A$346:$Y$508,IF('Index LA Main'!$B$4=4,'Index LA Main'!$A$515:$Y$677,"Error")))),'Index LA Main'!H$1,0),"Error")</f>
        <v>0.01</v>
      </c>
      <c r="I163" s="77">
        <f>IFERROR(VLOOKUP($A163,IF('Index LA Main'!$B$4=1,'Index LA Main'!$A$8:$Y$170,IF('Index LA Main'!$B$4=2,'Index LA Main'!$A$177:$Y$339,IF('Index LA Main'!$B$4=3,'Index LA Main'!$A$346:$Y$508,IF('Index LA Main'!$B$4=4,'Index LA Main'!$A$515:$Y$677,"Error")))),'Index LA Main'!I$1,0),"Error")</f>
        <v>0.02</v>
      </c>
      <c r="J163" s="77">
        <f>IFERROR(VLOOKUP($A163,IF('Index LA Main'!$B$4=1,'Index LA Main'!$A$8:$Y$170,IF('Index LA Main'!$B$4=2,'Index LA Main'!$A$177:$Y$339,IF('Index LA Main'!$B$4=3,'Index LA Main'!$A$346:$Y$508,IF('Index LA Main'!$B$4=4,'Index LA Main'!$A$515:$Y$677,"Error")))),'Index LA Main'!J$1,0),"Error")</f>
        <v>0.5</v>
      </c>
      <c r="K163" s="77">
        <f>IFERROR(VLOOKUP($A163,IF('Index LA Main'!$B$4=1,'Index LA Main'!$A$8:$Y$170,IF('Index LA Main'!$B$4=2,'Index LA Main'!$A$177:$Y$339,IF('Index LA Main'!$B$4=3,'Index LA Main'!$A$346:$Y$508,IF('Index LA Main'!$B$4=4,'Index LA Main'!$A$515:$Y$677,"Error")))),'Index LA Main'!K$1,0),"Error")</f>
        <v>0.05</v>
      </c>
      <c r="L163" s="77" t="str">
        <f>IFERROR(VLOOKUP($A163,IF('Index LA Main'!$B$4=1,'Index LA Main'!$A$8:$Y$170,IF('Index LA Main'!$B$4=2,'Index LA Main'!$A$177:$Y$339,IF('Index LA Main'!$B$4=3,'Index LA Main'!$A$346:$Y$508,IF('Index LA Main'!$B$4=4,'Index LA Main'!$A$515:$Y$677,"Error")))),'Index LA Main'!L$1,0),"Error")</f>
        <v>-</v>
      </c>
      <c r="M163" s="77">
        <f>IFERROR(VLOOKUP($A163,IF('Index LA Main'!$B$4=1,'Index LA Main'!$A$8:$Y$170,IF('Index LA Main'!$B$4=2,'Index LA Main'!$A$177:$Y$339,IF('Index LA Main'!$B$4=3,'Index LA Main'!$A$346:$Y$508,IF('Index LA Main'!$B$4=4,'Index LA Main'!$A$515:$Y$677,"Error")))),'Index LA Main'!M$1,0),"Error")</f>
        <v>0</v>
      </c>
      <c r="N163" s="77" t="str">
        <f>IFERROR(VLOOKUP($A163,IF('Index LA Main'!$B$4=1,'Index LA Main'!$A$8:$Y$170,IF('Index LA Main'!$B$4=2,'Index LA Main'!$A$177:$Y$339,IF('Index LA Main'!$B$4=3,'Index LA Main'!$A$346:$Y$508,IF('Index LA Main'!$B$4=4,'Index LA Main'!$A$515:$Y$677,"Error")))),'Index LA Main'!N$1,0),"Error")</f>
        <v>x</v>
      </c>
      <c r="O163" s="77">
        <f>IFERROR(VLOOKUP($A163,IF('Index LA Main'!$B$4=1,'Index LA Main'!$A$8:$Y$170,IF('Index LA Main'!$B$4=2,'Index LA Main'!$A$177:$Y$339,IF('Index LA Main'!$B$4=3,'Index LA Main'!$A$346:$Y$508,IF('Index LA Main'!$B$4=4,'Index LA Main'!$A$515:$Y$677,"Error")))),'Index LA Main'!O$1,0),"Error")</f>
        <v>0.04</v>
      </c>
      <c r="P163" s="77" t="str">
        <f>IFERROR(VLOOKUP($A163,IF('Index LA Main'!$B$4=1,'Index LA Main'!$A$8:$Y$170,IF('Index LA Main'!$B$4=2,'Index LA Main'!$A$177:$Y$339,IF('Index LA Main'!$B$4=3,'Index LA Main'!$A$346:$Y$508,IF('Index LA Main'!$B$4=4,'Index LA Main'!$A$515:$Y$677,"Error")))),'Index LA Main'!P$1,0),"Error")</f>
        <v>x</v>
      </c>
      <c r="Q163" s="77" t="str">
        <f>IFERROR(VLOOKUP($A163,IF('Index LA Main'!$B$4=1,'Index LA Main'!$A$8:$Y$170,IF('Index LA Main'!$B$4=2,'Index LA Main'!$A$177:$Y$339,IF('Index LA Main'!$B$4=3,'Index LA Main'!$A$346:$Y$508,IF('Index LA Main'!$B$4=4,'Index LA Main'!$A$515:$Y$677,"Error")))),'Index LA Main'!Q$1,0),"Error")</f>
        <v>-</v>
      </c>
      <c r="R163" s="77">
        <f>IFERROR(VLOOKUP($A163,IF('Index LA Main'!$B$4=1,'Index LA Main'!$A$8:$Y$170,IF('Index LA Main'!$B$4=2,'Index LA Main'!$A$177:$Y$339,IF('Index LA Main'!$B$4=3,'Index LA Main'!$A$346:$Y$508,IF('Index LA Main'!$B$4=4,'Index LA Main'!$A$515:$Y$677,"Error")))),'Index LA Main'!R$1,0),"Error")</f>
        <v>0.01</v>
      </c>
      <c r="S163" s="77" t="str">
        <f>IFERROR(VLOOKUP($A163,IF('Index LA Main'!$B$4=1,'Index LA Main'!$A$8:$Y$170,IF('Index LA Main'!$B$4=2,'Index LA Main'!$A$177:$Y$339,IF('Index LA Main'!$B$4=3,'Index LA Main'!$A$346:$Y$508,IF('Index LA Main'!$B$4=4,'Index LA Main'!$A$515:$Y$677,"Error")))),'Index LA Main'!S$1,0),"Error")</f>
        <v>-</v>
      </c>
      <c r="T163" s="77" t="str">
        <f>IFERROR(VLOOKUP($A163,IF('Index LA Main'!$B$4=1,'Index LA Main'!$A$8:$Y$170,IF('Index LA Main'!$B$4=2,'Index LA Main'!$A$177:$Y$339,IF('Index LA Main'!$B$4=3,'Index LA Main'!$A$346:$Y$508,IF('Index LA Main'!$B$4=4,'Index LA Main'!$A$515:$Y$677,"Error")))),'Index LA Main'!T$1,0),"Error")</f>
        <v>-</v>
      </c>
      <c r="U163" s="77" t="str">
        <f>IFERROR(VLOOKUP($A163,IF('Index LA Main'!$B$4=1,'Index LA Main'!$A$8:$Y$170,IF('Index LA Main'!$B$4=2,'Index LA Main'!$A$177:$Y$339,IF('Index LA Main'!$B$4=3,'Index LA Main'!$A$346:$Y$508,IF('Index LA Main'!$B$4=4,'Index LA Main'!$A$515:$Y$677,"Error")))),'Index LA Main'!U$1,0),"Error")</f>
        <v>x</v>
      </c>
      <c r="V163" s="77" t="str">
        <f>IFERROR(VLOOKUP($A163,IF('Index LA Main'!$B$4=1,'Index LA Main'!$A$8:$Y$170,IF('Index LA Main'!$B$4=2,'Index LA Main'!$A$177:$Y$339,IF('Index LA Main'!$B$4=3,'Index LA Main'!$A$346:$Y$508,IF('Index LA Main'!$B$4=4,'Index LA Main'!$A$515:$Y$677,"Error")))),'Index LA Main'!V$1,0),"Error")</f>
        <v>-</v>
      </c>
      <c r="W163" s="77">
        <f>IFERROR(VLOOKUP($A163,IF('Index LA Main'!$B$4=1,'Index LA Main'!$A$8:$Y$170,IF('Index LA Main'!$B$4=2,'Index LA Main'!$A$177:$Y$339,IF('Index LA Main'!$B$4=3,'Index LA Main'!$A$346:$Y$508,IF('Index LA Main'!$B$4=4,'Index LA Main'!$A$515:$Y$677,"Error")))),'Index LA Main'!W$1,0),"Error")</f>
        <v>0.04</v>
      </c>
      <c r="X163" s="77">
        <f>IFERROR(VLOOKUP($A163,IF('Index LA Main'!$B$4=1,'Index LA Main'!$A$8:$Y$170,IF('Index LA Main'!$B$4=2,'Index LA Main'!$A$177:$Y$339,IF('Index LA Main'!$B$4=3,'Index LA Main'!$A$346:$Y$508,IF('Index LA Main'!$B$4=4,'Index LA Main'!$A$515:$Y$677,"Error")))),'Index LA Main'!X$1,0),"Error")</f>
        <v>0.01</v>
      </c>
      <c r="Y163" s="77">
        <f>IFERROR(VLOOKUP($A163,IF('Index LA Main'!$B$4=1,'Index LA Main'!$A$8:$Y$170,IF('Index LA Main'!$B$4=2,'Index LA Main'!$A$177:$Y$339,IF('Index LA Main'!$B$4=3,'Index LA Main'!$A$346:$Y$508,IF('Index LA Main'!$B$4=4,'Index LA Main'!$A$515:$Y$677,"Error")))),'Index LA Main'!Y$1,0),"Error")</f>
        <v>0.02</v>
      </c>
    </row>
    <row r="164" spans="1:25" s="129" customFormat="1" x14ac:dyDescent="0.2">
      <c r="A164" s="6">
        <v>868</v>
      </c>
      <c r="B164" s="6" t="s">
        <v>331</v>
      </c>
      <c r="C164" s="7" t="s">
        <v>182</v>
      </c>
      <c r="D164" s="122">
        <f>IFERROR(VLOOKUP($A164,IF('Index LA Main'!$B$4=1,'Index LA Main'!$A$8:$Y$170,IF('Index LA Main'!$B$4=2,'Index LA Main'!$A$177:$Y$339,IF('Index LA Main'!$B$4=3,'Index LA Main'!$A$346:$Y$508,IF('Index LA Main'!$B$4=4,'Index LA Main'!$A$515:$Y$677,"Error")))),'Index LA Main'!D$1,0),"Error")</f>
        <v>1600</v>
      </c>
      <c r="E164" s="77">
        <f>IFERROR(VLOOKUP($A164,IF('Index LA Main'!$B$4=1,'Index LA Main'!$A$8:$Y$170,IF('Index LA Main'!$B$4=2,'Index LA Main'!$A$177:$Y$339,IF('Index LA Main'!$B$4=3,'Index LA Main'!$A$346:$Y$508,IF('Index LA Main'!$B$4=4,'Index LA Main'!$A$515:$Y$677,"Error")))),'Index LA Main'!E$1,0),"Error")</f>
        <v>0.94</v>
      </c>
      <c r="F164" s="77">
        <f>IFERROR(VLOOKUP($A164,IF('Index LA Main'!$B$4=1,'Index LA Main'!$A$8:$Y$170,IF('Index LA Main'!$B$4=2,'Index LA Main'!$A$177:$Y$339,IF('Index LA Main'!$B$4=3,'Index LA Main'!$A$346:$Y$508,IF('Index LA Main'!$B$4=4,'Index LA Main'!$A$515:$Y$677,"Error")))),'Index LA Main'!F$1,0),"Error")</f>
        <v>0.92</v>
      </c>
      <c r="G164" s="77">
        <f>IFERROR(VLOOKUP($A164,IF('Index LA Main'!$B$4=1,'Index LA Main'!$A$8:$Y$170,IF('Index LA Main'!$B$4=2,'Index LA Main'!$A$177:$Y$339,IF('Index LA Main'!$B$4=3,'Index LA Main'!$A$346:$Y$508,IF('Index LA Main'!$B$4=4,'Index LA Main'!$A$515:$Y$677,"Error")))),'Index LA Main'!G$1,0),"Error")</f>
        <v>0.24</v>
      </c>
      <c r="H164" s="77" t="str">
        <f>IFERROR(VLOOKUP($A164,IF('Index LA Main'!$B$4=1,'Index LA Main'!$A$8:$Y$170,IF('Index LA Main'!$B$4=2,'Index LA Main'!$A$177:$Y$339,IF('Index LA Main'!$B$4=3,'Index LA Main'!$A$346:$Y$508,IF('Index LA Main'!$B$4=4,'Index LA Main'!$A$515:$Y$677,"Error")))),'Index LA Main'!H$1,0),"Error")</f>
        <v>-</v>
      </c>
      <c r="I164" s="77">
        <f>IFERROR(VLOOKUP($A164,IF('Index LA Main'!$B$4=1,'Index LA Main'!$A$8:$Y$170,IF('Index LA Main'!$B$4=2,'Index LA Main'!$A$177:$Y$339,IF('Index LA Main'!$B$4=3,'Index LA Main'!$A$346:$Y$508,IF('Index LA Main'!$B$4=4,'Index LA Main'!$A$515:$Y$677,"Error")))),'Index LA Main'!I$1,0),"Error")</f>
        <v>0.02</v>
      </c>
      <c r="J164" s="77">
        <f>IFERROR(VLOOKUP($A164,IF('Index LA Main'!$B$4=1,'Index LA Main'!$A$8:$Y$170,IF('Index LA Main'!$B$4=2,'Index LA Main'!$A$177:$Y$339,IF('Index LA Main'!$B$4=3,'Index LA Main'!$A$346:$Y$508,IF('Index LA Main'!$B$4=4,'Index LA Main'!$A$515:$Y$677,"Error")))),'Index LA Main'!J$1,0),"Error")</f>
        <v>0.59</v>
      </c>
      <c r="K164" s="77">
        <f>IFERROR(VLOOKUP($A164,IF('Index LA Main'!$B$4=1,'Index LA Main'!$A$8:$Y$170,IF('Index LA Main'!$B$4=2,'Index LA Main'!$A$177:$Y$339,IF('Index LA Main'!$B$4=3,'Index LA Main'!$A$346:$Y$508,IF('Index LA Main'!$B$4=4,'Index LA Main'!$A$515:$Y$677,"Error")))),'Index LA Main'!K$1,0),"Error")</f>
        <v>7.0000000000000007E-2</v>
      </c>
      <c r="L164" s="77">
        <f>IFERROR(VLOOKUP($A164,IF('Index LA Main'!$B$4=1,'Index LA Main'!$A$8:$Y$170,IF('Index LA Main'!$B$4=2,'Index LA Main'!$A$177:$Y$339,IF('Index LA Main'!$B$4=3,'Index LA Main'!$A$346:$Y$508,IF('Index LA Main'!$B$4=4,'Index LA Main'!$A$515:$Y$677,"Error")))),'Index LA Main'!L$1,0),"Error")</f>
        <v>0</v>
      </c>
      <c r="M164" s="77" t="str">
        <f>IFERROR(VLOOKUP($A164,IF('Index LA Main'!$B$4=1,'Index LA Main'!$A$8:$Y$170,IF('Index LA Main'!$B$4=2,'Index LA Main'!$A$177:$Y$339,IF('Index LA Main'!$B$4=3,'Index LA Main'!$A$346:$Y$508,IF('Index LA Main'!$B$4=4,'Index LA Main'!$A$515:$Y$677,"Error")))),'Index LA Main'!M$1,0),"Error")</f>
        <v>x</v>
      </c>
      <c r="N164" s="77" t="str">
        <f>IFERROR(VLOOKUP($A164,IF('Index LA Main'!$B$4=1,'Index LA Main'!$A$8:$Y$170,IF('Index LA Main'!$B$4=2,'Index LA Main'!$A$177:$Y$339,IF('Index LA Main'!$B$4=3,'Index LA Main'!$A$346:$Y$508,IF('Index LA Main'!$B$4=4,'Index LA Main'!$A$515:$Y$677,"Error")))),'Index LA Main'!N$1,0),"Error")</f>
        <v>x</v>
      </c>
      <c r="O164" s="77">
        <f>IFERROR(VLOOKUP($A164,IF('Index LA Main'!$B$4=1,'Index LA Main'!$A$8:$Y$170,IF('Index LA Main'!$B$4=2,'Index LA Main'!$A$177:$Y$339,IF('Index LA Main'!$B$4=3,'Index LA Main'!$A$346:$Y$508,IF('Index LA Main'!$B$4=4,'Index LA Main'!$A$515:$Y$677,"Error")))),'Index LA Main'!O$1,0),"Error")</f>
        <v>0.03</v>
      </c>
      <c r="P164" s="77">
        <f>IFERROR(VLOOKUP($A164,IF('Index LA Main'!$B$4=1,'Index LA Main'!$A$8:$Y$170,IF('Index LA Main'!$B$4=2,'Index LA Main'!$A$177:$Y$339,IF('Index LA Main'!$B$4=3,'Index LA Main'!$A$346:$Y$508,IF('Index LA Main'!$B$4=4,'Index LA Main'!$A$515:$Y$677,"Error")))),'Index LA Main'!P$1,0),"Error")</f>
        <v>0</v>
      </c>
      <c r="Q164" s="77" t="str">
        <f>IFERROR(VLOOKUP($A164,IF('Index LA Main'!$B$4=1,'Index LA Main'!$A$8:$Y$170,IF('Index LA Main'!$B$4=2,'Index LA Main'!$A$177:$Y$339,IF('Index LA Main'!$B$4=3,'Index LA Main'!$A$346:$Y$508,IF('Index LA Main'!$B$4=4,'Index LA Main'!$A$515:$Y$677,"Error")))),'Index LA Main'!Q$1,0),"Error")</f>
        <v>-</v>
      </c>
      <c r="R164" s="77">
        <f>IFERROR(VLOOKUP($A164,IF('Index LA Main'!$B$4=1,'Index LA Main'!$A$8:$Y$170,IF('Index LA Main'!$B$4=2,'Index LA Main'!$A$177:$Y$339,IF('Index LA Main'!$B$4=3,'Index LA Main'!$A$346:$Y$508,IF('Index LA Main'!$B$4=4,'Index LA Main'!$A$515:$Y$677,"Error")))),'Index LA Main'!R$1,0),"Error")</f>
        <v>0.01</v>
      </c>
      <c r="S164" s="77" t="str">
        <f>IFERROR(VLOOKUP($A164,IF('Index LA Main'!$B$4=1,'Index LA Main'!$A$8:$Y$170,IF('Index LA Main'!$B$4=2,'Index LA Main'!$A$177:$Y$339,IF('Index LA Main'!$B$4=3,'Index LA Main'!$A$346:$Y$508,IF('Index LA Main'!$B$4=4,'Index LA Main'!$A$515:$Y$677,"Error")))),'Index LA Main'!S$1,0),"Error")</f>
        <v>-</v>
      </c>
      <c r="T164" s="77" t="str">
        <f>IFERROR(VLOOKUP($A164,IF('Index LA Main'!$B$4=1,'Index LA Main'!$A$8:$Y$170,IF('Index LA Main'!$B$4=2,'Index LA Main'!$A$177:$Y$339,IF('Index LA Main'!$B$4=3,'Index LA Main'!$A$346:$Y$508,IF('Index LA Main'!$B$4=4,'Index LA Main'!$A$515:$Y$677,"Error")))),'Index LA Main'!T$1,0),"Error")</f>
        <v>-</v>
      </c>
      <c r="U164" s="77" t="str">
        <f>IFERROR(VLOOKUP($A164,IF('Index LA Main'!$B$4=1,'Index LA Main'!$A$8:$Y$170,IF('Index LA Main'!$B$4=2,'Index LA Main'!$A$177:$Y$339,IF('Index LA Main'!$B$4=3,'Index LA Main'!$A$346:$Y$508,IF('Index LA Main'!$B$4=4,'Index LA Main'!$A$515:$Y$677,"Error")))),'Index LA Main'!U$1,0),"Error")</f>
        <v>x</v>
      </c>
      <c r="V164" s="77" t="str">
        <f>IFERROR(VLOOKUP($A164,IF('Index LA Main'!$B$4=1,'Index LA Main'!$A$8:$Y$170,IF('Index LA Main'!$B$4=2,'Index LA Main'!$A$177:$Y$339,IF('Index LA Main'!$B$4=3,'Index LA Main'!$A$346:$Y$508,IF('Index LA Main'!$B$4=4,'Index LA Main'!$A$515:$Y$677,"Error")))),'Index LA Main'!V$1,0),"Error")</f>
        <v>-</v>
      </c>
      <c r="W164" s="77">
        <f>IFERROR(VLOOKUP($A164,IF('Index LA Main'!$B$4=1,'Index LA Main'!$A$8:$Y$170,IF('Index LA Main'!$B$4=2,'Index LA Main'!$A$177:$Y$339,IF('Index LA Main'!$B$4=3,'Index LA Main'!$A$346:$Y$508,IF('Index LA Main'!$B$4=4,'Index LA Main'!$A$515:$Y$677,"Error")))),'Index LA Main'!W$1,0),"Error")</f>
        <v>0.03</v>
      </c>
      <c r="X164" s="77">
        <f>IFERROR(VLOOKUP($A164,IF('Index LA Main'!$B$4=1,'Index LA Main'!$A$8:$Y$170,IF('Index LA Main'!$B$4=2,'Index LA Main'!$A$177:$Y$339,IF('Index LA Main'!$B$4=3,'Index LA Main'!$A$346:$Y$508,IF('Index LA Main'!$B$4=4,'Index LA Main'!$A$515:$Y$677,"Error")))),'Index LA Main'!X$1,0),"Error")</f>
        <v>0.01</v>
      </c>
      <c r="Y164" s="77">
        <f>IFERROR(VLOOKUP($A164,IF('Index LA Main'!$B$4=1,'Index LA Main'!$A$8:$Y$170,IF('Index LA Main'!$B$4=2,'Index LA Main'!$A$177:$Y$339,IF('Index LA Main'!$B$4=3,'Index LA Main'!$A$346:$Y$508,IF('Index LA Main'!$B$4=4,'Index LA Main'!$A$515:$Y$677,"Error")))),'Index LA Main'!Y$1,0),"Error")</f>
        <v>0.02</v>
      </c>
    </row>
    <row r="165" spans="1:25" s="129" customFormat="1" x14ac:dyDescent="0.2">
      <c r="A165" s="6">
        <v>344</v>
      </c>
      <c r="B165" s="6" t="s">
        <v>332</v>
      </c>
      <c r="C165" s="7" t="s">
        <v>168</v>
      </c>
      <c r="D165" s="122">
        <f>IFERROR(VLOOKUP($A165,IF('Index LA Main'!$B$4=1,'Index LA Main'!$A$8:$Y$170,IF('Index LA Main'!$B$4=2,'Index LA Main'!$A$177:$Y$339,IF('Index LA Main'!$B$4=3,'Index LA Main'!$A$346:$Y$508,IF('Index LA Main'!$B$4=4,'Index LA Main'!$A$515:$Y$677,"Error")))),'Index LA Main'!D$1,0),"Error")</f>
        <v>3650</v>
      </c>
      <c r="E165" s="77">
        <f>IFERROR(VLOOKUP($A165,IF('Index LA Main'!$B$4=1,'Index LA Main'!$A$8:$Y$170,IF('Index LA Main'!$B$4=2,'Index LA Main'!$A$177:$Y$339,IF('Index LA Main'!$B$4=3,'Index LA Main'!$A$346:$Y$508,IF('Index LA Main'!$B$4=4,'Index LA Main'!$A$515:$Y$677,"Error")))),'Index LA Main'!E$1,0),"Error")</f>
        <v>0.92</v>
      </c>
      <c r="F165" s="77">
        <f>IFERROR(VLOOKUP($A165,IF('Index LA Main'!$B$4=1,'Index LA Main'!$A$8:$Y$170,IF('Index LA Main'!$B$4=2,'Index LA Main'!$A$177:$Y$339,IF('Index LA Main'!$B$4=3,'Index LA Main'!$A$346:$Y$508,IF('Index LA Main'!$B$4=4,'Index LA Main'!$A$515:$Y$677,"Error")))),'Index LA Main'!F$1,0),"Error")</f>
        <v>0.91</v>
      </c>
      <c r="G165" s="77">
        <f>IFERROR(VLOOKUP($A165,IF('Index LA Main'!$B$4=1,'Index LA Main'!$A$8:$Y$170,IF('Index LA Main'!$B$4=2,'Index LA Main'!$A$177:$Y$339,IF('Index LA Main'!$B$4=3,'Index LA Main'!$A$346:$Y$508,IF('Index LA Main'!$B$4=4,'Index LA Main'!$A$515:$Y$677,"Error")))),'Index LA Main'!G$1,0),"Error")</f>
        <v>0.19</v>
      </c>
      <c r="H165" s="77" t="str">
        <f>IFERROR(VLOOKUP($A165,IF('Index LA Main'!$B$4=1,'Index LA Main'!$A$8:$Y$170,IF('Index LA Main'!$B$4=2,'Index LA Main'!$A$177:$Y$339,IF('Index LA Main'!$B$4=3,'Index LA Main'!$A$346:$Y$508,IF('Index LA Main'!$B$4=4,'Index LA Main'!$A$515:$Y$677,"Error")))),'Index LA Main'!H$1,0),"Error")</f>
        <v>-</v>
      </c>
      <c r="I165" s="77">
        <f>IFERROR(VLOOKUP($A165,IF('Index LA Main'!$B$4=1,'Index LA Main'!$A$8:$Y$170,IF('Index LA Main'!$B$4=2,'Index LA Main'!$A$177:$Y$339,IF('Index LA Main'!$B$4=3,'Index LA Main'!$A$346:$Y$508,IF('Index LA Main'!$B$4=4,'Index LA Main'!$A$515:$Y$677,"Error")))),'Index LA Main'!I$1,0),"Error")</f>
        <v>0.05</v>
      </c>
      <c r="J165" s="77">
        <f>IFERROR(VLOOKUP($A165,IF('Index LA Main'!$B$4=1,'Index LA Main'!$A$8:$Y$170,IF('Index LA Main'!$B$4=2,'Index LA Main'!$A$177:$Y$339,IF('Index LA Main'!$B$4=3,'Index LA Main'!$A$346:$Y$508,IF('Index LA Main'!$B$4=4,'Index LA Main'!$A$515:$Y$677,"Error")))),'Index LA Main'!J$1,0),"Error")</f>
        <v>0.54</v>
      </c>
      <c r="K165" s="77">
        <f>IFERROR(VLOOKUP($A165,IF('Index LA Main'!$B$4=1,'Index LA Main'!$A$8:$Y$170,IF('Index LA Main'!$B$4=2,'Index LA Main'!$A$177:$Y$339,IF('Index LA Main'!$B$4=3,'Index LA Main'!$A$346:$Y$508,IF('Index LA Main'!$B$4=4,'Index LA Main'!$A$515:$Y$677,"Error")))),'Index LA Main'!K$1,0),"Error")</f>
        <v>0.13</v>
      </c>
      <c r="L165" s="77">
        <f>IFERROR(VLOOKUP($A165,IF('Index LA Main'!$B$4=1,'Index LA Main'!$A$8:$Y$170,IF('Index LA Main'!$B$4=2,'Index LA Main'!$A$177:$Y$339,IF('Index LA Main'!$B$4=3,'Index LA Main'!$A$346:$Y$508,IF('Index LA Main'!$B$4=4,'Index LA Main'!$A$515:$Y$677,"Error")))),'Index LA Main'!L$1,0),"Error")</f>
        <v>0</v>
      </c>
      <c r="M165" s="77">
        <f>IFERROR(VLOOKUP($A165,IF('Index LA Main'!$B$4=1,'Index LA Main'!$A$8:$Y$170,IF('Index LA Main'!$B$4=2,'Index LA Main'!$A$177:$Y$339,IF('Index LA Main'!$B$4=3,'Index LA Main'!$A$346:$Y$508,IF('Index LA Main'!$B$4=4,'Index LA Main'!$A$515:$Y$677,"Error")))),'Index LA Main'!M$1,0),"Error")</f>
        <v>0</v>
      </c>
      <c r="N165" s="77">
        <f>IFERROR(VLOOKUP($A165,IF('Index LA Main'!$B$4=1,'Index LA Main'!$A$8:$Y$170,IF('Index LA Main'!$B$4=2,'Index LA Main'!$A$177:$Y$339,IF('Index LA Main'!$B$4=3,'Index LA Main'!$A$346:$Y$508,IF('Index LA Main'!$B$4=4,'Index LA Main'!$A$515:$Y$677,"Error")))),'Index LA Main'!N$1,0),"Error")</f>
        <v>0</v>
      </c>
      <c r="O165" s="77">
        <f>IFERROR(VLOOKUP($A165,IF('Index LA Main'!$B$4=1,'Index LA Main'!$A$8:$Y$170,IF('Index LA Main'!$B$4=2,'Index LA Main'!$A$177:$Y$339,IF('Index LA Main'!$B$4=3,'Index LA Main'!$A$346:$Y$508,IF('Index LA Main'!$B$4=4,'Index LA Main'!$A$515:$Y$677,"Error")))),'Index LA Main'!O$1,0),"Error")</f>
        <v>0.05</v>
      </c>
      <c r="P165" s="77">
        <f>IFERROR(VLOOKUP($A165,IF('Index LA Main'!$B$4=1,'Index LA Main'!$A$8:$Y$170,IF('Index LA Main'!$B$4=2,'Index LA Main'!$A$177:$Y$339,IF('Index LA Main'!$B$4=3,'Index LA Main'!$A$346:$Y$508,IF('Index LA Main'!$B$4=4,'Index LA Main'!$A$515:$Y$677,"Error")))),'Index LA Main'!P$1,0),"Error")</f>
        <v>0</v>
      </c>
      <c r="Q165" s="77" t="str">
        <f>IFERROR(VLOOKUP($A165,IF('Index LA Main'!$B$4=1,'Index LA Main'!$A$8:$Y$170,IF('Index LA Main'!$B$4=2,'Index LA Main'!$A$177:$Y$339,IF('Index LA Main'!$B$4=3,'Index LA Main'!$A$346:$Y$508,IF('Index LA Main'!$B$4=4,'Index LA Main'!$A$515:$Y$677,"Error")))),'Index LA Main'!Q$1,0),"Error")</f>
        <v>-</v>
      </c>
      <c r="R165" s="77">
        <f>IFERROR(VLOOKUP($A165,IF('Index LA Main'!$B$4=1,'Index LA Main'!$A$8:$Y$170,IF('Index LA Main'!$B$4=2,'Index LA Main'!$A$177:$Y$339,IF('Index LA Main'!$B$4=3,'Index LA Main'!$A$346:$Y$508,IF('Index LA Main'!$B$4=4,'Index LA Main'!$A$515:$Y$677,"Error")))),'Index LA Main'!R$1,0),"Error")</f>
        <v>0.01</v>
      </c>
      <c r="S165" s="77" t="str">
        <f>IFERROR(VLOOKUP($A165,IF('Index LA Main'!$B$4=1,'Index LA Main'!$A$8:$Y$170,IF('Index LA Main'!$B$4=2,'Index LA Main'!$A$177:$Y$339,IF('Index LA Main'!$B$4=3,'Index LA Main'!$A$346:$Y$508,IF('Index LA Main'!$B$4=4,'Index LA Main'!$A$515:$Y$677,"Error")))),'Index LA Main'!S$1,0),"Error")</f>
        <v>-</v>
      </c>
      <c r="T165" s="77" t="str">
        <f>IFERROR(VLOOKUP($A165,IF('Index LA Main'!$B$4=1,'Index LA Main'!$A$8:$Y$170,IF('Index LA Main'!$B$4=2,'Index LA Main'!$A$177:$Y$339,IF('Index LA Main'!$B$4=3,'Index LA Main'!$A$346:$Y$508,IF('Index LA Main'!$B$4=4,'Index LA Main'!$A$515:$Y$677,"Error")))),'Index LA Main'!T$1,0),"Error")</f>
        <v>-</v>
      </c>
      <c r="U165" s="77" t="str">
        <f>IFERROR(VLOOKUP($A165,IF('Index LA Main'!$B$4=1,'Index LA Main'!$A$8:$Y$170,IF('Index LA Main'!$B$4=2,'Index LA Main'!$A$177:$Y$339,IF('Index LA Main'!$B$4=3,'Index LA Main'!$A$346:$Y$508,IF('Index LA Main'!$B$4=4,'Index LA Main'!$A$515:$Y$677,"Error")))),'Index LA Main'!U$1,0),"Error")</f>
        <v>-</v>
      </c>
      <c r="V165" s="77">
        <f>IFERROR(VLOOKUP($A165,IF('Index LA Main'!$B$4=1,'Index LA Main'!$A$8:$Y$170,IF('Index LA Main'!$B$4=2,'Index LA Main'!$A$177:$Y$339,IF('Index LA Main'!$B$4=3,'Index LA Main'!$A$346:$Y$508,IF('Index LA Main'!$B$4=4,'Index LA Main'!$A$515:$Y$677,"Error")))),'Index LA Main'!V$1,0),"Error")</f>
        <v>0.01</v>
      </c>
      <c r="W165" s="77">
        <f>IFERROR(VLOOKUP($A165,IF('Index LA Main'!$B$4=1,'Index LA Main'!$A$8:$Y$170,IF('Index LA Main'!$B$4=2,'Index LA Main'!$A$177:$Y$339,IF('Index LA Main'!$B$4=3,'Index LA Main'!$A$346:$Y$508,IF('Index LA Main'!$B$4=4,'Index LA Main'!$A$515:$Y$677,"Error")))),'Index LA Main'!W$1,0),"Error")</f>
        <v>0.05</v>
      </c>
      <c r="X165" s="77">
        <f>IFERROR(VLOOKUP($A165,IF('Index LA Main'!$B$4=1,'Index LA Main'!$A$8:$Y$170,IF('Index LA Main'!$B$4=2,'Index LA Main'!$A$177:$Y$339,IF('Index LA Main'!$B$4=3,'Index LA Main'!$A$346:$Y$508,IF('Index LA Main'!$B$4=4,'Index LA Main'!$A$515:$Y$677,"Error")))),'Index LA Main'!X$1,0),"Error")</f>
        <v>0.02</v>
      </c>
      <c r="Y165" s="77">
        <f>IFERROR(VLOOKUP($A165,IF('Index LA Main'!$B$4=1,'Index LA Main'!$A$8:$Y$170,IF('Index LA Main'!$B$4=2,'Index LA Main'!$A$177:$Y$339,IF('Index LA Main'!$B$4=3,'Index LA Main'!$A$346:$Y$508,IF('Index LA Main'!$B$4=4,'Index LA Main'!$A$515:$Y$677,"Error")))),'Index LA Main'!Y$1,0),"Error")</f>
        <v>0.01</v>
      </c>
    </row>
    <row r="166" spans="1:25" s="129" customFormat="1" x14ac:dyDescent="0.2">
      <c r="A166" s="6">
        <v>872</v>
      </c>
      <c r="B166" s="6" t="s">
        <v>333</v>
      </c>
      <c r="C166" s="7" t="s">
        <v>182</v>
      </c>
      <c r="D166" s="122">
        <f>IFERROR(VLOOKUP($A166,IF('Index LA Main'!$B$4=1,'Index LA Main'!$A$8:$Y$170,IF('Index LA Main'!$B$4=2,'Index LA Main'!$A$177:$Y$339,IF('Index LA Main'!$B$4=3,'Index LA Main'!$A$346:$Y$508,IF('Index LA Main'!$B$4=4,'Index LA Main'!$A$515:$Y$677,"Error")))),'Index LA Main'!D$1,0),"Error")</f>
        <v>1660</v>
      </c>
      <c r="E166" s="77">
        <f>IFERROR(VLOOKUP($A166,IF('Index LA Main'!$B$4=1,'Index LA Main'!$A$8:$Y$170,IF('Index LA Main'!$B$4=2,'Index LA Main'!$A$177:$Y$339,IF('Index LA Main'!$B$4=3,'Index LA Main'!$A$346:$Y$508,IF('Index LA Main'!$B$4=4,'Index LA Main'!$A$515:$Y$677,"Error")))),'Index LA Main'!E$1,0),"Error")</f>
        <v>0.95</v>
      </c>
      <c r="F166" s="77">
        <f>IFERROR(VLOOKUP($A166,IF('Index LA Main'!$B$4=1,'Index LA Main'!$A$8:$Y$170,IF('Index LA Main'!$B$4=2,'Index LA Main'!$A$177:$Y$339,IF('Index LA Main'!$B$4=3,'Index LA Main'!$A$346:$Y$508,IF('Index LA Main'!$B$4=4,'Index LA Main'!$A$515:$Y$677,"Error")))),'Index LA Main'!F$1,0),"Error")</f>
        <v>0.93</v>
      </c>
      <c r="G166" s="77">
        <f>IFERROR(VLOOKUP($A166,IF('Index LA Main'!$B$4=1,'Index LA Main'!$A$8:$Y$170,IF('Index LA Main'!$B$4=2,'Index LA Main'!$A$177:$Y$339,IF('Index LA Main'!$B$4=3,'Index LA Main'!$A$346:$Y$508,IF('Index LA Main'!$B$4=4,'Index LA Main'!$A$515:$Y$677,"Error")))),'Index LA Main'!G$1,0),"Error")</f>
        <v>0.2</v>
      </c>
      <c r="H166" s="77">
        <f>IFERROR(VLOOKUP($A166,IF('Index LA Main'!$B$4=1,'Index LA Main'!$A$8:$Y$170,IF('Index LA Main'!$B$4=2,'Index LA Main'!$A$177:$Y$339,IF('Index LA Main'!$B$4=3,'Index LA Main'!$A$346:$Y$508,IF('Index LA Main'!$B$4=4,'Index LA Main'!$A$515:$Y$677,"Error")))),'Index LA Main'!H$1,0),"Error")</f>
        <v>0.01</v>
      </c>
      <c r="I166" s="77">
        <f>IFERROR(VLOOKUP($A166,IF('Index LA Main'!$B$4=1,'Index LA Main'!$A$8:$Y$170,IF('Index LA Main'!$B$4=2,'Index LA Main'!$A$177:$Y$339,IF('Index LA Main'!$B$4=3,'Index LA Main'!$A$346:$Y$508,IF('Index LA Main'!$B$4=4,'Index LA Main'!$A$515:$Y$677,"Error")))),'Index LA Main'!I$1,0),"Error")</f>
        <v>0.02</v>
      </c>
      <c r="J166" s="77">
        <f>IFERROR(VLOOKUP($A166,IF('Index LA Main'!$B$4=1,'Index LA Main'!$A$8:$Y$170,IF('Index LA Main'!$B$4=2,'Index LA Main'!$A$177:$Y$339,IF('Index LA Main'!$B$4=3,'Index LA Main'!$A$346:$Y$508,IF('Index LA Main'!$B$4=4,'Index LA Main'!$A$515:$Y$677,"Error")))),'Index LA Main'!J$1,0),"Error")</f>
        <v>0.62</v>
      </c>
      <c r="K166" s="77">
        <f>IFERROR(VLOOKUP($A166,IF('Index LA Main'!$B$4=1,'Index LA Main'!$A$8:$Y$170,IF('Index LA Main'!$B$4=2,'Index LA Main'!$A$177:$Y$339,IF('Index LA Main'!$B$4=3,'Index LA Main'!$A$346:$Y$508,IF('Index LA Main'!$B$4=4,'Index LA Main'!$A$515:$Y$677,"Error")))),'Index LA Main'!K$1,0),"Error")</f>
        <v>0.09</v>
      </c>
      <c r="L166" s="77">
        <f>IFERROR(VLOOKUP($A166,IF('Index LA Main'!$B$4=1,'Index LA Main'!$A$8:$Y$170,IF('Index LA Main'!$B$4=2,'Index LA Main'!$A$177:$Y$339,IF('Index LA Main'!$B$4=3,'Index LA Main'!$A$346:$Y$508,IF('Index LA Main'!$B$4=4,'Index LA Main'!$A$515:$Y$677,"Error")))),'Index LA Main'!L$1,0),"Error")</f>
        <v>0</v>
      </c>
      <c r="M166" s="77">
        <f>IFERROR(VLOOKUP($A166,IF('Index LA Main'!$B$4=1,'Index LA Main'!$A$8:$Y$170,IF('Index LA Main'!$B$4=2,'Index LA Main'!$A$177:$Y$339,IF('Index LA Main'!$B$4=3,'Index LA Main'!$A$346:$Y$508,IF('Index LA Main'!$B$4=4,'Index LA Main'!$A$515:$Y$677,"Error")))),'Index LA Main'!M$1,0),"Error")</f>
        <v>0</v>
      </c>
      <c r="N166" s="77" t="str">
        <f>IFERROR(VLOOKUP($A166,IF('Index LA Main'!$B$4=1,'Index LA Main'!$A$8:$Y$170,IF('Index LA Main'!$B$4=2,'Index LA Main'!$A$177:$Y$339,IF('Index LA Main'!$B$4=3,'Index LA Main'!$A$346:$Y$508,IF('Index LA Main'!$B$4=4,'Index LA Main'!$A$515:$Y$677,"Error")))),'Index LA Main'!N$1,0),"Error")</f>
        <v>x</v>
      </c>
      <c r="O166" s="77">
        <f>IFERROR(VLOOKUP($A166,IF('Index LA Main'!$B$4=1,'Index LA Main'!$A$8:$Y$170,IF('Index LA Main'!$B$4=2,'Index LA Main'!$A$177:$Y$339,IF('Index LA Main'!$B$4=3,'Index LA Main'!$A$346:$Y$508,IF('Index LA Main'!$B$4=4,'Index LA Main'!$A$515:$Y$677,"Error")))),'Index LA Main'!O$1,0),"Error")</f>
        <v>0.05</v>
      </c>
      <c r="P166" s="77" t="str">
        <f>IFERROR(VLOOKUP($A166,IF('Index LA Main'!$B$4=1,'Index LA Main'!$A$8:$Y$170,IF('Index LA Main'!$B$4=2,'Index LA Main'!$A$177:$Y$339,IF('Index LA Main'!$B$4=3,'Index LA Main'!$A$346:$Y$508,IF('Index LA Main'!$B$4=4,'Index LA Main'!$A$515:$Y$677,"Error")))),'Index LA Main'!P$1,0),"Error")</f>
        <v>x</v>
      </c>
      <c r="Q166" s="77" t="str">
        <f>IFERROR(VLOOKUP($A166,IF('Index LA Main'!$B$4=1,'Index LA Main'!$A$8:$Y$170,IF('Index LA Main'!$B$4=2,'Index LA Main'!$A$177:$Y$339,IF('Index LA Main'!$B$4=3,'Index LA Main'!$A$346:$Y$508,IF('Index LA Main'!$B$4=4,'Index LA Main'!$A$515:$Y$677,"Error")))),'Index LA Main'!Q$1,0),"Error")</f>
        <v>-</v>
      </c>
      <c r="R166" s="77">
        <f>IFERROR(VLOOKUP($A166,IF('Index LA Main'!$B$4=1,'Index LA Main'!$A$8:$Y$170,IF('Index LA Main'!$B$4=2,'Index LA Main'!$A$177:$Y$339,IF('Index LA Main'!$B$4=3,'Index LA Main'!$A$346:$Y$508,IF('Index LA Main'!$B$4=4,'Index LA Main'!$A$515:$Y$677,"Error")))),'Index LA Main'!R$1,0),"Error")</f>
        <v>0.01</v>
      </c>
      <c r="S166" s="77" t="str">
        <f>IFERROR(VLOOKUP($A166,IF('Index LA Main'!$B$4=1,'Index LA Main'!$A$8:$Y$170,IF('Index LA Main'!$B$4=2,'Index LA Main'!$A$177:$Y$339,IF('Index LA Main'!$B$4=3,'Index LA Main'!$A$346:$Y$508,IF('Index LA Main'!$B$4=4,'Index LA Main'!$A$515:$Y$677,"Error")))),'Index LA Main'!S$1,0),"Error")</f>
        <v>-</v>
      </c>
      <c r="T166" s="77" t="str">
        <f>IFERROR(VLOOKUP($A166,IF('Index LA Main'!$B$4=1,'Index LA Main'!$A$8:$Y$170,IF('Index LA Main'!$B$4=2,'Index LA Main'!$A$177:$Y$339,IF('Index LA Main'!$B$4=3,'Index LA Main'!$A$346:$Y$508,IF('Index LA Main'!$B$4=4,'Index LA Main'!$A$515:$Y$677,"Error")))),'Index LA Main'!T$1,0),"Error")</f>
        <v>-</v>
      </c>
      <c r="U166" s="77">
        <f>IFERROR(VLOOKUP($A166,IF('Index LA Main'!$B$4=1,'Index LA Main'!$A$8:$Y$170,IF('Index LA Main'!$B$4=2,'Index LA Main'!$A$177:$Y$339,IF('Index LA Main'!$B$4=3,'Index LA Main'!$A$346:$Y$508,IF('Index LA Main'!$B$4=4,'Index LA Main'!$A$515:$Y$677,"Error")))),'Index LA Main'!U$1,0),"Error")</f>
        <v>0</v>
      </c>
      <c r="V166" s="77">
        <f>IFERROR(VLOOKUP($A166,IF('Index LA Main'!$B$4=1,'Index LA Main'!$A$8:$Y$170,IF('Index LA Main'!$B$4=2,'Index LA Main'!$A$177:$Y$339,IF('Index LA Main'!$B$4=3,'Index LA Main'!$A$346:$Y$508,IF('Index LA Main'!$B$4=4,'Index LA Main'!$A$515:$Y$677,"Error")))),'Index LA Main'!V$1,0),"Error")</f>
        <v>0.01</v>
      </c>
      <c r="W166" s="77">
        <f>IFERROR(VLOOKUP($A166,IF('Index LA Main'!$B$4=1,'Index LA Main'!$A$8:$Y$170,IF('Index LA Main'!$B$4=2,'Index LA Main'!$A$177:$Y$339,IF('Index LA Main'!$B$4=3,'Index LA Main'!$A$346:$Y$508,IF('Index LA Main'!$B$4=4,'Index LA Main'!$A$515:$Y$677,"Error")))),'Index LA Main'!W$1,0),"Error")</f>
        <v>0.03</v>
      </c>
      <c r="X166" s="77">
        <f>IFERROR(VLOOKUP($A166,IF('Index LA Main'!$B$4=1,'Index LA Main'!$A$8:$Y$170,IF('Index LA Main'!$B$4=2,'Index LA Main'!$A$177:$Y$339,IF('Index LA Main'!$B$4=3,'Index LA Main'!$A$346:$Y$508,IF('Index LA Main'!$B$4=4,'Index LA Main'!$A$515:$Y$677,"Error")))),'Index LA Main'!X$1,0),"Error")</f>
        <v>0.01</v>
      </c>
      <c r="Y166" s="77">
        <f>IFERROR(VLOOKUP($A166,IF('Index LA Main'!$B$4=1,'Index LA Main'!$A$8:$Y$170,IF('Index LA Main'!$B$4=2,'Index LA Main'!$A$177:$Y$339,IF('Index LA Main'!$B$4=3,'Index LA Main'!$A$346:$Y$508,IF('Index LA Main'!$B$4=4,'Index LA Main'!$A$515:$Y$677,"Error")))),'Index LA Main'!Y$1,0),"Error")</f>
        <v>0.01</v>
      </c>
    </row>
    <row r="167" spans="1:25" s="129" customFormat="1" x14ac:dyDescent="0.2">
      <c r="A167" s="6">
        <v>336</v>
      </c>
      <c r="B167" s="6" t="s">
        <v>334</v>
      </c>
      <c r="C167" s="7" t="s">
        <v>174</v>
      </c>
      <c r="D167" s="122">
        <f>IFERROR(VLOOKUP($A167,IF('Index LA Main'!$B$4=1,'Index LA Main'!$A$8:$Y$170,IF('Index LA Main'!$B$4=2,'Index LA Main'!$A$177:$Y$339,IF('Index LA Main'!$B$4=3,'Index LA Main'!$A$346:$Y$508,IF('Index LA Main'!$B$4=4,'Index LA Main'!$A$515:$Y$677,"Error")))),'Index LA Main'!D$1,0),"Error")</f>
        <v>2600</v>
      </c>
      <c r="E167" s="77">
        <f>IFERROR(VLOOKUP($A167,IF('Index LA Main'!$B$4=1,'Index LA Main'!$A$8:$Y$170,IF('Index LA Main'!$B$4=2,'Index LA Main'!$A$177:$Y$339,IF('Index LA Main'!$B$4=3,'Index LA Main'!$A$346:$Y$508,IF('Index LA Main'!$B$4=4,'Index LA Main'!$A$515:$Y$677,"Error")))),'Index LA Main'!E$1,0),"Error")</f>
        <v>0.91</v>
      </c>
      <c r="F167" s="77">
        <f>IFERROR(VLOOKUP($A167,IF('Index LA Main'!$B$4=1,'Index LA Main'!$A$8:$Y$170,IF('Index LA Main'!$B$4=2,'Index LA Main'!$A$177:$Y$339,IF('Index LA Main'!$B$4=3,'Index LA Main'!$A$346:$Y$508,IF('Index LA Main'!$B$4=4,'Index LA Main'!$A$515:$Y$677,"Error")))),'Index LA Main'!F$1,0),"Error")</f>
        <v>0.88</v>
      </c>
      <c r="G167" s="77">
        <f>IFERROR(VLOOKUP($A167,IF('Index LA Main'!$B$4=1,'Index LA Main'!$A$8:$Y$170,IF('Index LA Main'!$B$4=2,'Index LA Main'!$A$177:$Y$339,IF('Index LA Main'!$B$4=3,'Index LA Main'!$A$346:$Y$508,IF('Index LA Main'!$B$4=4,'Index LA Main'!$A$515:$Y$677,"Error")))),'Index LA Main'!G$1,0),"Error")</f>
        <v>0.28000000000000003</v>
      </c>
      <c r="H167" s="77" t="str">
        <f>IFERROR(VLOOKUP($A167,IF('Index LA Main'!$B$4=1,'Index LA Main'!$A$8:$Y$170,IF('Index LA Main'!$B$4=2,'Index LA Main'!$A$177:$Y$339,IF('Index LA Main'!$B$4=3,'Index LA Main'!$A$346:$Y$508,IF('Index LA Main'!$B$4=4,'Index LA Main'!$A$515:$Y$677,"Error")))),'Index LA Main'!H$1,0),"Error")</f>
        <v>-</v>
      </c>
      <c r="I167" s="77">
        <f>IFERROR(VLOOKUP($A167,IF('Index LA Main'!$B$4=1,'Index LA Main'!$A$8:$Y$170,IF('Index LA Main'!$B$4=2,'Index LA Main'!$A$177:$Y$339,IF('Index LA Main'!$B$4=3,'Index LA Main'!$A$346:$Y$508,IF('Index LA Main'!$B$4=4,'Index LA Main'!$A$515:$Y$677,"Error")))),'Index LA Main'!I$1,0),"Error")</f>
        <v>0.04</v>
      </c>
      <c r="J167" s="77">
        <f>IFERROR(VLOOKUP($A167,IF('Index LA Main'!$B$4=1,'Index LA Main'!$A$8:$Y$170,IF('Index LA Main'!$B$4=2,'Index LA Main'!$A$177:$Y$339,IF('Index LA Main'!$B$4=3,'Index LA Main'!$A$346:$Y$508,IF('Index LA Main'!$B$4=4,'Index LA Main'!$A$515:$Y$677,"Error")))),'Index LA Main'!J$1,0),"Error")</f>
        <v>0.54</v>
      </c>
      <c r="K167" s="77">
        <f>IFERROR(VLOOKUP($A167,IF('Index LA Main'!$B$4=1,'Index LA Main'!$A$8:$Y$170,IF('Index LA Main'!$B$4=2,'Index LA Main'!$A$177:$Y$339,IF('Index LA Main'!$B$4=3,'Index LA Main'!$A$346:$Y$508,IF('Index LA Main'!$B$4=4,'Index LA Main'!$A$515:$Y$677,"Error")))),'Index LA Main'!K$1,0),"Error")</f>
        <v>0.01</v>
      </c>
      <c r="L167" s="77" t="str">
        <f>IFERROR(VLOOKUP($A167,IF('Index LA Main'!$B$4=1,'Index LA Main'!$A$8:$Y$170,IF('Index LA Main'!$B$4=2,'Index LA Main'!$A$177:$Y$339,IF('Index LA Main'!$B$4=3,'Index LA Main'!$A$346:$Y$508,IF('Index LA Main'!$B$4=4,'Index LA Main'!$A$515:$Y$677,"Error")))),'Index LA Main'!L$1,0),"Error")</f>
        <v>x</v>
      </c>
      <c r="M167" s="77">
        <f>IFERROR(VLOOKUP($A167,IF('Index LA Main'!$B$4=1,'Index LA Main'!$A$8:$Y$170,IF('Index LA Main'!$B$4=2,'Index LA Main'!$A$177:$Y$339,IF('Index LA Main'!$B$4=3,'Index LA Main'!$A$346:$Y$508,IF('Index LA Main'!$B$4=4,'Index LA Main'!$A$515:$Y$677,"Error")))),'Index LA Main'!M$1,0),"Error")</f>
        <v>0</v>
      </c>
      <c r="N167" s="77" t="str">
        <f>IFERROR(VLOOKUP($A167,IF('Index LA Main'!$B$4=1,'Index LA Main'!$A$8:$Y$170,IF('Index LA Main'!$B$4=2,'Index LA Main'!$A$177:$Y$339,IF('Index LA Main'!$B$4=3,'Index LA Main'!$A$346:$Y$508,IF('Index LA Main'!$B$4=4,'Index LA Main'!$A$515:$Y$677,"Error")))),'Index LA Main'!N$1,0),"Error")</f>
        <v>x</v>
      </c>
      <c r="O167" s="77">
        <f>IFERROR(VLOOKUP($A167,IF('Index LA Main'!$B$4=1,'Index LA Main'!$A$8:$Y$170,IF('Index LA Main'!$B$4=2,'Index LA Main'!$A$177:$Y$339,IF('Index LA Main'!$B$4=3,'Index LA Main'!$A$346:$Y$508,IF('Index LA Main'!$B$4=4,'Index LA Main'!$A$515:$Y$677,"Error")))),'Index LA Main'!O$1,0),"Error")</f>
        <v>0.06</v>
      </c>
      <c r="P167" s="77">
        <f>IFERROR(VLOOKUP($A167,IF('Index LA Main'!$B$4=1,'Index LA Main'!$A$8:$Y$170,IF('Index LA Main'!$B$4=2,'Index LA Main'!$A$177:$Y$339,IF('Index LA Main'!$B$4=3,'Index LA Main'!$A$346:$Y$508,IF('Index LA Main'!$B$4=4,'Index LA Main'!$A$515:$Y$677,"Error")))),'Index LA Main'!P$1,0),"Error")</f>
        <v>0</v>
      </c>
      <c r="Q167" s="77">
        <f>IFERROR(VLOOKUP($A167,IF('Index LA Main'!$B$4=1,'Index LA Main'!$A$8:$Y$170,IF('Index LA Main'!$B$4=2,'Index LA Main'!$A$177:$Y$339,IF('Index LA Main'!$B$4=3,'Index LA Main'!$A$346:$Y$508,IF('Index LA Main'!$B$4=4,'Index LA Main'!$A$515:$Y$677,"Error")))),'Index LA Main'!Q$1,0),"Error")</f>
        <v>0.01</v>
      </c>
      <c r="R167" s="77">
        <f>IFERROR(VLOOKUP($A167,IF('Index LA Main'!$B$4=1,'Index LA Main'!$A$8:$Y$170,IF('Index LA Main'!$B$4=2,'Index LA Main'!$A$177:$Y$339,IF('Index LA Main'!$B$4=3,'Index LA Main'!$A$346:$Y$508,IF('Index LA Main'!$B$4=4,'Index LA Main'!$A$515:$Y$677,"Error")))),'Index LA Main'!R$1,0),"Error")</f>
        <v>0.01</v>
      </c>
      <c r="S167" s="77">
        <f>IFERROR(VLOOKUP($A167,IF('Index LA Main'!$B$4=1,'Index LA Main'!$A$8:$Y$170,IF('Index LA Main'!$B$4=2,'Index LA Main'!$A$177:$Y$339,IF('Index LA Main'!$B$4=3,'Index LA Main'!$A$346:$Y$508,IF('Index LA Main'!$B$4=4,'Index LA Main'!$A$515:$Y$677,"Error")))),'Index LA Main'!S$1,0),"Error")</f>
        <v>0.01</v>
      </c>
      <c r="T167" s="77" t="str">
        <f>IFERROR(VLOOKUP($A167,IF('Index LA Main'!$B$4=1,'Index LA Main'!$A$8:$Y$170,IF('Index LA Main'!$B$4=2,'Index LA Main'!$A$177:$Y$339,IF('Index LA Main'!$B$4=3,'Index LA Main'!$A$346:$Y$508,IF('Index LA Main'!$B$4=4,'Index LA Main'!$A$515:$Y$677,"Error")))),'Index LA Main'!T$1,0),"Error")</f>
        <v>-</v>
      </c>
      <c r="U167" s="77" t="str">
        <f>IFERROR(VLOOKUP($A167,IF('Index LA Main'!$B$4=1,'Index LA Main'!$A$8:$Y$170,IF('Index LA Main'!$B$4=2,'Index LA Main'!$A$177:$Y$339,IF('Index LA Main'!$B$4=3,'Index LA Main'!$A$346:$Y$508,IF('Index LA Main'!$B$4=4,'Index LA Main'!$A$515:$Y$677,"Error")))),'Index LA Main'!U$1,0),"Error")</f>
        <v>-</v>
      </c>
      <c r="V167" s="77">
        <f>IFERROR(VLOOKUP($A167,IF('Index LA Main'!$B$4=1,'Index LA Main'!$A$8:$Y$170,IF('Index LA Main'!$B$4=2,'Index LA Main'!$A$177:$Y$339,IF('Index LA Main'!$B$4=3,'Index LA Main'!$A$346:$Y$508,IF('Index LA Main'!$B$4=4,'Index LA Main'!$A$515:$Y$677,"Error")))),'Index LA Main'!V$1,0),"Error")</f>
        <v>0.01</v>
      </c>
      <c r="W167" s="77">
        <f>IFERROR(VLOOKUP($A167,IF('Index LA Main'!$B$4=1,'Index LA Main'!$A$8:$Y$170,IF('Index LA Main'!$B$4=2,'Index LA Main'!$A$177:$Y$339,IF('Index LA Main'!$B$4=3,'Index LA Main'!$A$346:$Y$508,IF('Index LA Main'!$B$4=4,'Index LA Main'!$A$515:$Y$677,"Error")))),'Index LA Main'!W$1,0),"Error")</f>
        <v>0.06</v>
      </c>
      <c r="X167" s="77">
        <f>IFERROR(VLOOKUP($A167,IF('Index LA Main'!$B$4=1,'Index LA Main'!$A$8:$Y$170,IF('Index LA Main'!$B$4=2,'Index LA Main'!$A$177:$Y$339,IF('Index LA Main'!$B$4=3,'Index LA Main'!$A$346:$Y$508,IF('Index LA Main'!$B$4=4,'Index LA Main'!$A$515:$Y$677,"Error")))),'Index LA Main'!X$1,0),"Error")</f>
        <v>0.02</v>
      </c>
      <c r="Y167" s="77">
        <f>IFERROR(VLOOKUP($A167,IF('Index LA Main'!$B$4=1,'Index LA Main'!$A$8:$Y$170,IF('Index LA Main'!$B$4=2,'Index LA Main'!$A$177:$Y$339,IF('Index LA Main'!$B$4=3,'Index LA Main'!$A$346:$Y$508,IF('Index LA Main'!$B$4=4,'Index LA Main'!$A$515:$Y$677,"Error")))),'Index LA Main'!Y$1,0),"Error")</f>
        <v>0.02</v>
      </c>
    </row>
    <row r="168" spans="1:25" s="129" customFormat="1" x14ac:dyDescent="0.2">
      <c r="A168" s="6">
        <v>885</v>
      </c>
      <c r="B168" s="6" t="s">
        <v>335</v>
      </c>
      <c r="C168" s="7" t="s">
        <v>174</v>
      </c>
      <c r="D168" s="122">
        <f>IFERROR(VLOOKUP($A168,IF('Index LA Main'!$B$4=1,'Index LA Main'!$A$8:$Y$170,IF('Index LA Main'!$B$4=2,'Index LA Main'!$A$177:$Y$339,IF('Index LA Main'!$B$4=3,'Index LA Main'!$A$346:$Y$508,IF('Index LA Main'!$B$4=4,'Index LA Main'!$A$515:$Y$677,"Error")))),'Index LA Main'!D$1,0),"Error")</f>
        <v>5960</v>
      </c>
      <c r="E168" s="77">
        <f>IFERROR(VLOOKUP($A168,IF('Index LA Main'!$B$4=1,'Index LA Main'!$A$8:$Y$170,IF('Index LA Main'!$B$4=2,'Index LA Main'!$A$177:$Y$339,IF('Index LA Main'!$B$4=3,'Index LA Main'!$A$346:$Y$508,IF('Index LA Main'!$B$4=4,'Index LA Main'!$A$515:$Y$677,"Error")))),'Index LA Main'!E$1,0),"Error")</f>
        <v>0.92</v>
      </c>
      <c r="F168" s="77">
        <f>IFERROR(VLOOKUP($A168,IF('Index LA Main'!$B$4=1,'Index LA Main'!$A$8:$Y$170,IF('Index LA Main'!$B$4=2,'Index LA Main'!$A$177:$Y$339,IF('Index LA Main'!$B$4=3,'Index LA Main'!$A$346:$Y$508,IF('Index LA Main'!$B$4=4,'Index LA Main'!$A$515:$Y$677,"Error")))),'Index LA Main'!F$1,0),"Error")</f>
        <v>0.9</v>
      </c>
      <c r="G168" s="77">
        <f>IFERROR(VLOOKUP($A168,IF('Index LA Main'!$B$4=1,'Index LA Main'!$A$8:$Y$170,IF('Index LA Main'!$B$4=2,'Index LA Main'!$A$177:$Y$339,IF('Index LA Main'!$B$4=3,'Index LA Main'!$A$346:$Y$508,IF('Index LA Main'!$B$4=4,'Index LA Main'!$A$515:$Y$677,"Error")))),'Index LA Main'!G$1,0),"Error")</f>
        <v>0.35</v>
      </c>
      <c r="H168" s="77">
        <f>IFERROR(VLOOKUP($A168,IF('Index LA Main'!$B$4=1,'Index LA Main'!$A$8:$Y$170,IF('Index LA Main'!$B$4=2,'Index LA Main'!$A$177:$Y$339,IF('Index LA Main'!$B$4=3,'Index LA Main'!$A$346:$Y$508,IF('Index LA Main'!$B$4=4,'Index LA Main'!$A$515:$Y$677,"Error")))),'Index LA Main'!H$1,0),"Error")</f>
        <v>0.01</v>
      </c>
      <c r="I168" s="77">
        <f>IFERROR(VLOOKUP($A168,IF('Index LA Main'!$B$4=1,'Index LA Main'!$A$8:$Y$170,IF('Index LA Main'!$B$4=2,'Index LA Main'!$A$177:$Y$339,IF('Index LA Main'!$B$4=3,'Index LA Main'!$A$346:$Y$508,IF('Index LA Main'!$B$4=4,'Index LA Main'!$A$515:$Y$677,"Error")))),'Index LA Main'!I$1,0),"Error")</f>
        <v>0.03</v>
      </c>
      <c r="J168" s="77">
        <f>IFERROR(VLOOKUP($A168,IF('Index LA Main'!$B$4=1,'Index LA Main'!$A$8:$Y$170,IF('Index LA Main'!$B$4=2,'Index LA Main'!$A$177:$Y$339,IF('Index LA Main'!$B$4=3,'Index LA Main'!$A$346:$Y$508,IF('Index LA Main'!$B$4=4,'Index LA Main'!$A$515:$Y$677,"Error")))),'Index LA Main'!J$1,0),"Error")</f>
        <v>0.39</v>
      </c>
      <c r="K168" s="77">
        <f>IFERROR(VLOOKUP($A168,IF('Index LA Main'!$B$4=1,'Index LA Main'!$A$8:$Y$170,IF('Index LA Main'!$B$4=2,'Index LA Main'!$A$177:$Y$339,IF('Index LA Main'!$B$4=3,'Index LA Main'!$A$346:$Y$508,IF('Index LA Main'!$B$4=4,'Index LA Main'!$A$515:$Y$677,"Error")))),'Index LA Main'!K$1,0),"Error")</f>
        <v>0.13</v>
      </c>
      <c r="L168" s="77">
        <f>IFERROR(VLOOKUP($A168,IF('Index LA Main'!$B$4=1,'Index LA Main'!$A$8:$Y$170,IF('Index LA Main'!$B$4=2,'Index LA Main'!$A$177:$Y$339,IF('Index LA Main'!$B$4=3,'Index LA Main'!$A$346:$Y$508,IF('Index LA Main'!$B$4=4,'Index LA Main'!$A$515:$Y$677,"Error")))),'Index LA Main'!L$1,0),"Error")</f>
        <v>0</v>
      </c>
      <c r="M168" s="77" t="str">
        <f>IFERROR(VLOOKUP($A168,IF('Index LA Main'!$B$4=1,'Index LA Main'!$A$8:$Y$170,IF('Index LA Main'!$B$4=2,'Index LA Main'!$A$177:$Y$339,IF('Index LA Main'!$B$4=3,'Index LA Main'!$A$346:$Y$508,IF('Index LA Main'!$B$4=4,'Index LA Main'!$A$515:$Y$677,"Error")))),'Index LA Main'!M$1,0),"Error")</f>
        <v>x</v>
      </c>
      <c r="N168" s="77" t="str">
        <f>IFERROR(VLOOKUP($A168,IF('Index LA Main'!$B$4=1,'Index LA Main'!$A$8:$Y$170,IF('Index LA Main'!$B$4=2,'Index LA Main'!$A$177:$Y$339,IF('Index LA Main'!$B$4=3,'Index LA Main'!$A$346:$Y$508,IF('Index LA Main'!$B$4=4,'Index LA Main'!$A$515:$Y$677,"Error")))),'Index LA Main'!N$1,0),"Error")</f>
        <v>-</v>
      </c>
      <c r="O168" s="77">
        <f>IFERROR(VLOOKUP($A168,IF('Index LA Main'!$B$4=1,'Index LA Main'!$A$8:$Y$170,IF('Index LA Main'!$B$4=2,'Index LA Main'!$A$177:$Y$339,IF('Index LA Main'!$B$4=3,'Index LA Main'!$A$346:$Y$508,IF('Index LA Main'!$B$4=4,'Index LA Main'!$A$515:$Y$677,"Error")))),'Index LA Main'!O$1,0),"Error")</f>
        <v>0.05</v>
      </c>
      <c r="P168" s="77" t="str">
        <f>IFERROR(VLOOKUP($A168,IF('Index LA Main'!$B$4=1,'Index LA Main'!$A$8:$Y$170,IF('Index LA Main'!$B$4=2,'Index LA Main'!$A$177:$Y$339,IF('Index LA Main'!$B$4=3,'Index LA Main'!$A$346:$Y$508,IF('Index LA Main'!$B$4=4,'Index LA Main'!$A$515:$Y$677,"Error")))),'Index LA Main'!P$1,0),"Error")</f>
        <v>x</v>
      </c>
      <c r="Q168" s="77" t="str">
        <f>IFERROR(VLOOKUP($A168,IF('Index LA Main'!$B$4=1,'Index LA Main'!$A$8:$Y$170,IF('Index LA Main'!$B$4=2,'Index LA Main'!$A$177:$Y$339,IF('Index LA Main'!$B$4=3,'Index LA Main'!$A$346:$Y$508,IF('Index LA Main'!$B$4=4,'Index LA Main'!$A$515:$Y$677,"Error")))),'Index LA Main'!Q$1,0),"Error")</f>
        <v>-</v>
      </c>
      <c r="R168" s="77">
        <f>IFERROR(VLOOKUP($A168,IF('Index LA Main'!$B$4=1,'Index LA Main'!$A$8:$Y$170,IF('Index LA Main'!$B$4=2,'Index LA Main'!$A$177:$Y$339,IF('Index LA Main'!$B$4=3,'Index LA Main'!$A$346:$Y$508,IF('Index LA Main'!$B$4=4,'Index LA Main'!$A$515:$Y$677,"Error")))),'Index LA Main'!R$1,0),"Error")</f>
        <v>0.01</v>
      </c>
      <c r="S168" s="77">
        <f>IFERROR(VLOOKUP($A168,IF('Index LA Main'!$B$4=1,'Index LA Main'!$A$8:$Y$170,IF('Index LA Main'!$B$4=2,'Index LA Main'!$A$177:$Y$339,IF('Index LA Main'!$B$4=3,'Index LA Main'!$A$346:$Y$508,IF('Index LA Main'!$B$4=4,'Index LA Main'!$A$515:$Y$677,"Error")))),'Index LA Main'!S$1,0),"Error")</f>
        <v>0.01</v>
      </c>
      <c r="T168" s="77" t="str">
        <f>IFERROR(VLOOKUP($A168,IF('Index LA Main'!$B$4=1,'Index LA Main'!$A$8:$Y$170,IF('Index LA Main'!$B$4=2,'Index LA Main'!$A$177:$Y$339,IF('Index LA Main'!$B$4=3,'Index LA Main'!$A$346:$Y$508,IF('Index LA Main'!$B$4=4,'Index LA Main'!$A$515:$Y$677,"Error")))),'Index LA Main'!T$1,0),"Error")</f>
        <v>-</v>
      </c>
      <c r="U168" s="77" t="str">
        <f>IFERROR(VLOOKUP($A168,IF('Index LA Main'!$B$4=1,'Index LA Main'!$A$8:$Y$170,IF('Index LA Main'!$B$4=2,'Index LA Main'!$A$177:$Y$339,IF('Index LA Main'!$B$4=3,'Index LA Main'!$A$346:$Y$508,IF('Index LA Main'!$B$4=4,'Index LA Main'!$A$515:$Y$677,"Error")))),'Index LA Main'!U$1,0),"Error")</f>
        <v>-</v>
      </c>
      <c r="V168" s="77">
        <f>IFERROR(VLOOKUP($A168,IF('Index LA Main'!$B$4=1,'Index LA Main'!$A$8:$Y$170,IF('Index LA Main'!$B$4=2,'Index LA Main'!$A$177:$Y$339,IF('Index LA Main'!$B$4=3,'Index LA Main'!$A$346:$Y$508,IF('Index LA Main'!$B$4=4,'Index LA Main'!$A$515:$Y$677,"Error")))),'Index LA Main'!V$1,0),"Error")</f>
        <v>0.01</v>
      </c>
      <c r="W168" s="77">
        <f>IFERROR(VLOOKUP($A168,IF('Index LA Main'!$B$4=1,'Index LA Main'!$A$8:$Y$170,IF('Index LA Main'!$B$4=2,'Index LA Main'!$A$177:$Y$339,IF('Index LA Main'!$B$4=3,'Index LA Main'!$A$346:$Y$508,IF('Index LA Main'!$B$4=4,'Index LA Main'!$A$515:$Y$677,"Error")))),'Index LA Main'!W$1,0),"Error")</f>
        <v>0.05</v>
      </c>
      <c r="X168" s="77">
        <f>IFERROR(VLOOKUP($A168,IF('Index LA Main'!$B$4=1,'Index LA Main'!$A$8:$Y$170,IF('Index LA Main'!$B$4=2,'Index LA Main'!$A$177:$Y$339,IF('Index LA Main'!$B$4=3,'Index LA Main'!$A$346:$Y$508,IF('Index LA Main'!$B$4=4,'Index LA Main'!$A$515:$Y$677,"Error")))),'Index LA Main'!X$1,0),"Error")</f>
        <v>0.01</v>
      </c>
      <c r="Y168" s="77">
        <f>IFERROR(VLOOKUP($A168,IF('Index LA Main'!$B$4=1,'Index LA Main'!$A$8:$Y$170,IF('Index LA Main'!$B$4=2,'Index LA Main'!$A$177:$Y$339,IF('Index LA Main'!$B$4=3,'Index LA Main'!$A$346:$Y$508,IF('Index LA Main'!$B$4=4,'Index LA Main'!$A$515:$Y$677,"Error")))),'Index LA Main'!Y$1,0),"Error")</f>
        <v>0.01</v>
      </c>
    </row>
    <row r="169" spans="1:25" s="129" customFormat="1" x14ac:dyDescent="0.2">
      <c r="A169" s="6">
        <v>816</v>
      </c>
      <c r="B169" s="6" t="s">
        <v>336</v>
      </c>
      <c r="C169" s="7" t="s">
        <v>170</v>
      </c>
      <c r="D169" s="122">
        <f>IFERROR(VLOOKUP($A169,IF('Index LA Main'!$B$4=1,'Index LA Main'!$A$8:$Y$170,IF('Index LA Main'!$B$4=2,'Index LA Main'!$A$177:$Y$339,IF('Index LA Main'!$B$4=3,'Index LA Main'!$A$346:$Y$508,IF('Index LA Main'!$B$4=4,'Index LA Main'!$A$515:$Y$677,"Error")))),'Index LA Main'!D$1,0),"Error")</f>
        <v>1710</v>
      </c>
      <c r="E169" s="77">
        <f>IFERROR(VLOOKUP($A169,IF('Index LA Main'!$B$4=1,'Index LA Main'!$A$8:$Y$170,IF('Index LA Main'!$B$4=2,'Index LA Main'!$A$177:$Y$339,IF('Index LA Main'!$B$4=3,'Index LA Main'!$A$346:$Y$508,IF('Index LA Main'!$B$4=4,'Index LA Main'!$A$515:$Y$677,"Error")))),'Index LA Main'!E$1,0),"Error")</f>
        <v>0.92</v>
      </c>
      <c r="F169" s="77">
        <f>IFERROR(VLOOKUP($A169,IF('Index LA Main'!$B$4=1,'Index LA Main'!$A$8:$Y$170,IF('Index LA Main'!$B$4=2,'Index LA Main'!$A$177:$Y$339,IF('Index LA Main'!$B$4=3,'Index LA Main'!$A$346:$Y$508,IF('Index LA Main'!$B$4=4,'Index LA Main'!$A$515:$Y$677,"Error")))),'Index LA Main'!F$1,0),"Error")</f>
        <v>0.91</v>
      </c>
      <c r="G169" s="77">
        <f>IFERROR(VLOOKUP($A169,IF('Index LA Main'!$B$4=1,'Index LA Main'!$A$8:$Y$170,IF('Index LA Main'!$B$4=2,'Index LA Main'!$A$177:$Y$339,IF('Index LA Main'!$B$4=3,'Index LA Main'!$A$346:$Y$508,IF('Index LA Main'!$B$4=4,'Index LA Main'!$A$515:$Y$677,"Error")))),'Index LA Main'!G$1,0),"Error")</f>
        <v>0.44</v>
      </c>
      <c r="H169" s="77">
        <f>IFERROR(VLOOKUP($A169,IF('Index LA Main'!$B$4=1,'Index LA Main'!$A$8:$Y$170,IF('Index LA Main'!$B$4=2,'Index LA Main'!$A$177:$Y$339,IF('Index LA Main'!$B$4=3,'Index LA Main'!$A$346:$Y$508,IF('Index LA Main'!$B$4=4,'Index LA Main'!$A$515:$Y$677,"Error")))),'Index LA Main'!H$1,0),"Error")</f>
        <v>0.01</v>
      </c>
      <c r="I169" s="77">
        <f>IFERROR(VLOOKUP($A169,IF('Index LA Main'!$B$4=1,'Index LA Main'!$A$8:$Y$170,IF('Index LA Main'!$B$4=2,'Index LA Main'!$A$177:$Y$339,IF('Index LA Main'!$B$4=3,'Index LA Main'!$A$346:$Y$508,IF('Index LA Main'!$B$4=4,'Index LA Main'!$A$515:$Y$677,"Error")))),'Index LA Main'!I$1,0),"Error")</f>
        <v>0.04</v>
      </c>
      <c r="J169" s="77">
        <f>IFERROR(VLOOKUP($A169,IF('Index LA Main'!$B$4=1,'Index LA Main'!$A$8:$Y$170,IF('Index LA Main'!$B$4=2,'Index LA Main'!$A$177:$Y$339,IF('Index LA Main'!$B$4=3,'Index LA Main'!$A$346:$Y$508,IF('Index LA Main'!$B$4=4,'Index LA Main'!$A$515:$Y$677,"Error")))),'Index LA Main'!J$1,0),"Error")</f>
        <v>0.42</v>
      </c>
      <c r="K169" s="77" t="str">
        <f>IFERROR(VLOOKUP($A169,IF('Index LA Main'!$B$4=1,'Index LA Main'!$A$8:$Y$170,IF('Index LA Main'!$B$4=2,'Index LA Main'!$A$177:$Y$339,IF('Index LA Main'!$B$4=3,'Index LA Main'!$A$346:$Y$508,IF('Index LA Main'!$B$4=4,'Index LA Main'!$A$515:$Y$677,"Error")))),'Index LA Main'!K$1,0),"Error")</f>
        <v>x</v>
      </c>
      <c r="L169" s="77">
        <f>IFERROR(VLOOKUP($A169,IF('Index LA Main'!$B$4=1,'Index LA Main'!$A$8:$Y$170,IF('Index LA Main'!$B$4=2,'Index LA Main'!$A$177:$Y$339,IF('Index LA Main'!$B$4=3,'Index LA Main'!$A$346:$Y$508,IF('Index LA Main'!$B$4=4,'Index LA Main'!$A$515:$Y$677,"Error")))),'Index LA Main'!L$1,0),"Error")</f>
        <v>0</v>
      </c>
      <c r="M169" s="77" t="str">
        <f>IFERROR(VLOOKUP($A169,IF('Index LA Main'!$B$4=1,'Index LA Main'!$A$8:$Y$170,IF('Index LA Main'!$B$4=2,'Index LA Main'!$A$177:$Y$339,IF('Index LA Main'!$B$4=3,'Index LA Main'!$A$346:$Y$508,IF('Index LA Main'!$B$4=4,'Index LA Main'!$A$515:$Y$677,"Error")))),'Index LA Main'!M$1,0),"Error")</f>
        <v>x</v>
      </c>
      <c r="N169" s="77" t="str">
        <f>IFERROR(VLOOKUP($A169,IF('Index LA Main'!$B$4=1,'Index LA Main'!$A$8:$Y$170,IF('Index LA Main'!$B$4=2,'Index LA Main'!$A$177:$Y$339,IF('Index LA Main'!$B$4=3,'Index LA Main'!$A$346:$Y$508,IF('Index LA Main'!$B$4=4,'Index LA Main'!$A$515:$Y$677,"Error")))),'Index LA Main'!N$1,0),"Error")</f>
        <v>x</v>
      </c>
      <c r="O169" s="77">
        <f>IFERROR(VLOOKUP($A169,IF('Index LA Main'!$B$4=1,'Index LA Main'!$A$8:$Y$170,IF('Index LA Main'!$B$4=2,'Index LA Main'!$A$177:$Y$339,IF('Index LA Main'!$B$4=3,'Index LA Main'!$A$346:$Y$508,IF('Index LA Main'!$B$4=4,'Index LA Main'!$A$515:$Y$677,"Error")))),'Index LA Main'!O$1,0),"Error")</f>
        <v>0.05</v>
      </c>
      <c r="P169" s="77">
        <f>IFERROR(VLOOKUP($A169,IF('Index LA Main'!$B$4=1,'Index LA Main'!$A$8:$Y$170,IF('Index LA Main'!$B$4=2,'Index LA Main'!$A$177:$Y$339,IF('Index LA Main'!$B$4=3,'Index LA Main'!$A$346:$Y$508,IF('Index LA Main'!$B$4=4,'Index LA Main'!$A$515:$Y$677,"Error")))),'Index LA Main'!P$1,0),"Error")</f>
        <v>0</v>
      </c>
      <c r="Q169" s="77">
        <f>IFERROR(VLOOKUP($A169,IF('Index LA Main'!$B$4=1,'Index LA Main'!$A$8:$Y$170,IF('Index LA Main'!$B$4=2,'Index LA Main'!$A$177:$Y$339,IF('Index LA Main'!$B$4=3,'Index LA Main'!$A$346:$Y$508,IF('Index LA Main'!$B$4=4,'Index LA Main'!$A$515:$Y$677,"Error")))),'Index LA Main'!Q$1,0),"Error")</f>
        <v>0.01</v>
      </c>
      <c r="R169" s="77">
        <f>IFERROR(VLOOKUP($A169,IF('Index LA Main'!$B$4=1,'Index LA Main'!$A$8:$Y$170,IF('Index LA Main'!$B$4=2,'Index LA Main'!$A$177:$Y$339,IF('Index LA Main'!$B$4=3,'Index LA Main'!$A$346:$Y$508,IF('Index LA Main'!$B$4=4,'Index LA Main'!$A$515:$Y$677,"Error")))),'Index LA Main'!R$1,0),"Error")</f>
        <v>0.01</v>
      </c>
      <c r="S169" s="77">
        <f>IFERROR(VLOOKUP($A169,IF('Index LA Main'!$B$4=1,'Index LA Main'!$A$8:$Y$170,IF('Index LA Main'!$B$4=2,'Index LA Main'!$A$177:$Y$339,IF('Index LA Main'!$B$4=3,'Index LA Main'!$A$346:$Y$508,IF('Index LA Main'!$B$4=4,'Index LA Main'!$A$515:$Y$677,"Error")))),'Index LA Main'!S$1,0),"Error")</f>
        <v>0.01</v>
      </c>
      <c r="T169" s="77" t="str">
        <f>IFERROR(VLOOKUP($A169,IF('Index LA Main'!$B$4=1,'Index LA Main'!$A$8:$Y$170,IF('Index LA Main'!$B$4=2,'Index LA Main'!$A$177:$Y$339,IF('Index LA Main'!$B$4=3,'Index LA Main'!$A$346:$Y$508,IF('Index LA Main'!$B$4=4,'Index LA Main'!$A$515:$Y$677,"Error")))),'Index LA Main'!T$1,0),"Error")</f>
        <v>x</v>
      </c>
      <c r="U169" s="77" t="str">
        <f>IFERROR(VLOOKUP($A169,IF('Index LA Main'!$B$4=1,'Index LA Main'!$A$8:$Y$170,IF('Index LA Main'!$B$4=2,'Index LA Main'!$A$177:$Y$339,IF('Index LA Main'!$B$4=3,'Index LA Main'!$A$346:$Y$508,IF('Index LA Main'!$B$4=4,'Index LA Main'!$A$515:$Y$677,"Error")))),'Index LA Main'!U$1,0),"Error")</f>
        <v>x</v>
      </c>
      <c r="V169" s="77">
        <f>IFERROR(VLOOKUP($A169,IF('Index LA Main'!$B$4=1,'Index LA Main'!$A$8:$Y$170,IF('Index LA Main'!$B$4=2,'Index LA Main'!$A$177:$Y$339,IF('Index LA Main'!$B$4=3,'Index LA Main'!$A$346:$Y$508,IF('Index LA Main'!$B$4=4,'Index LA Main'!$A$515:$Y$677,"Error")))),'Index LA Main'!V$1,0),"Error")</f>
        <v>0.01</v>
      </c>
      <c r="W169" s="77">
        <f>IFERROR(VLOOKUP($A169,IF('Index LA Main'!$B$4=1,'Index LA Main'!$A$8:$Y$170,IF('Index LA Main'!$B$4=2,'Index LA Main'!$A$177:$Y$339,IF('Index LA Main'!$B$4=3,'Index LA Main'!$A$346:$Y$508,IF('Index LA Main'!$B$4=4,'Index LA Main'!$A$515:$Y$677,"Error")))),'Index LA Main'!W$1,0),"Error")</f>
        <v>0.05</v>
      </c>
      <c r="X169" s="77">
        <f>IFERROR(VLOOKUP($A169,IF('Index LA Main'!$B$4=1,'Index LA Main'!$A$8:$Y$170,IF('Index LA Main'!$B$4=2,'Index LA Main'!$A$177:$Y$339,IF('Index LA Main'!$B$4=3,'Index LA Main'!$A$346:$Y$508,IF('Index LA Main'!$B$4=4,'Index LA Main'!$A$515:$Y$677,"Error")))),'Index LA Main'!X$1,0),"Error")</f>
        <v>0.02</v>
      </c>
      <c r="Y169" s="77">
        <f>IFERROR(VLOOKUP($A169,IF('Index LA Main'!$B$4=1,'Index LA Main'!$A$8:$Y$170,IF('Index LA Main'!$B$4=2,'Index LA Main'!$A$177:$Y$339,IF('Index LA Main'!$B$4=3,'Index LA Main'!$A$346:$Y$508,IF('Index LA Main'!$B$4=4,'Index LA Main'!$A$515:$Y$677,"Error")))),'Index LA Main'!Y$1,0),"Error")</f>
        <v>0.01</v>
      </c>
    </row>
    <row r="170" spans="1:25" x14ac:dyDescent="0.2">
      <c r="A170" s="6"/>
      <c r="B170" s="6"/>
      <c r="C170" s="13"/>
    </row>
    <row r="171" spans="1:25" ht="15" x14ac:dyDescent="0.25">
      <c r="A171" s="14"/>
      <c r="B171" s="24" t="s">
        <v>39</v>
      </c>
      <c r="C171" s="61"/>
      <c r="D171" s="61"/>
      <c r="E171" s="61"/>
      <c r="F171" s="61"/>
      <c r="G171" s="61"/>
      <c r="H171" s="61"/>
      <c r="I171" s="61"/>
      <c r="J171" s="61"/>
      <c r="K171" s="61"/>
      <c r="L171" s="61"/>
      <c r="M171" s="61"/>
      <c r="N171" s="61"/>
      <c r="O171" s="61"/>
      <c r="P171" s="61"/>
      <c r="Q171" s="61"/>
      <c r="R171" s="61"/>
      <c r="S171" s="61"/>
      <c r="T171" s="61"/>
      <c r="U171" s="61"/>
      <c r="V171" s="61"/>
      <c r="W171" s="61"/>
      <c r="X171" s="61"/>
      <c r="Y171" s="46" t="s">
        <v>40</v>
      </c>
    </row>
  </sheetData>
  <sheetProtection password="DE5B" sheet="1" objects="1" scenarios="1" sort="0" autoFilter="0"/>
  <mergeCells count="6">
    <mergeCell ref="A1:J1"/>
    <mergeCell ref="F4:Q4"/>
    <mergeCell ref="R4:U4"/>
    <mergeCell ref="W4:Y4"/>
    <mergeCell ref="G5:K5"/>
    <mergeCell ref="L5:N5"/>
  </mergeCells>
  <pageMargins left="0.7" right="0.7" top="0.75" bottom="0.75" header="0.3" footer="0.3"/>
  <pageSetup paperSize="9"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742950</xdr:colOff>
                    <xdr:row>3</xdr:row>
                    <xdr:rowOff>38100</xdr:rowOff>
                  </from>
                  <to>
                    <xdr:col>2</xdr:col>
                    <xdr:colOff>1790700</xdr:colOff>
                    <xdr:row>4</xdr:row>
                    <xdr:rowOff>95250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Y677"/>
  <sheetViews>
    <sheetView workbookViewId="0">
      <selection activeCell="A2" sqref="A2"/>
    </sheetView>
  </sheetViews>
  <sheetFormatPr defaultRowHeight="15" x14ac:dyDescent="0.25"/>
  <cols>
    <col min="4" max="4" width="10.5703125" bestFit="1" customWidth="1"/>
    <col min="5" max="25" width="9.28515625" bestFit="1" customWidth="1"/>
  </cols>
  <sheetData>
    <row r="1" spans="1:25"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row>
    <row r="2" spans="1:25" x14ac:dyDescent="0.25">
      <c r="F2" t="s">
        <v>360</v>
      </c>
      <c r="G2" t="s">
        <v>366</v>
      </c>
    </row>
    <row r="3" spans="1:25" ht="15.75" thickBot="1" x14ac:dyDescent="0.3">
      <c r="F3" t="s">
        <v>361</v>
      </c>
      <c r="G3" t="s">
        <v>367</v>
      </c>
    </row>
    <row r="4" spans="1:25" ht="15.75" thickBot="1" x14ac:dyDescent="0.3">
      <c r="A4" s="30" t="s">
        <v>337</v>
      </c>
      <c r="B4" s="31">
        <v>1</v>
      </c>
      <c r="F4" t="s">
        <v>362</v>
      </c>
      <c r="G4" t="s">
        <v>368</v>
      </c>
    </row>
    <row r="5" spans="1:25" x14ac:dyDescent="0.25">
      <c r="F5" t="s">
        <v>365</v>
      </c>
      <c r="G5" t="s">
        <v>369</v>
      </c>
    </row>
    <row r="6" spans="1:25" x14ac:dyDescent="0.25">
      <c r="A6" t="s">
        <v>356</v>
      </c>
    </row>
    <row r="7" spans="1:25" x14ac:dyDescent="0.25">
      <c r="A7" t="s">
        <v>141</v>
      </c>
      <c r="B7" t="s">
        <v>142</v>
      </c>
      <c r="C7" t="s">
        <v>143</v>
      </c>
      <c r="D7" t="s">
        <v>338</v>
      </c>
      <c r="E7" t="s">
        <v>339</v>
      </c>
      <c r="F7" t="s">
        <v>340</v>
      </c>
      <c r="G7" t="s">
        <v>147</v>
      </c>
      <c r="H7" t="s">
        <v>19</v>
      </c>
      <c r="I7" t="s">
        <v>341</v>
      </c>
      <c r="J7" t="s">
        <v>149</v>
      </c>
      <c r="K7" t="s">
        <v>150</v>
      </c>
      <c r="L7" t="s">
        <v>342</v>
      </c>
      <c r="M7" t="s">
        <v>343</v>
      </c>
      <c r="N7" t="s">
        <v>344</v>
      </c>
      <c r="O7" t="s">
        <v>345</v>
      </c>
      <c r="P7" t="s">
        <v>155</v>
      </c>
      <c r="Q7" t="s">
        <v>346</v>
      </c>
      <c r="R7" t="s">
        <v>347</v>
      </c>
      <c r="S7" t="s">
        <v>348</v>
      </c>
      <c r="T7" t="s">
        <v>349</v>
      </c>
      <c r="U7" t="s">
        <v>350</v>
      </c>
      <c r="V7" t="s">
        <v>351</v>
      </c>
      <c r="W7" t="s">
        <v>352</v>
      </c>
      <c r="X7" t="s">
        <v>353</v>
      </c>
      <c r="Y7" t="s">
        <v>354</v>
      </c>
    </row>
    <row r="8" spans="1:25" x14ac:dyDescent="0.25">
      <c r="A8" t="s">
        <v>163</v>
      </c>
      <c r="B8" t="s">
        <v>164</v>
      </c>
      <c r="D8" s="70">
        <v>561110</v>
      </c>
      <c r="E8" s="29">
        <v>0.92</v>
      </c>
      <c r="F8" s="29">
        <v>0.9</v>
      </c>
      <c r="G8" s="29">
        <v>0.34</v>
      </c>
      <c r="H8" s="29" t="s">
        <v>41</v>
      </c>
      <c r="I8" s="29">
        <v>0.04</v>
      </c>
      <c r="J8" s="29">
        <v>0.39</v>
      </c>
      <c r="K8" s="29">
        <v>0.13</v>
      </c>
      <c r="L8" s="29" t="s">
        <v>41</v>
      </c>
      <c r="M8" s="29" t="s">
        <v>41</v>
      </c>
      <c r="N8" s="29" t="s">
        <v>41</v>
      </c>
      <c r="O8" s="29">
        <v>0.05</v>
      </c>
      <c r="P8" s="29" t="s">
        <v>41</v>
      </c>
      <c r="Q8" s="29" t="s">
        <v>41</v>
      </c>
      <c r="R8" s="29">
        <v>0.01</v>
      </c>
      <c r="S8" s="29">
        <v>0.01</v>
      </c>
      <c r="T8" s="29" t="s">
        <v>41</v>
      </c>
      <c r="U8" s="29" t="s">
        <v>41</v>
      </c>
      <c r="V8" s="29">
        <v>0.01</v>
      </c>
      <c r="W8" s="29">
        <v>0.05</v>
      </c>
      <c r="X8" s="29">
        <v>0.02</v>
      </c>
      <c r="Y8" s="29">
        <v>0.01</v>
      </c>
    </row>
    <row r="9" spans="1:25" x14ac:dyDescent="0.25">
      <c r="A9" t="s">
        <v>165</v>
      </c>
      <c r="B9" t="s">
        <v>166</v>
      </c>
      <c r="D9" s="70">
        <v>28110</v>
      </c>
      <c r="E9" s="29">
        <v>0.9</v>
      </c>
      <c r="F9" s="29">
        <v>0.88</v>
      </c>
      <c r="G9" s="29">
        <v>0.42</v>
      </c>
      <c r="H9" s="29" t="s">
        <v>41</v>
      </c>
      <c r="I9" s="29">
        <v>0.06</v>
      </c>
      <c r="J9" s="29">
        <v>0.33</v>
      </c>
      <c r="K9" s="29">
        <v>7.0000000000000007E-2</v>
      </c>
      <c r="L9" s="29" t="s">
        <v>42</v>
      </c>
      <c r="M9" s="29" t="s">
        <v>41</v>
      </c>
      <c r="N9" s="29" t="s">
        <v>41</v>
      </c>
      <c r="O9" s="29">
        <v>7.0000000000000007E-2</v>
      </c>
      <c r="P9" s="29">
        <v>0</v>
      </c>
      <c r="Q9" s="29" t="s">
        <v>41</v>
      </c>
      <c r="R9" s="29">
        <v>0.01</v>
      </c>
      <c r="S9" s="29">
        <v>0.01</v>
      </c>
      <c r="T9" s="29" t="s">
        <v>41</v>
      </c>
      <c r="U9" s="29" t="s">
        <v>41</v>
      </c>
      <c r="V9" s="29">
        <v>0.01</v>
      </c>
      <c r="W9" s="29">
        <v>0.06</v>
      </c>
      <c r="X9" s="29">
        <v>0.02</v>
      </c>
      <c r="Y9" s="29">
        <v>0.01</v>
      </c>
    </row>
    <row r="10" spans="1:25" x14ac:dyDescent="0.25">
      <c r="A10" t="s">
        <v>167</v>
      </c>
      <c r="B10" t="s">
        <v>168</v>
      </c>
      <c r="D10" s="70">
        <v>78760</v>
      </c>
      <c r="E10" s="29">
        <v>0.91</v>
      </c>
      <c r="F10" s="29">
        <v>0.89</v>
      </c>
      <c r="G10" s="29">
        <v>0.37</v>
      </c>
      <c r="H10" s="29" t="s">
        <v>41</v>
      </c>
      <c r="I10" s="29">
        <v>0.04</v>
      </c>
      <c r="J10" s="29">
        <v>0.26</v>
      </c>
      <c r="K10" s="29">
        <v>0.21</v>
      </c>
      <c r="L10" s="29" t="s">
        <v>42</v>
      </c>
      <c r="M10" s="29" t="s">
        <v>41</v>
      </c>
      <c r="N10" s="29" t="s">
        <v>41</v>
      </c>
      <c r="O10" s="29">
        <v>0.06</v>
      </c>
      <c r="P10" s="29" t="s">
        <v>42</v>
      </c>
      <c r="Q10" s="29" t="s">
        <v>41</v>
      </c>
      <c r="R10" s="29">
        <v>0.01</v>
      </c>
      <c r="S10" s="29">
        <v>0.01</v>
      </c>
      <c r="T10" s="29" t="s">
        <v>41</v>
      </c>
      <c r="U10" s="29" t="s">
        <v>41</v>
      </c>
      <c r="V10" s="29">
        <v>0.01</v>
      </c>
      <c r="W10" s="29">
        <v>0.06</v>
      </c>
      <c r="X10" s="29">
        <v>0.02</v>
      </c>
      <c r="Y10" s="29">
        <v>0.01</v>
      </c>
    </row>
    <row r="11" spans="1:25" x14ac:dyDescent="0.25">
      <c r="A11" t="s">
        <v>169</v>
      </c>
      <c r="B11" t="s">
        <v>170</v>
      </c>
      <c r="D11" s="70">
        <v>57450</v>
      </c>
      <c r="E11" s="29">
        <v>0.91</v>
      </c>
      <c r="F11" s="29">
        <v>0.89</v>
      </c>
      <c r="G11" s="29">
        <v>0.34</v>
      </c>
      <c r="H11" s="29" t="s">
        <v>41</v>
      </c>
      <c r="I11" s="29">
        <v>0.05</v>
      </c>
      <c r="J11" s="29">
        <v>0.36</v>
      </c>
      <c r="K11" s="29">
        <v>0.14000000000000001</v>
      </c>
      <c r="L11" s="29" t="s">
        <v>41</v>
      </c>
      <c r="M11" s="29" t="s">
        <v>41</v>
      </c>
      <c r="N11" s="29" t="s">
        <v>41</v>
      </c>
      <c r="O11" s="29">
        <v>7.0000000000000007E-2</v>
      </c>
      <c r="P11" s="29">
        <v>0</v>
      </c>
      <c r="Q11" s="29" t="s">
        <v>41</v>
      </c>
      <c r="R11" s="29">
        <v>0.01</v>
      </c>
      <c r="S11" s="29">
        <v>0.01</v>
      </c>
      <c r="T11" s="29" t="s">
        <v>41</v>
      </c>
      <c r="U11" s="29" t="s">
        <v>41</v>
      </c>
      <c r="V11" s="29">
        <v>0.01</v>
      </c>
      <c r="W11" s="29">
        <v>0.05</v>
      </c>
      <c r="X11" s="29">
        <v>0.02</v>
      </c>
      <c r="Y11" s="29">
        <v>0.01</v>
      </c>
    </row>
    <row r="12" spans="1:25" x14ac:dyDescent="0.25">
      <c r="A12" t="s">
        <v>171</v>
      </c>
      <c r="B12" t="s">
        <v>172</v>
      </c>
      <c r="D12" s="70">
        <v>49370</v>
      </c>
      <c r="E12" s="29">
        <v>0.91</v>
      </c>
      <c r="F12" s="29">
        <v>0.9</v>
      </c>
      <c r="G12" s="29">
        <v>0.36</v>
      </c>
      <c r="H12" s="29" t="s">
        <v>41</v>
      </c>
      <c r="I12" s="29">
        <v>0.04</v>
      </c>
      <c r="J12" s="29">
        <v>0.42</v>
      </c>
      <c r="K12" s="29">
        <v>7.0000000000000007E-2</v>
      </c>
      <c r="L12" s="29" t="s">
        <v>41</v>
      </c>
      <c r="M12" s="29" t="s">
        <v>41</v>
      </c>
      <c r="N12" s="29" t="s">
        <v>41</v>
      </c>
      <c r="O12" s="29">
        <v>0.06</v>
      </c>
      <c r="P12" s="29" t="s">
        <v>41</v>
      </c>
      <c r="Q12" s="29" t="s">
        <v>41</v>
      </c>
      <c r="R12" s="29">
        <v>0.01</v>
      </c>
      <c r="S12" s="29">
        <v>0.01</v>
      </c>
      <c r="T12" s="29" t="s">
        <v>41</v>
      </c>
      <c r="U12" s="29" t="s">
        <v>41</v>
      </c>
      <c r="V12" s="29">
        <v>0.01</v>
      </c>
      <c r="W12" s="29">
        <v>0.05</v>
      </c>
      <c r="X12" s="29">
        <v>0.02</v>
      </c>
      <c r="Y12" s="29">
        <v>0.02</v>
      </c>
    </row>
    <row r="13" spans="1:25" x14ac:dyDescent="0.25">
      <c r="A13" t="s">
        <v>173</v>
      </c>
      <c r="B13" t="s">
        <v>174</v>
      </c>
      <c r="D13" s="70">
        <v>63140</v>
      </c>
      <c r="E13" s="29">
        <v>0.91</v>
      </c>
      <c r="F13" s="29">
        <v>0.89</v>
      </c>
      <c r="G13" s="29">
        <v>0.37</v>
      </c>
      <c r="H13" s="29" t="s">
        <v>41</v>
      </c>
      <c r="I13" s="29">
        <v>0.04</v>
      </c>
      <c r="J13" s="29">
        <v>0.36</v>
      </c>
      <c r="K13" s="29">
        <v>0.11</v>
      </c>
      <c r="L13" s="29" t="s">
        <v>41</v>
      </c>
      <c r="M13" s="29" t="s">
        <v>41</v>
      </c>
      <c r="N13" s="29" t="s">
        <v>41</v>
      </c>
      <c r="O13" s="29">
        <v>0.05</v>
      </c>
      <c r="P13" s="29" t="s">
        <v>41</v>
      </c>
      <c r="Q13" s="29" t="s">
        <v>41</v>
      </c>
      <c r="R13" s="29">
        <v>0.01</v>
      </c>
      <c r="S13" s="29">
        <v>0.01</v>
      </c>
      <c r="T13" s="29" t="s">
        <v>41</v>
      </c>
      <c r="U13" s="29" t="s">
        <v>41</v>
      </c>
      <c r="V13" s="29">
        <v>0.01</v>
      </c>
      <c r="W13" s="29">
        <v>0.05</v>
      </c>
      <c r="X13" s="29">
        <v>0.02</v>
      </c>
      <c r="Y13" s="29">
        <v>0.02</v>
      </c>
    </row>
    <row r="14" spans="1:25" x14ac:dyDescent="0.25">
      <c r="A14" t="s">
        <v>175</v>
      </c>
      <c r="B14" t="s">
        <v>176</v>
      </c>
      <c r="D14" s="70">
        <v>63850</v>
      </c>
      <c r="E14" s="29">
        <v>0.93</v>
      </c>
      <c r="F14" s="29">
        <v>0.91</v>
      </c>
      <c r="G14" s="29">
        <v>0.33</v>
      </c>
      <c r="H14" s="29" t="s">
        <v>41</v>
      </c>
      <c r="I14" s="29">
        <v>0.03</v>
      </c>
      <c r="J14" s="29">
        <v>0.42</v>
      </c>
      <c r="K14" s="29">
        <v>0.12</v>
      </c>
      <c r="L14" s="29" t="s">
        <v>42</v>
      </c>
      <c r="M14" s="29" t="s">
        <v>41</v>
      </c>
      <c r="N14" s="29" t="s">
        <v>41</v>
      </c>
      <c r="O14" s="29">
        <v>0.05</v>
      </c>
      <c r="P14" s="29" t="s">
        <v>41</v>
      </c>
      <c r="Q14" s="29" t="s">
        <v>41</v>
      </c>
      <c r="R14" s="29">
        <v>0.01</v>
      </c>
      <c r="S14" s="29">
        <v>0.01</v>
      </c>
      <c r="T14" s="29" t="s">
        <v>41</v>
      </c>
      <c r="U14" s="29" t="s">
        <v>41</v>
      </c>
      <c r="V14" s="29">
        <v>0.01</v>
      </c>
      <c r="W14" s="29">
        <v>0.04</v>
      </c>
      <c r="X14" s="29">
        <v>0.02</v>
      </c>
      <c r="Y14" s="29">
        <v>0.01</v>
      </c>
    </row>
    <row r="15" spans="1:25" x14ac:dyDescent="0.25">
      <c r="A15" t="s">
        <v>177</v>
      </c>
      <c r="B15" t="s">
        <v>178</v>
      </c>
      <c r="D15" s="70">
        <v>23910</v>
      </c>
      <c r="E15" s="29">
        <v>0.92</v>
      </c>
      <c r="F15" s="29">
        <v>0.91</v>
      </c>
      <c r="G15" s="29">
        <v>0.24</v>
      </c>
      <c r="H15" s="29" t="s">
        <v>41</v>
      </c>
      <c r="I15" s="29">
        <v>0.03</v>
      </c>
      <c r="J15" s="29">
        <v>0.48</v>
      </c>
      <c r="K15" s="29">
        <v>0.15</v>
      </c>
      <c r="L15" s="29" t="s">
        <v>41</v>
      </c>
      <c r="M15" s="29" t="s">
        <v>41</v>
      </c>
      <c r="N15" s="29" t="s">
        <v>41</v>
      </c>
      <c r="O15" s="29">
        <v>0.02</v>
      </c>
      <c r="P15" s="29" t="s">
        <v>41</v>
      </c>
      <c r="Q15" s="29" t="s">
        <v>41</v>
      </c>
      <c r="R15" s="29" t="s">
        <v>41</v>
      </c>
      <c r="S15" s="29" t="s">
        <v>41</v>
      </c>
      <c r="T15" s="29" t="s">
        <v>41</v>
      </c>
      <c r="U15" s="29" t="s">
        <v>41</v>
      </c>
      <c r="V15" s="29" t="s">
        <v>41</v>
      </c>
      <c r="W15" s="29">
        <v>0.05</v>
      </c>
      <c r="X15" s="29">
        <v>0.01</v>
      </c>
      <c r="Y15" s="29">
        <v>0.02</v>
      </c>
    </row>
    <row r="16" spans="1:25" x14ac:dyDescent="0.25">
      <c r="A16" t="s">
        <v>179</v>
      </c>
      <c r="B16" t="s">
        <v>180</v>
      </c>
      <c r="D16" s="70">
        <v>51090</v>
      </c>
      <c r="E16" s="29">
        <v>0.94</v>
      </c>
      <c r="F16" s="29">
        <v>0.93</v>
      </c>
      <c r="G16" s="29">
        <v>0.23</v>
      </c>
      <c r="H16" s="29" t="s">
        <v>41</v>
      </c>
      <c r="I16" s="29">
        <v>0.02</v>
      </c>
      <c r="J16" s="29">
        <v>0.56999999999999995</v>
      </c>
      <c r="K16" s="29">
        <v>0.09</v>
      </c>
      <c r="L16" s="29">
        <v>0</v>
      </c>
      <c r="M16" s="29" t="s">
        <v>41</v>
      </c>
      <c r="N16" s="29" t="s">
        <v>41</v>
      </c>
      <c r="O16" s="29">
        <v>0.03</v>
      </c>
      <c r="P16" s="29" t="s">
        <v>41</v>
      </c>
      <c r="Q16" s="29" t="s">
        <v>41</v>
      </c>
      <c r="R16" s="29" t="s">
        <v>41</v>
      </c>
      <c r="S16" s="29" t="s">
        <v>41</v>
      </c>
      <c r="T16" s="29" t="s">
        <v>41</v>
      </c>
      <c r="U16" s="29" t="s">
        <v>41</v>
      </c>
      <c r="V16" s="29" t="s">
        <v>41</v>
      </c>
      <c r="W16" s="29">
        <v>0.04</v>
      </c>
      <c r="X16" s="29">
        <v>0.01</v>
      </c>
      <c r="Y16" s="29">
        <v>0.02</v>
      </c>
    </row>
    <row r="17" spans="1:25" x14ac:dyDescent="0.25">
      <c r="A17" t="s">
        <v>181</v>
      </c>
      <c r="B17" t="s">
        <v>182</v>
      </c>
      <c r="D17" s="70">
        <v>87810</v>
      </c>
      <c r="E17" s="29">
        <v>0.92</v>
      </c>
      <c r="F17" s="29">
        <v>0.9</v>
      </c>
      <c r="G17" s="29">
        <v>0.31</v>
      </c>
      <c r="H17" s="29" t="s">
        <v>41</v>
      </c>
      <c r="I17" s="29">
        <v>0.02</v>
      </c>
      <c r="J17" s="29">
        <v>0.39</v>
      </c>
      <c r="K17" s="29">
        <v>0.17</v>
      </c>
      <c r="L17" s="29" t="s">
        <v>41</v>
      </c>
      <c r="M17" s="29" t="s">
        <v>41</v>
      </c>
      <c r="N17" s="29" t="s">
        <v>41</v>
      </c>
      <c r="O17" s="29">
        <v>0.04</v>
      </c>
      <c r="P17" s="29" t="s">
        <v>41</v>
      </c>
      <c r="Q17" s="29" t="s">
        <v>41</v>
      </c>
      <c r="R17" s="29">
        <v>0.01</v>
      </c>
      <c r="S17" s="29">
        <v>0.01</v>
      </c>
      <c r="T17" s="29" t="s">
        <v>41</v>
      </c>
      <c r="U17" s="29" t="s">
        <v>41</v>
      </c>
      <c r="V17" s="29">
        <v>0.01</v>
      </c>
      <c r="W17" s="29">
        <v>0.05</v>
      </c>
      <c r="X17" s="29">
        <v>0.02</v>
      </c>
      <c r="Y17" s="29">
        <v>0.02</v>
      </c>
    </row>
    <row r="18" spans="1:25" x14ac:dyDescent="0.25">
      <c r="A18" t="s">
        <v>183</v>
      </c>
      <c r="B18" t="s">
        <v>184</v>
      </c>
      <c r="D18" s="70">
        <v>55370</v>
      </c>
      <c r="E18" s="29">
        <v>0.92</v>
      </c>
      <c r="F18" s="29">
        <v>0.91</v>
      </c>
      <c r="G18" s="29">
        <v>0.42</v>
      </c>
      <c r="H18" s="29" t="s">
        <v>41</v>
      </c>
      <c r="I18" s="29">
        <v>0.03</v>
      </c>
      <c r="J18" s="29">
        <v>0.4</v>
      </c>
      <c r="K18" s="29">
        <v>0.05</v>
      </c>
      <c r="L18" s="29" t="s">
        <v>41</v>
      </c>
      <c r="M18" s="29" t="s">
        <v>41</v>
      </c>
      <c r="N18" s="29" t="s">
        <v>41</v>
      </c>
      <c r="O18" s="29">
        <v>0.06</v>
      </c>
      <c r="P18" s="29" t="s">
        <v>41</v>
      </c>
      <c r="Q18" s="29" t="s">
        <v>41</v>
      </c>
      <c r="R18" s="29">
        <v>0.01</v>
      </c>
      <c r="S18" s="29" t="s">
        <v>41</v>
      </c>
      <c r="T18" s="29" t="s">
        <v>41</v>
      </c>
      <c r="U18" s="29" t="s">
        <v>41</v>
      </c>
      <c r="V18" s="29">
        <v>0.01</v>
      </c>
      <c r="W18" s="29">
        <v>0.05</v>
      </c>
      <c r="X18" s="29">
        <v>0.01</v>
      </c>
      <c r="Y18" s="29">
        <v>0.01</v>
      </c>
    </row>
    <row r="19" spans="1:25" x14ac:dyDescent="0.25">
      <c r="A19">
        <v>301</v>
      </c>
      <c r="B19" t="s">
        <v>185</v>
      </c>
      <c r="C19" t="s">
        <v>180</v>
      </c>
      <c r="D19" s="70">
        <v>2210</v>
      </c>
      <c r="E19" s="29">
        <v>0.92</v>
      </c>
      <c r="F19" s="29">
        <v>0.91</v>
      </c>
      <c r="G19" s="29">
        <v>0.26</v>
      </c>
      <c r="H19" s="29" t="s">
        <v>42</v>
      </c>
      <c r="I19" s="29">
        <v>0.02</v>
      </c>
      <c r="J19" s="29">
        <v>0.56999999999999995</v>
      </c>
      <c r="K19" s="29">
        <v>0.05</v>
      </c>
      <c r="L19" s="29">
        <v>0</v>
      </c>
      <c r="M19" s="29" t="s">
        <v>42</v>
      </c>
      <c r="N19" s="29" t="s">
        <v>42</v>
      </c>
      <c r="O19" s="29">
        <v>0.04</v>
      </c>
      <c r="P19" s="29">
        <v>0</v>
      </c>
      <c r="Q19" s="29">
        <v>0.01</v>
      </c>
      <c r="R19" s="29">
        <v>0.01</v>
      </c>
      <c r="S19" s="29">
        <v>0.01</v>
      </c>
      <c r="T19" s="29" t="s">
        <v>42</v>
      </c>
      <c r="U19" s="29" t="s">
        <v>42</v>
      </c>
      <c r="V19" s="29" t="s">
        <v>41</v>
      </c>
      <c r="W19" s="29">
        <v>0.05</v>
      </c>
      <c r="X19" s="29">
        <v>0.02</v>
      </c>
      <c r="Y19" s="29">
        <v>0.02</v>
      </c>
    </row>
    <row r="20" spans="1:25" x14ac:dyDescent="0.25">
      <c r="A20">
        <v>302</v>
      </c>
      <c r="B20" t="s">
        <v>186</v>
      </c>
      <c r="C20" t="s">
        <v>180</v>
      </c>
      <c r="D20" s="70">
        <v>3450</v>
      </c>
      <c r="E20" s="29">
        <v>0.94</v>
      </c>
      <c r="F20" s="29">
        <v>0.94</v>
      </c>
      <c r="G20" s="29">
        <v>0.18</v>
      </c>
      <c r="H20" s="29">
        <v>0.01</v>
      </c>
      <c r="I20" s="29">
        <v>0.01</v>
      </c>
      <c r="J20" s="29">
        <v>0.66</v>
      </c>
      <c r="K20" s="29">
        <v>7.0000000000000007E-2</v>
      </c>
      <c r="L20" s="29">
        <v>0</v>
      </c>
      <c r="M20" s="29">
        <v>0</v>
      </c>
      <c r="N20" s="29" t="s">
        <v>41</v>
      </c>
      <c r="O20" s="29">
        <v>0.02</v>
      </c>
      <c r="P20" s="29" t="s">
        <v>42</v>
      </c>
      <c r="Q20" s="29" t="s">
        <v>41</v>
      </c>
      <c r="R20" s="29" t="s">
        <v>41</v>
      </c>
      <c r="S20" s="29" t="s">
        <v>41</v>
      </c>
      <c r="T20" s="29" t="s">
        <v>42</v>
      </c>
      <c r="U20" s="29" t="s">
        <v>42</v>
      </c>
      <c r="V20" s="29" t="s">
        <v>41</v>
      </c>
      <c r="W20" s="29">
        <v>0.03</v>
      </c>
      <c r="X20" s="29">
        <v>0.01</v>
      </c>
      <c r="Y20" s="29">
        <v>0.02</v>
      </c>
    </row>
    <row r="21" spans="1:25" x14ac:dyDescent="0.25">
      <c r="A21">
        <v>370</v>
      </c>
      <c r="B21" t="s">
        <v>187</v>
      </c>
      <c r="C21" t="s">
        <v>170</v>
      </c>
      <c r="D21" s="70">
        <v>2520</v>
      </c>
      <c r="E21" s="29">
        <v>0.91</v>
      </c>
      <c r="F21" s="29">
        <v>0.88</v>
      </c>
      <c r="G21" s="29">
        <v>0.69</v>
      </c>
      <c r="H21" s="29" t="s">
        <v>42</v>
      </c>
      <c r="I21" s="29">
        <v>7.0000000000000007E-2</v>
      </c>
      <c r="J21" s="29">
        <v>0.09</v>
      </c>
      <c r="K21" s="29">
        <v>0.03</v>
      </c>
      <c r="L21" s="29">
        <v>0</v>
      </c>
      <c r="M21" s="29">
        <v>0</v>
      </c>
      <c r="N21" s="29">
        <v>0</v>
      </c>
      <c r="O21" s="29">
        <v>0.1</v>
      </c>
      <c r="P21" s="29">
        <v>0</v>
      </c>
      <c r="Q21" s="29" t="s">
        <v>42</v>
      </c>
      <c r="R21" s="29">
        <v>0.01</v>
      </c>
      <c r="S21" s="29">
        <v>0.01</v>
      </c>
      <c r="T21" s="29" t="s">
        <v>41</v>
      </c>
      <c r="U21" s="29" t="s">
        <v>41</v>
      </c>
      <c r="V21" s="29">
        <v>0.01</v>
      </c>
      <c r="W21" s="29">
        <v>7.0000000000000007E-2</v>
      </c>
      <c r="X21" s="29">
        <v>0.02</v>
      </c>
      <c r="Y21" s="29">
        <v>0.01</v>
      </c>
    </row>
    <row r="22" spans="1:25" x14ac:dyDescent="0.25">
      <c r="A22">
        <v>800</v>
      </c>
      <c r="B22" t="s">
        <v>188</v>
      </c>
      <c r="C22" t="s">
        <v>184</v>
      </c>
      <c r="D22" s="70">
        <v>2160</v>
      </c>
      <c r="E22" s="29">
        <v>0.94</v>
      </c>
      <c r="F22" s="29">
        <v>0.93</v>
      </c>
      <c r="G22" s="29">
        <v>0.28999999999999998</v>
      </c>
      <c r="H22" s="29" t="s">
        <v>41</v>
      </c>
      <c r="I22" s="29">
        <v>0.03</v>
      </c>
      <c r="J22" s="29">
        <v>0.48</v>
      </c>
      <c r="K22" s="29">
        <v>0.11</v>
      </c>
      <c r="L22" s="29">
        <v>0</v>
      </c>
      <c r="M22" s="29" t="s">
        <v>42</v>
      </c>
      <c r="N22" s="29" t="s">
        <v>42</v>
      </c>
      <c r="O22" s="29">
        <v>0.06</v>
      </c>
      <c r="P22" s="29" t="s">
        <v>42</v>
      </c>
      <c r="Q22" s="29" t="s">
        <v>41</v>
      </c>
      <c r="R22" s="29">
        <v>0.01</v>
      </c>
      <c r="S22" s="29">
        <v>0.01</v>
      </c>
      <c r="T22" s="29" t="s">
        <v>41</v>
      </c>
      <c r="U22" s="29">
        <v>0</v>
      </c>
      <c r="V22" s="29" t="s">
        <v>41</v>
      </c>
      <c r="W22" s="29">
        <v>0.03</v>
      </c>
      <c r="X22" s="29">
        <v>0.02</v>
      </c>
      <c r="Y22" s="29">
        <v>0.02</v>
      </c>
    </row>
    <row r="23" spans="1:25" x14ac:dyDescent="0.25">
      <c r="A23">
        <v>822</v>
      </c>
      <c r="B23" t="s">
        <v>189</v>
      </c>
      <c r="C23" t="s">
        <v>176</v>
      </c>
      <c r="D23" s="70">
        <v>1870</v>
      </c>
      <c r="E23" s="29">
        <v>0.92</v>
      </c>
      <c r="F23" s="29">
        <v>0.91</v>
      </c>
      <c r="G23" s="29">
        <v>0.34</v>
      </c>
      <c r="H23" s="29" t="s">
        <v>41</v>
      </c>
      <c r="I23" s="29">
        <v>0.01</v>
      </c>
      <c r="J23" s="29">
        <v>0.56000000000000005</v>
      </c>
      <c r="K23" s="29" t="s">
        <v>41</v>
      </c>
      <c r="L23" s="29">
        <v>0</v>
      </c>
      <c r="M23" s="29">
        <v>0</v>
      </c>
      <c r="N23" s="29">
        <v>0</v>
      </c>
      <c r="O23" s="29">
        <v>0.03</v>
      </c>
      <c r="P23" s="29" t="s">
        <v>42</v>
      </c>
      <c r="Q23" s="29" t="s">
        <v>42</v>
      </c>
      <c r="R23" s="29">
        <v>0.01</v>
      </c>
      <c r="S23" s="29" t="s">
        <v>41</v>
      </c>
      <c r="T23" s="29" t="s">
        <v>41</v>
      </c>
      <c r="U23" s="29" t="s">
        <v>42</v>
      </c>
      <c r="V23" s="29">
        <v>0.01</v>
      </c>
      <c r="W23" s="29">
        <v>0.04</v>
      </c>
      <c r="X23" s="29">
        <v>0.02</v>
      </c>
      <c r="Y23" s="29">
        <v>0.01</v>
      </c>
    </row>
    <row r="24" spans="1:25" x14ac:dyDescent="0.25">
      <c r="A24">
        <v>303</v>
      </c>
      <c r="B24" t="s">
        <v>190</v>
      </c>
      <c r="C24" t="s">
        <v>180</v>
      </c>
      <c r="D24" s="70">
        <v>3150</v>
      </c>
      <c r="E24" s="29">
        <v>0.94</v>
      </c>
      <c r="F24" s="29">
        <v>0.93</v>
      </c>
      <c r="G24" s="29">
        <v>0.2</v>
      </c>
      <c r="H24" s="29" t="s">
        <v>42</v>
      </c>
      <c r="I24" s="29">
        <v>0.03</v>
      </c>
      <c r="J24" s="29">
        <v>0.64</v>
      </c>
      <c r="K24" s="29">
        <v>0.06</v>
      </c>
      <c r="L24" s="29">
        <v>0</v>
      </c>
      <c r="M24" s="29">
        <v>0</v>
      </c>
      <c r="N24" s="29">
        <v>0</v>
      </c>
      <c r="O24" s="29">
        <v>0.05</v>
      </c>
      <c r="P24" s="29">
        <v>0</v>
      </c>
      <c r="Q24" s="29" t="s">
        <v>41</v>
      </c>
      <c r="R24" s="29">
        <v>0.01</v>
      </c>
      <c r="S24" s="29">
        <v>0.01</v>
      </c>
      <c r="T24" s="29" t="s">
        <v>42</v>
      </c>
      <c r="U24" s="29">
        <v>0</v>
      </c>
      <c r="V24" s="29">
        <v>0.01</v>
      </c>
      <c r="W24" s="29">
        <v>0.04</v>
      </c>
      <c r="X24" s="29">
        <v>0.01</v>
      </c>
      <c r="Y24" s="29">
        <v>0.01</v>
      </c>
    </row>
    <row r="25" spans="1:25" x14ac:dyDescent="0.25">
      <c r="A25">
        <v>330</v>
      </c>
      <c r="B25" t="s">
        <v>191</v>
      </c>
      <c r="C25" t="s">
        <v>174</v>
      </c>
      <c r="D25" s="70">
        <v>12170</v>
      </c>
      <c r="E25" s="29">
        <v>0.91</v>
      </c>
      <c r="F25" s="29">
        <v>0.89</v>
      </c>
      <c r="G25" s="29">
        <v>0.32</v>
      </c>
      <c r="H25" s="29" t="s">
        <v>41</v>
      </c>
      <c r="I25" s="29">
        <v>0.05</v>
      </c>
      <c r="J25" s="29">
        <v>0.39</v>
      </c>
      <c r="K25" s="29">
        <v>0.14000000000000001</v>
      </c>
      <c r="L25" s="29" t="s">
        <v>41</v>
      </c>
      <c r="M25" s="29">
        <v>0</v>
      </c>
      <c r="N25" s="29" t="s">
        <v>41</v>
      </c>
      <c r="O25" s="29">
        <v>0.03</v>
      </c>
      <c r="P25" s="29" t="s">
        <v>42</v>
      </c>
      <c r="Q25" s="29" t="s">
        <v>41</v>
      </c>
      <c r="R25" s="29">
        <v>0.01</v>
      </c>
      <c r="S25" s="29" t="s">
        <v>41</v>
      </c>
      <c r="T25" s="29" t="s">
        <v>41</v>
      </c>
      <c r="U25" s="29" t="s">
        <v>41</v>
      </c>
      <c r="V25" s="29">
        <v>0.01</v>
      </c>
      <c r="W25" s="29">
        <v>0.06</v>
      </c>
      <c r="X25" s="29">
        <v>0.01</v>
      </c>
      <c r="Y25" s="29">
        <v>0.02</v>
      </c>
    </row>
    <row r="26" spans="1:25" x14ac:dyDescent="0.25">
      <c r="A26">
        <v>889</v>
      </c>
      <c r="B26" t="s">
        <v>192</v>
      </c>
      <c r="C26" t="s">
        <v>168</v>
      </c>
      <c r="D26" s="70">
        <v>1750</v>
      </c>
      <c r="E26" s="29">
        <v>0.92</v>
      </c>
      <c r="F26" s="29">
        <v>0.9</v>
      </c>
      <c r="G26" s="29">
        <v>0.52</v>
      </c>
      <c r="H26" s="29" t="s">
        <v>41</v>
      </c>
      <c r="I26" s="29">
        <v>0.03</v>
      </c>
      <c r="J26" s="29">
        <v>0.2</v>
      </c>
      <c r="K26" s="29">
        <v>0.14000000000000001</v>
      </c>
      <c r="L26" s="29">
        <v>0</v>
      </c>
      <c r="M26" s="29">
        <v>0</v>
      </c>
      <c r="N26" s="29">
        <v>0</v>
      </c>
      <c r="O26" s="29">
        <v>0.05</v>
      </c>
      <c r="P26" s="29">
        <v>0</v>
      </c>
      <c r="Q26" s="29">
        <v>0.01</v>
      </c>
      <c r="R26" s="29">
        <v>0.01</v>
      </c>
      <c r="S26" s="29">
        <v>0.01</v>
      </c>
      <c r="T26" s="29" t="s">
        <v>42</v>
      </c>
      <c r="U26" s="29" t="s">
        <v>42</v>
      </c>
      <c r="V26" s="29">
        <v>0.01</v>
      </c>
      <c r="W26" s="29">
        <v>0.05</v>
      </c>
      <c r="X26" s="29">
        <v>0.01</v>
      </c>
      <c r="Y26" s="29">
        <v>0.01</v>
      </c>
    </row>
    <row r="27" spans="1:25" x14ac:dyDescent="0.25">
      <c r="A27">
        <v>890</v>
      </c>
      <c r="B27" t="s">
        <v>193</v>
      </c>
      <c r="C27" t="s">
        <v>168</v>
      </c>
      <c r="D27" s="70">
        <v>1620</v>
      </c>
      <c r="E27" s="29">
        <v>0.88</v>
      </c>
      <c r="F27" s="29">
        <v>0.86</v>
      </c>
      <c r="G27" s="29">
        <v>0.43</v>
      </c>
      <c r="H27" s="29" t="s">
        <v>42</v>
      </c>
      <c r="I27" s="29">
        <v>0.04</v>
      </c>
      <c r="J27" s="29">
        <v>0.06</v>
      </c>
      <c r="K27" s="29">
        <v>0.33</v>
      </c>
      <c r="L27" s="29">
        <v>0</v>
      </c>
      <c r="M27" s="29">
        <v>0</v>
      </c>
      <c r="N27" s="29">
        <v>0</v>
      </c>
      <c r="O27" s="29">
        <v>0.06</v>
      </c>
      <c r="P27" s="29">
        <v>0</v>
      </c>
      <c r="Q27" s="29" t="s">
        <v>41</v>
      </c>
      <c r="R27" s="29">
        <v>0.01</v>
      </c>
      <c r="S27" s="29">
        <v>0.01</v>
      </c>
      <c r="T27" s="29" t="s">
        <v>42</v>
      </c>
      <c r="U27" s="29" t="s">
        <v>41</v>
      </c>
      <c r="V27" s="29">
        <v>0.01</v>
      </c>
      <c r="W27" s="29">
        <v>0.09</v>
      </c>
      <c r="X27" s="29">
        <v>0.02</v>
      </c>
      <c r="Y27" s="29">
        <v>0.01</v>
      </c>
    </row>
    <row r="28" spans="1:25" x14ac:dyDescent="0.25">
      <c r="A28">
        <v>350</v>
      </c>
      <c r="B28" t="s">
        <v>194</v>
      </c>
      <c r="C28" t="s">
        <v>168</v>
      </c>
      <c r="D28" s="70">
        <v>3480</v>
      </c>
      <c r="E28" s="29">
        <v>0.91</v>
      </c>
      <c r="F28" s="29">
        <v>0.89</v>
      </c>
      <c r="G28" s="29">
        <v>0.42</v>
      </c>
      <c r="H28" s="29" t="s">
        <v>41</v>
      </c>
      <c r="I28" s="29">
        <v>0.03</v>
      </c>
      <c r="J28" s="29">
        <v>0.23</v>
      </c>
      <c r="K28" s="29">
        <v>0.2</v>
      </c>
      <c r="L28" s="29">
        <v>0</v>
      </c>
      <c r="M28" s="29">
        <v>0</v>
      </c>
      <c r="N28" s="29" t="s">
        <v>41</v>
      </c>
      <c r="O28" s="29">
        <v>0.05</v>
      </c>
      <c r="P28" s="29">
        <v>0</v>
      </c>
      <c r="Q28" s="29" t="s">
        <v>41</v>
      </c>
      <c r="R28" s="29">
        <v>0.01</v>
      </c>
      <c r="S28" s="29">
        <v>0.01</v>
      </c>
      <c r="T28" s="29" t="s">
        <v>41</v>
      </c>
      <c r="U28" s="29">
        <v>0</v>
      </c>
      <c r="V28" s="29">
        <v>0.01</v>
      </c>
      <c r="W28" s="29">
        <v>0.06</v>
      </c>
      <c r="X28" s="29">
        <v>0.02</v>
      </c>
      <c r="Y28" s="29">
        <v>0.02</v>
      </c>
    </row>
    <row r="29" spans="1:25" x14ac:dyDescent="0.25">
      <c r="A29">
        <v>837</v>
      </c>
      <c r="B29" t="s">
        <v>195</v>
      </c>
      <c r="C29" t="s">
        <v>184</v>
      </c>
      <c r="D29" s="70">
        <v>1660</v>
      </c>
      <c r="E29" s="29">
        <v>0.92</v>
      </c>
      <c r="F29" s="29">
        <v>0.89</v>
      </c>
      <c r="G29" s="29">
        <v>0.41</v>
      </c>
      <c r="H29" s="29">
        <v>0.01</v>
      </c>
      <c r="I29" s="29">
        <v>0.04</v>
      </c>
      <c r="J29" s="29">
        <v>0.43</v>
      </c>
      <c r="K29" s="29" t="s">
        <v>41</v>
      </c>
      <c r="L29" s="29">
        <v>0</v>
      </c>
      <c r="M29" s="29">
        <v>0</v>
      </c>
      <c r="N29" s="29" t="s">
        <v>42</v>
      </c>
      <c r="O29" s="29">
        <v>0.05</v>
      </c>
      <c r="P29" s="29">
        <v>0</v>
      </c>
      <c r="Q29" s="29" t="s">
        <v>41</v>
      </c>
      <c r="R29" s="29">
        <v>0.01</v>
      </c>
      <c r="S29" s="29">
        <v>0.01</v>
      </c>
      <c r="T29" s="29" t="s">
        <v>41</v>
      </c>
      <c r="U29" s="29">
        <v>0</v>
      </c>
      <c r="V29" s="29">
        <v>0.01</v>
      </c>
      <c r="W29" s="29">
        <v>0.06</v>
      </c>
      <c r="X29" s="29">
        <v>0.02</v>
      </c>
      <c r="Y29" s="29">
        <v>0.01</v>
      </c>
    </row>
    <row r="30" spans="1:25" x14ac:dyDescent="0.25">
      <c r="A30">
        <v>867</v>
      </c>
      <c r="B30" t="s">
        <v>196</v>
      </c>
      <c r="C30" t="s">
        <v>182</v>
      </c>
      <c r="D30" s="70">
        <v>1060</v>
      </c>
      <c r="E30" s="29">
        <v>0.94</v>
      </c>
      <c r="F30" s="29">
        <v>0.91</v>
      </c>
      <c r="G30" s="29">
        <v>0.27</v>
      </c>
      <c r="H30" s="29" t="s">
        <v>41</v>
      </c>
      <c r="I30" s="29">
        <v>0.02</v>
      </c>
      <c r="J30" s="29">
        <v>0.48</v>
      </c>
      <c r="K30" s="29">
        <v>0.13</v>
      </c>
      <c r="L30" s="29">
        <v>0</v>
      </c>
      <c r="M30" s="29">
        <v>0</v>
      </c>
      <c r="N30" s="29">
        <v>0</v>
      </c>
      <c r="O30" s="29">
        <v>0.06</v>
      </c>
      <c r="P30" s="29">
        <v>0</v>
      </c>
      <c r="Q30" s="29">
        <v>0.01</v>
      </c>
      <c r="R30" s="29">
        <v>0.02</v>
      </c>
      <c r="S30" s="29">
        <v>0.01</v>
      </c>
      <c r="T30" s="29" t="s">
        <v>41</v>
      </c>
      <c r="U30" s="29">
        <v>0</v>
      </c>
      <c r="V30" s="29">
        <v>0.01</v>
      </c>
      <c r="W30" s="29">
        <v>0.04</v>
      </c>
      <c r="X30" s="29">
        <v>0.01</v>
      </c>
      <c r="Y30" s="29">
        <v>0.01</v>
      </c>
    </row>
    <row r="31" spans="1:25" x14ac:dyDescent="0.25">
      <c r="A31">
        <v>380</v>
      </c>
      <c r="B31" t="s">
        <v>197</v>
      </c>
      <c r="C31" t="s">
        <v>170</v>
      </c>
      <c r="D31" s="70">
        <v>5570</v>
      </c>
      <c r="E31" s="29">
        <v>0.91</v>
      </c>
      <c r="F31" s="29">
        <v>0.89</v>
      </c>
      <c r="G31" s="29">
        <v>0.28000000000000003</v>
      </c>
      <c r="H31" s="29" t="s">
        <v>41</v>
      </c>
      <c r="I31" s="29">
        <v>0.03</v>
      </c>
      <c r="J31" s="29">
        <v>0.56000000000000005</v>
      </c>
      <c r="K31" s="29">
        <v>0.01</v>
      </c>
      <c r="L31" s="29">
        <v>0</v>
      </c>
      <c r="M31" s="29" t="s">
        <v>41</v>
      </c>
      <c r="N31" s="29" t="s">
        <v>41</v>
      </c>
      <c r="O31" s="29">
        <v>0.05</v>
      </c>
      <c r="P31" s="29">
        <v>0</v>
      </c>
      <c r="Q31" s="29">
        <v>0.01</v>
      </c>
      <c r="R31" s="29">
        <v>0.01</v>
      </c>
      <c r="S31" s="29">
        <v>0.01</v>
      </c>
      <c r="T31" s="29" t="s">
        <v>41</v>
      </c>
      <c r="U31" s="29" t="s">
        <v>41</v>
      </c>
      <c r="V31" s="29">
        <v>0.01</v>
      </c>
      <c r="W31" s="29">
        <v>0.06</v>
      </c>
      <c r="X31" s="29">
        <v>0.02</v>
      </c>
      <c r="Y31" s="29">
        <v>0.02</v>
      </c>
    </row>
    <row r="32" spans="1:25" x14ac:dyDescent="0.25">
      <c r="A32">
        <v>304</v>
      </c>
      <c r="B32" t="s">
        <v>198</v>
      </c>
      <c r="C32" t="s">
        <v>180</v>
      </c>
      <c r="D32" s="70">
        <v>2870</v>
      </c>
      <c r="E32" s="29">
        <v>0.94</v>
      </c>
      <c r="F32" s="29">
        <v>0.94</v>
      </c>
      <c r="G32" s="29">
        <v>0.23</v>
      </c>
      <c r="H32" s="29" t="s">
        <v>41</v>
      </c>
      <c r="I32" s="29">
        <v>0.01</v>
      </c>
      <c r="J32" s="29">
        <v>0.63</v>
      </c>
      <c r="K32" s="29">
        <v>0.06</v>
      </c>
      <c r="L32" s="29">
        <v>0</v>
      </c>
      <c r="M32" s="29" t="s">
        <v>42</v>
      </c>
      <c r="N32" s="29" t="s">
        <v>42</v>
      </c>
      <c r="O32" s="29">
        <v>0.01</v>
      </c>
      <c r="P32" s="29">
        <v>0</v>
      </c>
      <c r="Q32" s="29" t="s">
        <v>41</v>
      </c>
      <c r="R32" s="29" t="s">
        <v>41</v>
      </c>
      <c r="S32" s="29" t="s">
        <v>41</v>
      </c>
      <c r="T32" s="29" t="s">
        <v>41</v>
      </c>
      <c r="U32" s="29" t="s">
        <v>42</v>
      </c>
      <c r="V32" s="29" t="s">
        <v>41</v>
      </c>
      <c r="W32" s="29">
        <v>0.03</v>
      </c>
      <c r="X32" s="29">
        <v>0.01</v>
      </c>
      <c r="Y32" s="29">
        <v>0.02</v>
      </c>
    </row>
    <row r="33" spans="1:25" x14ac:dyDescent="0.25">
      <c r="A33">
        <v>846</v>
      </c>
      <c r="B33" t="s">
        <v>199</v>
      </c>
      <c r="C33" t="s">
        <v>182</v>
      </c>
      <c r="D33" s="70">
        <v>2240</v>
      </c>
      <c r="E33" s="29">
        <v>0.92</v>
      </c>
      <c r="F33" s="29">
        <v>0.9</v>
      </c>
      <c r="G33" s="29">
        <v>0.23</v>
      </c>
      <c r="H33" s="29" t="s">
        <v>42</v>
      </c>
      <c r="I33" s="29">
        <v>0.03</v>
      </c>
      <c r="J33" s="29">
        <v>0.2</v>
      </c>
      <c r="K33" s="29">
        <v>0.44</v>
      </c>
      <c r="L33" s="29">
        <v>0</v>
      </c>
      <c r="M33" s="29">
        <v>0</v>
      </c>
      <c r="N33" s="29">
        <v>0</v>
      </c>
      <c r="O33" s="29">
        <v>0.03</v>
      </c>
      <c r="P33" s="29">
        <v>0</v>
      </c>
      <c r="Q33" s="29" t="s">
        <v>41</v>
      </c>
      <c r="R33" s="29">
        <v>0.01</v>
      </c>
      <c r="S33" s="29" t="s">
        <v>41</v>
      </c>
      <c r="T33" s="29" t="s">
        <v>41</v>
      </c>
      <c r="U33" s="29" t="s">
        <v>42</v>
      </c>
      <c r="V33" s="29">
        <v>0.01</v>
      </c>
      <c r="W33" s="29">
        <v>0.04</v>
      </c>
      <c r="X33" s="29">
        <v>0.03</v>
      </c>
      <c r="Y33" s="29">
        <v>0.01</v>
      </c>
    </row>
    <row r="34" spans="1:25" x14ac:dyDescent="0.25">
      <c r="A34">
        <v>801</v>
      </c>
      <c r="B34" t="s">
        <v>200</v>
      </c>
      <c r="C34" t="s">
        <v>184</v>
      </c>
      <c r="D34" s="70">
        <v>3160</v>
      </c>
      <c r="E34" s="29">
        <v>0.88</v>
      </c>
      <c r="F34" s="29">
        <v>0.87</v>
      </c>
      <c r="G34" s="29">
        <v>0.34</v>
      </c>
      <c r="H34" s="29">
        <v>0.01</v>
      </c>
      <c r="I34" s="29">
        <v>0.04</v>
      </c>
      <c r="J34" s="29">
        <v>0.37</v>
      </c>
      <c r="K34" s="29">
        <v>0.1</v>
      </c>
      <c r="L34" s="29" t="s">
        <v>41</v>
      </c>
      <c r="M34" s="29" t="s">
        <v>41</v>
      </c>
      <c r="N34" s="29" t="s">
        <v>41</v>
      </c>
      <c r="O34" s="29">
        <v>0.05</v>
      </c>
      <c r="P34" s="29" t="s">
        <v>42</v>
      </c>
      <c r="Q34" s="29">
        <v>0.01</v>
      </c>
      <c r="R34" s="29">
        <v>0.01</v>
      </c>
      <c r="S34" s="29">
        <v>0.01</v>
      </c>
      <c r="T34" s="29" t="s">
        <v>41</v>
      </c>
      <c r="U34" s="29" t="s">
        <v>42</v>
      </c>
      <c r="V34" s="29">
        <v>0.01</v>
      </c>
      <c r="W34" s="29">
        <v>0.08</v>
      </c>
      <c r="X34" s="29">
        <v>0.02</v>
      </c>
      <c r="Y34" s="29">
        <v>0.02</v>
      </c>
    </row>
    <row r="35" spans="1:25" x14ac:dyDescent="0.25">
      <c r="A35">
        <v>305</v>
      </c>
      <c r="B35" t="s">
        <v>201</v>
      </c>
      <c r="C35" t="s">
        <v>180</v>
      </c>
      <c r="D35" s="70">
        <v>3370</v>
      </c>
      <c r="E35" s="29">
        <v>0.93</v>
      </c>
      <c r="F35" s="29">
        <v>0.92</v>
      </c>
      <c r="G35" s="29">
        <v>0.18</v>
      </c>
      <c r="H35" s="29" t="s">
        <v>41</v>
      </c>
      <c r="I35" s="29">
        <v>0.02</v>
      </c>
      <c r="J35" s="29">
        <v>0.7</v>
      </c>
      <c r="K35" s="29">
        <v>0.01</v>
      </c>
      <c r="L35" s="29">
        <v>0</v>
      </c>
      <c r="M35" s="29">
        <v>0</v>
      </c>
      <c r="N35" s="29">
        <v>0</v>
      </c>
      <c r="O35" s="29">
        <v>0.04</v>
      </c>
      <c r="P35" s="29" t="s">
        <v>42</v>
      </c>
      <c r="Q35" s="29" t="s">
        <v>41</v>
      </c>
      <c r="R35" s="29">
        <v>0.01</v>
      </c>
      <c r="S35" s="29" t="s">
        <v>41</v>
      </c>
      <c r="T35" s="29" t="s">
        <v>41</v>
      </c>
      <c r="U35" s="29">
        <v>0</v>
      </c>
      <c r="V35" s="29" t="s">
        <v>41</v>
      </c>
      <c r="W35" s="29">
        <v>0.04</v>
      </c>
      <c r="X35" s="29">
        <v>0.01</v>
      </c>
      <c r="Y35" s="29">
        <v>0.02</v>
      </c>
    </row>
    <row r="36" spans="1:25" x14ac:dyDescent="0.25">
      <c r="A36">
        <v>825</v>
      </c>
      <c r="B36" t="s">
        <v>202</v>
      </c>
      <c r="C36" t="s">
        <v>182</v>
      </c>
      <c r="D36" s="70">
        <v>5440</v>
      </c>
      <c r="E36" s="29">
        <v>0.95</v>
      </c>
      <c r="F36" s="29">
        <v>0.94</v>
      </c>
      <c r="G36" s="29">
        <v>0.21</v>
      </c>
      <c r="H36" s="29" t="s">
        <v>41</v>
      </c>
      <c r="I36" s="29">
        <v>0.02</v>
      </c>
      <c r="J36" s="29">
        <v>0.67</v>
      </c>
      <c r="K36" s="29">
        <v>0.03</v>
      </c>
      <c r="L36" s="29">
        <v>0</v>
      </c>
      <c r="M36" s="29">
        <v>0</v>
      </c>
      <c r="N36" s="29" t="s">
        <v>42</v>
      </c>
      <c r="O36" s="29">
        <v>0.03</v>
      </c>
      <c r="P36" s="29" t="s">
        <v>42</v>
      </c>
      <c r="Q36" s="29" t="s">
        <v>41</v>
      </c>
      <c r="R36" s="29">
        <v>0.01</v>
      </c>
      <c r="S36" s="29">
        <v>0.01</v>
      </c>
      <c r="T36" s="29" t="s">
        <v>41</v>
      </c>
      <c r="U36" s="29" t="s">
        <v>42</v>
      </c>
      <c r="V36" s="29">
        <v>0.01</v>
      </c>
      <c r="W36" s="29">
        <v>0.02</v>
      </c>
      <c r="X36" s="29">
        <v>0.01</v>
      </c>
      <c r="Y36" s="29">
        <v>0.02</v>
      </c>
    </row>
    <row r="37" spans="1:25" x14ac:dyDescent="0.25">
      <c r="A37">
        <v>351</v>
      </c>
      <c r="B37" t="s">
        <v>203</v>
      </c>
      <c r="C37" t="s">
        <v>168</v>
      </c>
      <c r="D37" s="70">
        <v>2170</v>
      </c>
      <c r="E37" s="29">
        <v>0.92</v>
      </c>
      <c r="F37" s="29">
        <v>0.9</v>
      </c>
      <c r="G37" s="29">
        <v>0.52</v>
      </c>
      <c r="H37" s="29" t="s">
        <v>42</v>
      </c>
      <c r="I37" s="29">
        <v>0.02</v>
      </c>
      <c r="J37" s="29">
        <v>0.03</v>
      </c>
      <c r="K37" s="29">
        <v>0.33</v>
      </c>
      <c r="L37" s="29">
        <v>0</v>
      </c>
      <c r="M37" s="29">
        <v>0</v>
      </c>
      <c r="N37" s="29">
        <v>0</v>
      </c>
      <c r="O37" s="29">
        <v>0.05</v>
      </c>
      <c r="P37" s="29">
        <v>0</v>
      </c>
      <c r="Q37" s="29" t="s">
        <v>42</v>
      </c>
      <c r="R37" s="29">
        <v>0.01</v>
      </c>
      <c r="S37" s="29">
        <v>0.01</v>
      </c>
      <c r="T37" s="29" t="s">
        <v>41</v>
      </c>
      <c r="U37" s="29" t="s">
        <v>42</v>
      </c>
      <c r="V37" s="29" t="s">
        <v>41</v>
      </c>
      <c r="W37" s="29">
        <v>0.05</v>
      </c>
      <c r="X37" s="29">
        <v>0.02</v>
      </c>
      <c r="Y37" s="29">
        <v>0.01</v>
      </c>
    </row>
    <row r="38" spans="1:25" x14ac:dyDescent="0.25">
      <c r="A38">
        <v>381</v>
      </c>
      <c r="B38" t="s">
        <v>204</v>
      </c>
      <c r="C38" t="s">
        <v>170</v>
      </c>
      <c r="D38" s="70">
        <v>2590</v>
      </c>
      <c r="E38" s="29">
        <v>0.94</v>
      </c>
      <c r="F38" s="29">
        <v>0.92</v>
      </c>
      <c r="G38" s="29">
        <v>0.24</v>
      </c>
      <c r="H38" s="29" t="s">
        <v>41</v>
      </c>
      <c r="I38" s="29">
        <v>0.02</v>
      </c>
      <c r="J38" s="29">
        <v>0.53</v>
      </c>
      <c r="K38" s="29">
        <v>0.12</v>
      </c>
      <c r="L38" s="29">
        <v>0</v>
      </c>
      <c r="M38" s="29">
        <v>0</v>
      </c>
      <c r="N38" s="29" t="s">
        <v>41</v>
      </c>
      <c r="O38" s="29">
        <v>7.0000000000000007E-2</v>
      </c>
      <c r="P38" s="29">
        <v>0</v>
      </c>
      <c r="Q38" s="29" t="s">
        <v>41</v>
      </c>
      <c r="R38" s="29">
        <v>0.01</v>
      </c>
      <c r="S38" s="29" t="s">
        <v>41</v>
      </c>
      <c r="T38" s="29" t="s">
        <v>41</v>
      </c>
      <c r="U38" s="29">
        <v>0</v>
      </c>
      <c r="V38" s="29">
        <v>0.01</v>
      </c>
      <c r="W38" s="29">
        <v>0.04</v>
      </c>
      <c r="X38" s="29">
        <v>0.01</v>
      </c>
      <c r="Y38" s="29">
        <v>0.01</v>
      </c>
    </row>
    <row r="39" spans="1:25" x14ac:dyDescent="0.25">
      <c r="A39">
        <v>873</v>
      </c>
      <c r="B39" t="s">
        <v>205</v>
      </c>
      <c r="C39" t="s">
        <v>176</v>
      </c>
      <c r="D39" s="70">
        <v>5930</v>
      </c>
      <c r="E39" s="29">
        <v>0.92</v>
      </c>
      <c r="F39" s="29">
        <v>0.91</v>
      </c>
      <c r="G39" s="29">
        <v>0.32</v>
      </c>
      <c r="H39" s="29" t="s">
        <v>41</v>
      </c>
      <c r="I39" s="29">
        <v>0.01</v>
      </c>
      <c r="J39" s="29">
        <v>0.28000000000000003</v>
      </c>
      <c r="K39" s="29">
        <v>0.28999999999999998</v>
      </c>
      <c r="L39" s="29">
        <v>0</v>
      </c>
      <c r="M39" s="29">
        <v>0</v>
      </c>
      <c r="N39" s="29" t="s">
        <v>42</v>
      </c>
      <c r="O39" s="29">
        <v>0.04</v>
      </c>
      <c r="P39" s="29">
        <v>0</v>
      </c>
      <c r="Q39" s="29" t="s">
        <v>41</v>
      </c>
      <c r="R39" s="29">
        <v>0.01</v>
      </c>
      <c r="S39" s="29">
        <v>0.01</v>
      </c>
      <c r="T39" s="29" t="s">
        <v>41</v>
      </c>
      <c r="U39" s="29" t="s">
        <v>42</v>
      </c>
      <c r="V39" s="29">
        <v>0.01</v>
      </c>
      <c r="W39" s="29">
        <v>0.04</v>
      </c>
      <c r="X39" s="29">
        <v>0.02</v>
      </c>
      <c r="Y39" s="29">
        <v>0.01</v>
      </c>
    </row>
    <row r="40" spans="1:25" x14ac:dyDescent="0.25">
      <c r="A40">
        <v>202</v>
      </c>
      <c r="B40" t="s">
        <v>206</v>
      </c>
      <c r="C40" t="s">
        <v>178</v>
      </c>
      <c r="D40" s="70">
        <v>1490</v>
      </c>
      <c r="E40" s="29">
        <v>0.92</v>
      </c>
      <c r="F40" s="29">
        <v>0.91</v>
      </c>
      <c r="G40" s="29">
        <v>0.15</v>
      </c>
      <c r="H40" s="29" t="s">
        <v>41</v>
      </c>
      <c r="I40" s="29">
        <v>0.02</v>
      </c>
      <c r="J40" s="29">
        <v>0.67</v>
      </c>
      <c r="K40" s="29">
        <v>0.06</v>
      </c>
      <c r="L40" s="29" t="s">
        <v>42</v>
      </c>
      <c r="M40" s="29" t="s">
        <v>42</v>
      </c>
      <c r="N40" s="29">
        <v>0</v>
      </c>
      <c r="O40" s="29">
        <v>0.02</v>
      </c>
      <c r="P40" s="29">
        <v>0</v>
      </c>
      <c r="Q40" s="29" t="s">
        <v>41</v>
      </c>
      <c r="R40" s="29" t="s">
        <v>41</v>
      </c>
      <c r="S40" s="29" t="s">
        <v>41</v>
      </c>
      <c r="T40" s="29">
        <v>0</v>
      </c>
      <c r="U40" s="29">
        <v>0</v>
      </c>
      <c r="V40" s="29">
        <v>0.01</v>
      </c>
      <c r="W40" s="29">
        <v>0.04</v>
      </c>
      <c r="X40" s="29">
        <v>0.02</v>
      </c>
      <c r="Y40" s="29">
        <v>0.02</v>
      </c>
    </row>
    <row r="41" spans="1:25" x14ac:dyDescent="0.25">
      <c r="A41">
        <v>823</v>
      </c>
      <c r="B41" t="s">
        <v>207</v>
      </c>
      <c r="C41" t="s">
        <v>176</v>
      </c>
      <c r="D41" s="70">
        <v>2790</v>
      </c>
      <c r="E41" s="29">
        <v>0.93</v>
      </c>
      <c r="F41" s="29">
        <v>0.91</v>
      </c>
      <c r="G41" s="29">
        <v>0.33</v>
      </c>
      <c r="H41" s="29" t="s">
        <v>41</v>
      </c>
      <c r="I41" s="29">
        <v>0.03</v>
      </c>
      <c r="J41" s="29">
        <v>0.54</v>
      </c>
      <c r="K41" s="29">
        <v>0.02</v>
      </c>
      <c r="L41" s="29">
        <v>0</v>
      </c>
      <c r="M41" s="29">
        <v>0</v>
      </c>
      <c r="N41" s="29">
        <v>0</v>
      </c>
      <c r="O41" s="29">
        <v>0.06</v>
      </c>
      <c r="P41" s="29">
        <v>0</v>
      </c>
      <c r="Q41" s="29" t="s">
        <v>41</v>
      </c>
      <c r="R41" s="29">
        <v>0.01</v>
      </c>
      <c r="S41" s="29">
        <v>0.01</v>
      </c>
      <c r="T41" s="29" t="s">
        <v>41</v>
      </c>
      <c r="U41" s="29">
        <v>0</v>
      </c>
      <c r="V41" s="29">
        <v>0.01</v>
      </c>
      <c r="W41" s="29">
        <v>0.04</v>
      </c>
      <c r="X41" s="29">
        <v>0.02</v>
      </c>
      <c r="Y41" s="29">
        <v>0.01</v>
      </c>
    </row>
    <row r="42" spans="1:25" x14ac:dyDescent="0.25">
      <c r="A42">
        <v>895</v>
      </c>
      <c r="B42" t="s">
        <v>208</v>
      </c>
      <c r="C42" t="s">
        <v>168</v>
      </c>
      <c r="D42" s="70">
        <v>4070</v>
      </c>
      <c r="E42" s="29">
        <v>0.93</v>
      </c>
      <c r="F42" s="29">
        <v>0.91</v>
      </c>
      <c r="G42" s="29">
        <v>0.4</v>
      </c>
      <c r="H42" s="29" t="s">
        <v>41</v>
      </c>
      <c r="I42" s="29">
        <v>0.04</v>
      </c>
      <c r="J42" s="29">
        <v>0.42</v>
      </c>
      <c r="K42" s="29">
        <v>0.05</v>
      </c>
      <c r="L42" s="29">
        <v>0</v>
      </c>
      <c r="M42" s="29" t="s">
        <v>41</v>
      </c>
      <c r="N42" s="29" t="s">
        <v>42</v>
      </c>
      <c r="O42" s="29">
        <v>0.05</v>
      </c>
      <c r="P42" s="29">
        <v>0</v>
      </c>
      <c r="Q42" s="29" t="s">
        <v>41</v>
      </c>
      <c r="R42" s="29">
        <v>0.01</v>
      </c>
      <c r="S42" s="29">
        <v>0.01</v>
      </c>
      <c r="T42" s="29" t="s">
        <v>41</v>
      </c>
      <c r="U42" s="29" t="s">
        <v>41</v>
      </c>
      <c r="V42" s="29">
        <v>0.01</v>
      </c>
      <c r="W42" s="29">
        <v>0.04</v>
      </c>
      <c r="X42" s="29">
        <v>0.01</v>
      </c>
      <c r="Y42" s="29">
        <v>0.01</v>
      </c>
    </row>
    <row r="43" spans="1:25" x14ac:dyDescent="0.25">
      <c r="A43">
        <v>896</v>
      </c>
      <c r="B43" t="s">
        <v>209</v>
      </c>
      <c r="C43" t="s">
        <v>168</v>
      </c>
      <c r="D43" s="70">
        <v>3750</v>
      </c>
      <c r="E43" s="29">
        <v>0.9</v>
      </c>
      <c r="F43" s="29">
        <v>0.88</v>
      </c>
      <c r="G43" s="29">
        <v>0.3</v>
      </c>
      <c r="H43" s="29" t="s">
        <v>41</v>
      </c>
      <c r="I43" s="29">
        <v>0.04</v>
      </c>
      <c r="J43" s="29">
        <v>0.4</v>
      </c>
      <c r="K43" s="29">
        <v>0.13</v>
      </c>
      <c r="L43" s="29">
        <v>0</v>
      </c>
      <c r="M43" s="29">
        <v>0</v>
      </c>
      <c r="N43" s="29" t="s">
        <v>42</v>
      </c>
      <c r="O43" s="29">
        <v>0.05</v>
      </c>
      <c r="P43" s="29">
        <v>0</v>
      </c>
      <c r="Q43" s="29" t="s">
        <v>41</v>
      </c>
      <c r="R43" s="29">
        <v>0.01</v>
      </c>
      <c r="S43" s="29">
        <v>0.01</v>
      </c>
      <c r="T43" s="29" t="s">
        <v>41</v>
      </c>
      <c r="U43" s="29" t="s">
        <v>42</v>
      </c>
      <c r="V43" s="29">
        <v>0.01</v>
      </c>
      <c r="W43" s="29">
        <v>0.05</v>
      </c>
      <c r="X43" s="29">
        <v>0.02</v>
      </c>
      <c r="Y43" s="29">
        <v>0.03</v>
      </c>
    </row>
    <row r="44" spans="1:25" x14ac:dyDescent="0.25">
      <c r="A44">
        <v>201</v>
      </c>
      <c r="B44" t="s">
        <v>210</v>
      </c>
      <c r="C44" t="s">
        <v>178</v>
      </c>
      <c r="D44" s="70" t="s">
        <v>355</v>
      </c>
      <c r="E44" s="29" t="s">
        <v>355</v>
      </c>
      <c r="F44" s="29" t="s">
        <v>355</v>
      </c>
      <c r="G44" s="29" t="s">
        <v>355</v>
      </c>
      <c r="H44" s="29" t="s">
        <v>355</v>
      </c>
      <c r="I44" s="29" t="s">
        <v>355</v>
      </c>
      <c r="J44" s="29" t="s">
        <v>355</v>
      </c>
      <c r="K44" s="29" t="s">
        <v>355</v>
      </c>
      <c r="L44" s="29" t="s">
        <v>355</v>
      </c>
      <c r="M44" s="29" t="s">
        <v>355</v>
      </c>
      <c r="N44" s="29" t="s">
        <v>355</v>
      </c>
      <c r="O44" s="29" t="s">
        <v>355</v>
      </c>
      <c r="P44" s="29" t="s">
        <v>355</v>
      </c>
      <c r="Q44" s="29" t="s">
        <v>355</v>
      </c>
      <c r="R44" s="29" t="s">
        <v>355</v>
      </c>
      <c r="S44" s="29" t="s">
        <v>355</v>
      </c>
      <c r="T44" s="29" t="s">
        <v>355</v>
      </c>
      <c r="U44" s="29" t="s">
        <v>355</v>
      </c>
      <c r="V44" s="29" t="s">
        <v>355</v>
      </c>
      <c r="W44" s="29" t="s">
        <v>355</v>
      </c>
      <c r="X44" s="29" t="s">
        <v>355</v>
      </c>
      <c r="Y44" s="29" t="s">
        <v>355</v>
      </c>
    </row>
    <row r="45" spans="1:25" x14ac:dyDescent="0.25">
      <c r="A45">
        <v>908</v>
      </c>
      <c r="B45" t="s">
        <v>211</v>
      </c>
      <c r="C45" t="s">
        <v>184</v>
      </c>
      <c r="D45" s="70">
        <v>5820</v>
      </c>
      <c r="E45" s="29">
        <v>0.91</v>
      </c>
      <c r="F45" s="29">
        <v>0.9</v>
      </c>
      <c r="G45" s="29">
        <v>0.61</v>
      </c>
      <c r="H45" s="29" t="s">
        <v>41</v>
      </c>
      <c r="I45" s="29">
        <v>0.03</v>
      </c>
      <c r="J45" s="29">
        <v>0.26</v>
      </c>
      <c r="K45" s="29" t="s">
        <v>41</v>
      </c>
      <c r="L45" s="29" t="s">
        <v>42</v>
      </c>
      <c r="M45" s="29">
        <v>0</v>
      </c>
      <c r="N45" s="29" t="s">
        <v>41</v>
      </c>
      <c r="O45" s="29">
        <v>0.05</v>
      </c>
      <c r="P45" s="29" t="s">
        <v>42</v>
      </c>
      <c r="Q45" s="29" t="s">
        <v>41</v>
      </c>
      <c r="R45" s="29" t="s">
        <v>41</v>
      </c>
      <c r="S45" s="29" t="s">
        <v>41</v>
      </c>
      <c r="T45" s="29" t="s">
        <v>41</v>
      </c>
      <c r="U45" s="29" t="s">
        <v>42</v>
      </c>
      <c r="V45" s="29" t="s">
        <v>41</v>
      </c>
      <c r="W45" s="29">
        <v>7.0000000000000007E-2</v>
      </c>
      <c r="X45" s="29">
        <v>0.01</v>
      </c>
      <c r="Y45" s="29">
        <v>0.01</v>
      </c>
    </row>
    <row r="46" spans="1:25" x14ac:dyDescent="0.25">
      <c r="A46">
        <v>331</v>
      </c>
      <c r="B46" t="s">
        <v>212</v>
      </c>
      <c r="C46" t="s">
        <v>174</v>
      </c>
      <c r="D46" s="70">
        <v>3500</v>
      </c>
      <c r="E46" s="29">
        <v>0.91</v>
      </c>
      <c r="F46" s="29">
        <v>0.89</v>
      </c>
      <c r="G46" s="29">
        <v>0.32</v>
      </c>
      <c r="H46" s="29" t="s">
        <v>41</v>
      </c>
      <c r="I46" s="29">
        <v>0.04</v>
      </c>
      <c r="J46" s="29">
        <v>0.52</v>
      </c>
      <c r="K46" s="29">
        <v>0.01</v>
      </c>
      <c r="L46" s="29" t="s">
        <v>41</v>
      </c>
      <c r="M46" s="29">
        <v>0</v>
      </c>
      <c r="N46" s="29" t="s">
        <v>42</v>
      </c>
      <c r="O46" s="29">
        <v>0.05</v>
      </c>
      <c r="P46" s="29">
        <v>0</v>
      </c>
      <c r="Q46" s="29" t="s">
        <v>41</v>
      </c>
      <c r="R46" s="29">
        <v>0.01</v>
      </c>
      <c r="S46" s="29" t="s">
        <v>41</v>
      </c>
      <c r="T46" s="29" t="s">
        <v>41</v>
      </c>
      <c r="U46" s="29" t="s">
        <v>41</v>
      </c>
      <c r="V46" s="29">
        <v>0.01</v>
      </c>
      <c r="W46" s="29">
        <v>0.05</v>
      </c>
      <c r="X46" s="29">
        <v>0.02</v>
      </c>
      <c r="Y46" s="29">
        <v>0.02</v>
      </c>
    </row>
    <row r="47" spans="1:25" x14ac:dyDescent="0.25">
      <c r="A47">
        <v>306</v>
      </c>
      <c r="B47" t="s">
        <v>213</v>
      </c>
      <c r="C47" t="s">
        <v>180</v>
      </c>
      <c r="D47" s="70">
        <v>3680</v>
      </c>
      <c r="E47" s="29">
        <v>0.92</v>
      </c>
      <c r="F47" s="29">
        <v>0.92</v>
      </c>
      <c r="G47" s="29">
        <v>0.23</v>
      </c>
      <c r="H47" s="29" t="s">
        <v>41</v>
      </c>
      <c r="I47" s="29">
        <v>0.02</v>
      </c>
      <c r="J47" s="29">
        <v>0.51</v>
      </c>
      <c r="K47" s="29">
        <v>0.15</v>
      </c>
      <c r="L47" s="29">
        <v>0</v>
      </c>
      <c r="M47" s="29" t="s">
        <v>41</v>
      </c>
      <c r="N47" s="29" t="s">
        <v>41</v>
      </c>
      <c r="O47" s="29">
        <v>0.02</v>
      </c>
      <c r="P47" s="29" t="s">
        <v>42</v>
      </c>
      <c r="Q47" s="29" t="s">
        <v>41</v>
      </c>
      <c r="R47" s="29" t="s">
        <v>41</v>
      </c>
      <c r="S47" s="29" t="s">
        <v>41</v>
      </c>
      <c r="T47" s="29" t="s">
        <v>41</v>
      </c>
      <c r="U47" s="29" t="s">
        <v>42</v>
      </c>
      <c r="V47" s="29" t="s">
        <v>41</v>
      </c>
      <c r="W47" s="29">
        <v>0.05</v>
      </c>
      <c r="X47" s="29">
        <v>0.01</v>
      </c>
      <c r="Y47" s="29">
        <v>0.02</v>
      </c>
    </row>
    <row r="48" spans="1:25" x14ac:dyDescent="0.25">
      <c r="A48">
        <v>909</v>
      </c>
      <c r="B48" t="s">
        <v>214</v>
      </c>
      <c r="C48" t="s">
        <v>168</v>
      </c>
      <c r="D48" s="70">
        <v>5680</v>
      </c>
      <c r="E48" s="29">
        <v>0.92</v>
      </c>
      <c r="F48" s="29">
        <v>0.9</v>
      </c>
      <c r="G48" s="29">
        <v>0.35</v>
      </c>
      <c r="H48" s="29" t="s">
        <v>41</v>
      </c>
      <c r="I48" s="29">
        <v>7.0000000000000007E-2</v>
      </c>
      <c r="J48" s="29">
        <v>0.42</v>
      </c>
      <c r="K48" s="29">
        <v>0.05</v>
      </c>
      <c r="L48" s="29">
        <v>0</v>
      </c>
      <c r="M48" s="29" t="s">
        <v>42</v>
      </c>
      <c r="N48" s="29" t="s">
        <v>41</v>
      </c>
      <c r="O48" s="29">
        <v>0.11</v>
      </c>
      <c r="P48" s="29">
        <v>0</v>
      </c>
      <c r="Q48" s="29" t="s">
        <v>41</v>
      </c>
      <c r="R48" s="29">
        <v>0.01</v>
      </c>
      <c r="S48" s="29">
        <v>0.01</v>
      </c>
      <c r="T48" s="29" t="s">
        <v>41</v>
      </c>
      <c r="U48" s="29" t="s">
        <v>41</v>
      </c>
      <c r="V48" s="29">
        <v>0.01</v>
      </c>
      <c r="W48" s="29">
        <v>0.05</v>
      </c>
      <c r="X48" s="29">
        <v>0.02</v>
      </c>
      <c r="Y48" s="29">
        <v>0.01</v>
      </c>
    </row>
    <row r="49" spans="1:25" x14ac:dyDescent="0.25">
      <c r="A49">
        <v>841</v>
      </c>
      <c r="B49" t="s">
        <v>215</v>
      </c>
      <c r="C49" t="s">
        <v>166</v>
      </c>
      <c r="D49" s="70">
        <v>1130</v>
      </c>
      <c r="E49" s="29">
        <v>0.9</v>
      </c>
      <c r="F49" s="29">
        <v>0.88</v>
      </c>
      <c r="G49" s="29">
        <v>0.4</v>
      </c>
      <c r="H49" s="29" t="s">
        <v>42</v>
      </c>
      <c r="I49" s="29">
        <v>0.06</v>
      </c>
      <c r="J49" s="29">
        <v>0.1</v>
      </c>
      <c r="K49" s="29">
        <v>0.32</v>
      </c>
      <c r="L49" s="29">
        <v>0</v>
      </c>
      <c r="M49" s="29">
        <v>0</v>
      </c>
      <c r="N49" s="29">
        <v>0</v>
      </c>
      <c r="O49" s="29">
        <v>7.0000000000000007E-2</v>
      </c>
      <c r="P49" s="29">
        <v>0</v>
      </c>
      <c r="Q49" s="29" t="s">
        <v>42</v>
      </c>
      <c r="R49" s="29">
        <v>0.01</v>
      </c>
      <c r="S49" s="29">
        <v>0.01</v>
      </c>
      <c r="T49" s="29">
        <v>0</v>
      </c>
      <c r="U49" s="29" t="s">
        <v>41</v>
      </c>
      <c r="V49" s="29">
        <v>0.01</v>
      </c>
      <c r="W49" s="29">
        <v>0.06</v>
      </c>
      <c r="X49" s="29">
        <v>0.04</v>
      </c>
      <c r="Y49" s="29">
        <v>0.01</v>
      </c>
    </row>
    <row r="50" spans="1:25" x14ac:dyDescent="0.25">
      <c r="A50">
        <v>831</v>
      </c>
      <c r="B50" t="s">
        <v>216</v>
      </c>
      <c r="C50" t="s">
        <v>172</v>
      </c>
      <c r="D50" s="70">
        <v>2870</v>
      </c>
      <c r="E50" s="29">
        <v>0.9</v>
      </c>
      <c r="F50" s="29">
        <v>0.88</v>
      </c>
      <c r="G50" s="29">
        <v>0.41</v>
      </c>
      <c r="H50" s="29" t="s">
        <v>41</v>
      </c>
      <c r="I50" s="29">
        <v>0.06</v>
      </c>
      <c r="J50" s="29">
        <v>0.37</v>
      </c>
      <c r="K50" s="29">
        <v>0.03</v>
      </c>
      <c r="L50" s="29">
        <v>0</v>
      </c>
      <c r="M50" s="29">
        <v>0</v>
      </c>
      <c r="N50" s="29">
        <v>0</v>
      </c>
      <c r="O50" s="29">
        <v>0.08</v>
      </c>
      <c r="P50" s="29">
        <v>0</v>
      </c>
      <c r="Q50" s="29" t="s">
        <v>41</v>
      </c>
      <c r="R50" s="29">
        <v>0.01</v>
      </c>
      <c r="S50" s="29">
        <v>0.01</v>
      </c>
      <c r="T50" s="29" t="s">
        <v>41</v>
      </c>
      <c r="U50" s="29" t="s">
        <v>41</v>
      </c>
      <c r="V50" s="29">
        <v>0.02</v>
      </c>
      <c r="W50" s="29">
        <v>7.0000000000000007E-2</v>
      </c>
      <c r="X50" s="29">
        <v>0.02</v>
      </c>
      <c r="Y50" s="29">
        <v>0.01</v>
      </c>
    </row>
    <row r="51" spans="1:25" x14ac:dyDescent="0.25">
      <c r="A51">
        <v>830</v>
      </c>
      <c r="B51" t="s">
        <v>217</v>
      </c>
      <c r="C51" t="s">
        <v>172</v>
      </c>
      <c r="D51" s="70">
        <v>8310</v>
      </c>
      <c r="E51" s="29">
        <v>0.92</v>
      </c>
      <c r="F51" s="29">
        <v>0.89</v>
      </c>
      <c r="G51" s="29">
        <v>0.36</v>
      </c>
      <c r="H51" s="29" t="s">
        <v>41</v>
      </c>
      <c r="I51" s="29">
        <v>0.08</v>
      </c>
      <c r="J51" s="29">
        <v>0.39</v>
      </c>
      <c r="K51" s="29">
        <v>0.05</v>
      </c>
      <c r="L51" s="29" t="s">
        <v>42</v>
      </c>
      <c r="M51" s="29">
        <v>0</v>
      </c>
      <c r="N51" s="29" t="s">
        <v>41</v>
      </c>
      <c r="O51" s="29">
        <v>0.08</v>
      </c>
      <c r="P51" s="29" t="s">
        <v>42</v>
      </c>
      <c r="Q51" s="29" t="s">
        <v>41</v>
      </c>
      <c r="R51" s="29">
        <v>0.02</v>
      </c>
      <c r="S51" s="29">
        <v>0.01</v>
      </c>
      <c r="T51" s="29" t="s">
        <v>41</v>
      </c>
      <c r="U51" s="29" t="s">
        <v>41</v>
      </c>
      <c r="V51" s="29">
        <v>0.01</v>
      </c>
      <c r="W51" s="29">
        <v>0.06</v>
      </c>
      <c r="X51" s="29">
        <v>0.02</v>
      </c>
      <c r="Y51" s="29">
        <v>0.01</v>
      </c>
    </row>
    <row r="52" spans="1:25" x14ac:dyDescent="0.25">
      <c r="A52">
        <v>878</v>
      </c>
      <c r="B52" t="s">
        <v>218</v>
      </c>
      <c r="C52" t="s">
        <v>184</v>
      </c>
      <c r="D52" s="70">
        <v>7600</v>
      </c>
      <c r="E52" s="29">
        <v>0.93</v>
      </c>
      <c r="F52" s="29">
        <v>0.91</v>
      </c>
      <c r="G52" s="29">
        <v>0.54</v>
      </c>
      <c r="H52" s="29" t="s">
        <v>41</v>
      </c>
      <c r="I52" s="29">
        <v>0.03</v>
      </c>
      <c r="J52" s="29">
        <v>0.33</v>
      </c>
      <c r="K52" s="29">
        <v>0.01</v>
      </c>
      <c r="L52" s="29">
        <v>0</v>
      </c>
      <c r="M52" s="29" t="s">
        <v>42</v>
      </c>
      <c r="N52" s="29" t="s">
        <v>41</v>
      </c>
      <c r="O52" s="29">
        <v>0.06</v>
      </c>
      <c r="P52" s="29" t="s">
        <v>42</v>
      </c>
      <c r="Q52" s="29" t="s">
        <v>41</v>
      </c>
      <c r="R52" s="29">
        <v>0.01</v>
      </c>
      <c r="S52" s="29">
        <v>0.01</v>
      </c>
      <c r="T52" s="29" t="s">
        <v>41</v>
      </c>
      <c r="U52" s="29">
        <v>0</v>
      </c>
      <c r="V52" s="29" t="s">
        <v>41</v>
      </c>
      <c r="W52" s="29">
        <v>0.05</v>
      </c>
      <c r="X52" s="29">
        <v>0.02</v>
      </c>
      <c r="Y52" s="29">
        <v>0.01</v>
      </c>
    </row>
    <row r="53" spans="1:25" x14ac:dyDescent="0.25">
      <c r="A53">
        <v>371</v>
      </c>
      <c r="B53" t="s">
        <v>219</v>
      </c>
      <c r="C53" t="s">
        <v>170</v>
      </c>
      <c r="D53" s="70">
        <v>3380</v>
      </c>
      <c r="E53" s="29">
        <v>0.89</v>
      </c>
      <c r="F53" s="29">
        <v>0.86</v>
      </c>
      <c r="G53" s="29">
        <v>0.28999999999999998</v>
      </c>
      <c r="H53" s="29" t="s">
        <v>42</v>
      </c>
      <c r="I53" s="29">
        <v>0.04</v>
      </c>
      <c r="J53" s="29">
        <v>0.49</v>
      </c>
      <c r="K53" s="29">
        <v>0.03</v>
      </c>
      <c r="L53" s="29" t="s">
        <v>42</v>
      </c>
      <c r="M53" s="29" t="s">
        <v>42</v>
      </c>
      <c r="N53" s="29">
        <v>0</v>
      </c>
      <c r="O53" s="29">
        <v>0.06</v>
      </c>
      <c r="P53" s="29">
        <v>0</v>
      </c>
      <c r="Q53" s="29">
        <v>0.01</v>
      </c>
      <c r="R53" s="29">
        <v>0.02</v>
      </c>
      <c r="S53" s="29">
        <v>0.01</v>
      </c>
      <c r="T53" s="29" t="s">
        <v>41</v>
      </c>
      <c r="U53" s="29" t="s">
        <v>41</v>
      </c>
      <c r="V53" s="29">
        <v>0.01</v>
      </c>
      <c r="W53" s="29">
        <v>7.0000000000000007E-2</v>
      </c>
      <c r="X53" s="29">
        <v>0.02</v>
      </c>
      <c r="Y53" s="29">
        <v>0.01</v>
      </c>
    </row>
    <row r="54" spans="1:25" x14ac:dyDescent="0.25">
      <c r="A54">
        <v>835</v>
      </c>
      <c r="B54" t="s">
        <v>220</v>
      </c>
      <c r="C54" t="s">
        <v>184</v>
      </c>
      <c r="D54" s="70">
        <v>4300</v>
      </c>
      <c r="E54" s="29">
        <v>0.93</v>
      </c>
      <c r="F54" s="29">
        <v>0.92</v>
      </c>
      <c r="G54" s="29">
        <v>0.34</v>
      </c>
      <c r="H54" s="29" t="s">
        <v>41</v>
      </c>
      <c r="I54" s="29">
        <v>0.02</v>
      </c>
      <c r="J54" s="29">
        <v>0.54</v>
      </c>
      <c r="K54" s="29" t="s">
        <v>41</v>
      </c>
      <c r="L54" s="29">
        <v>0</v>
      </c>
      <c r="M54" s="29" t="s">
        <v>41</v>
      </c>
      <c r="N54" s="29" t="s">
        <v>42</v>
      </c>
      <c r="O54" s="29">
        <v>0.06</v>
      </c>
      <c r="P54" s="29" t="s">
        <v>42</v>
      </c>
      <c r="Q54" s="29" t="s">
        <v>41</v>
      </c>
      <c r="R54" s="29">
        <v>0.01</v>
      </c>
      <c r="S54" s="29">
        <v>0.01</v>
      </c>
      <c r="T54" s="29" t="s">
        <v>41</v>
      </c>
      <c r="U54" s="29">
        <v>0</v>
      </c>
      <c r="V54" s="29">
        <v>0.01</v>
      </c>
      <c r="W54" s="29">
        <v>0.05</v>
      </c>
      <c r="X54" s="29">
        <v>0.01</v>
      </c>
      <c r="Y54" s="29">
        <v>0.01</v>
      </c>
    </row>
    <row r="55" spans="1:25" x14ac:dyDescent="0.25">
      <c r="A55">
        <v>332</v>
      </c>
      <c r="B55" t="s">
        <v>221</v>
      </c>
      <c r="C55" t="s">
        <v>174</v>
      </c>
      <c r="D55" s="70">
        <v>3830</v>
      </c>
      <c r="E55" s="29">
        <v>0.92</v>
      </c>
      <c r="F55" s="29">
        <v>0.9</v>
      </c>
      <c r="G55" s="29">
        <v>0.62</v>
      </c>
      <c r="H55" s="29" t="s">
        <v>41</v>
      </c>
      <c r="I55" s="29">
        <v>0.04</v>
      </c>
      <c r="J55" s="29">
        <v>0.1</v>
      </c>
      <c r="K55" s="29">
        <v>0.14000000000000001</v>
      </c>
      <c r="L55" s="29" t="s">
        <v>42</v>
      </c>
      <c r="M55" s="29">
        <v>0</v>
      </c>
      <c r="N55" s="29">
        <v>0</v>
      </c>
      <c r="O55" s="29">
        <v>7.0000000000000007E-2</v>
      </c>
      <c r="P55" s="29">
        <v>0</v>
      </c>
      <c r="Q55" s="29" t="s">
        <v>41</v>
      </c>
      <c r="R55" s="29">
        <v>0.01</v>
      </c>
      <c r="S55" s="29">
        <v>0.01</v>
      </c>
      <c r="T55" s="29" t="s">
        <v>41</v>
      </c>
      <c r="U55" s="29" t="s">
        <v>41</v>
      </c>
      <c r="V55" s="29">
        <v>0.01</v>
      </c>
      <c r="W55" s="29">
        <v>0.06</v>
      </c>
      <c r="X55" s="29">
        <v>0.02</v>
      </c>
      <c r="Y55" s="29">
        <v>0.01</v>
      </c>
    </row>
    <row r="56" spans="1:25" x14ac:dyDescent="0.25">
      <c r="A56">
        <v>840</v>
      </c>
      <c r="B56" t="s">
        <v>222</v>
      </c>
      <c r="C56" t="s">
        <v>166</v>
      </c>
      <c r="D56" s="70">
        <v>5310</v>
      </c>
      <c r="E56" s="29">
        <v>0.92</v>
      </c>
      <c r="F56" s="29">
        <v>0.9</v>
      </c>
      <c r="G56" s="29">
        <v>0.44</v>
      </c>
      <c r="H56" s="29" t="s">
        <v>41</v>
      </c>
      <c r="I56" s="29">
        <v>0.04</v>
      </c>
      <c r="J56" s="29">
        <v>0.35</v>
      </c>
      <c r="K56" s="29">
        <v>0.06</v>
      </c>
      <c r="L56" s="29">
        <v>0</v>
      </c>
      <c r="M56" s="29" t="s">
        <v>42</v>
      </c>
      <c r="N56" s="29">
        <v>0</v>
      </c>
      <c r="O56" s="29">
        <v>7.0000000000000007E-2</v>
      </c>
      <c r="P56" s="29">
        <v>0</v>
      </c>
      <c r="Q56" s="29" t="s">
        <v>41</v>
      </c>
      <c r="R56" s="29">
        <v>0.01</v>
      </c>
      <c r="S56" s="29">
        <v>0.01</v>
      </c>
      <c r="T56" s="29" t="s">
        <v>41</v>
      </c>
      <c r="U56" s="29" t="s">
        <v>41</v>
      </c>
      <c r="V56" s="29">
        <v>0.01</v>
      </c>
      <c r="W56" s="29">
        <v>0.05</v>
      </c>
      <c r="X56" s="29">
        <v>0.02</v>
      </c>
      <c r="Y56" s="29">
        <v>0.01</v>
      </c>
    </row>
    <row r="57" spans="1:25" x14ac:dyDescent="0.25">
      <c r="A57">
        <v>307</v>
      </c>
      <c r="B57" t="s">
        <v>223</v>
      </c>
      <c r="C57" t="s">
        <v>180</v>
      </c>
      <c r="D57" s="70">
        <v>2830</v>
      </c>
      <c r="E57" s="29">
        <v>0.94</v>
      </c>
      <c r="F57" s="29">
        <v>0.94</v>
      </c>
      <c r="G57" s="29">
        <v>0.26</v>
      </c>
      <c r="H57" s="29" t="s">
        <v>41</v>
      </c>
      <c r="I57" s="29">
        <v>0.01</v>
      </c>
      <c r="J57" s="29">
        <v>0.63</v>
      </c>
      <c r="K57" s="29">
        <v>0.02</v>
      </c>
      <c r="L57" s="29">
        <v>0</v>
      </c>
      <c r="M57" s="29">
        <v>0</v>
      </c>
      <c r="N57" s="29" t="s">
        <v>42</v>
      </c>
      <c r="O57" s="29">
        <v>0.01</v>
      </c>
      <c r="P57" s="29">
        <v>0</v>
      </c>
      <c r="Q57" s="29" t="s">
        <v>42</v>
      </c>
      <c r="R57" s="29" t="s">
        <v>41</v>
      </c>
      <c r="S57" s="29" t="s">
        <v>41</v>
      </c>
      <c r="T57" s="29" t="s">
        <v>41</v>
      </c>
      <c r="U57" s="29">
        <v>0</v>
      </c>
      <c r="V57" s="29" t="s">
        <v>41</v>
      </c>
      <c r="W57" s="29">
        <v>0.03</v>
      </c>
      <c r="X57" s="29">
        <v>0.01</v>
      </c>
      <c r="Y57" s="29">
        <v>0.01</v>
      </c>
    </row>
    <row r="58" spans="1:25" x14ac:dyDescent="0.25">
      <c r="A58">
        <v>811</v>
      </c>
      <c r="B58" t="s">
        <v>224</v>
      </c>
      <c r="C58" t="s">
        <v>170</v>
      </c>
      <c r="D58" s="70">
        <v>3860</v>
      </c>
      <c r="E58" s="29">
        <v>0.93</v>
      </c>
      <c r="F58" s="29">
        <v>0.92</v>
      </c>
      <c r="G58" s="29">
        <v>0.33</v>
      </c>
      <c r="H58" s="29" t="s">
        <v>41</v>
      </c>
      <c r="I58" s="29">
        <v>0.06</v>
      </c>
      <c r="J58" s="29">
        <v>0.39</v>
      </c>
      <c r="K58" s="29">
        <v>0.13</v>
      </c>
      <c r="L58" s="29" t="s">
        <v>42</v>
      </c>
      <c r="M58" s="29">
        <v>0</v>
      </c>
      <c r="N58" s="29" t="s">
        <v>42</v>
      </c>
      <c r="O58" s="29">
        <v>0.08</v>
      </c>
      <c r="P58" s="29">
        <v>0</v>
      </c>
      <c r="Q58" s="29" t="s">
        <v>41</v>
      </c>
      <c r="R58" s="29">
        <v>0.01</v>
      </c>
      <c r="S58" s="29">
        <v>0.01</v>
      </c>
      <c r="T58" s="29" t="s">
        <v>41</v>
      </c>
      <c r="U58" s="29" t="s">
        <v>42</v>
      </c>
      <c r="V58" s="29" t="s">
        <v>41</v>
      </c>
      <c r="W58" s="29">
        <v>0.05</v>
      </c>
      <c r="X58" s="29">
        <v>0.01</v>
      </c>
      <c r="Y58" s="29">
        <v>0.01</v>
      </c>
    </row>
    <row r="59" spans="1:25" x14ac:dyDescent="0.25">
      <c r="A59">
        <v>845</v>
      </c>
      <c r="B59" t="s">
        <v>225</v>
      </c>
      <c r="C59" t="s">
        <v>182</v>
      </c>
      <c r="D59" s="70">
        <v>5250</v>
      </c>
      <c r="E59" s="29">
        <v>0.91</v>
      </c>
      <c r="F59" s="29">
        <v>0.89</v>
      </c>
      <c r="G59" s="29">
        <v>0.48</v>
      </c>
      <c r="H59" s="29" t="s">
        <v>41</v>
      </c>
      <c r="I59" s="29">
        <v>0.02</v>
      </c>
      <c r="J59" s="29">
        <v>0.18</v>
      </c>
      <c r="K59" s="29">
        <v>0.2</v>
      </c>
      <c r="L59" s="29">
        <v>0</v>
      </c>
      <c r="M59" s="29" t="s">
        <v>42</v>
      </c>
      <c r="N59" s="29" t="s">
        <v>42</v>
      </c>
      <c r="O59" s="29">
        <v>0.04</v>
      </c>
      <c r="P59" s="29">
        <v>0</v>
      </c>
      <c r="Q59" s="29" t="s">
        <v>41</v>
      </c>
      <c r="R59" s="29">
        <v>0.01</v>
      </c>
      <c r="S59" s="29">
        <v>0.01</v>
      </c>
      <c r="T59" s="29">
        <v>0.01</v>
      </c>
      <c r="U59" s="29">
        <v>0</v>
      </c>
      <c r="V59" s="29">
        <v>0.01</v>
      </c>
      <c r="W59" s="29">
        <v>0.04</v>
      </c>
      <c r="X59" s="29">
        <v>0.03</v>
      </c>
      <c r="Y59" s="29">
        <v>0.02</v>
      </c>
    </row>
    <row r="60" spans="1:25" x14ac:dyDescent="0.25">
      <c r="A60">
        <v>308</v>
      </c>
      <c r="B60" t="s">
        <v>226</v>
      </c>
      <c r="C60" t="s">
        <v>180</v>
      </c>
      <c r="D60" s="70">
        <v>3740</v>
      </c>
      <c r="E60" s="29">
        <v>0.93</v>
      </c>
      <c r="F60" s="29">
        <v>0.92</v>
      </c>
      <c r="G60" s="29">
        <v>0.21</v>
      </c>
      <c r="H60" s="29" t="s">
        <v>41</v>
      </c>
      <c r="I60" s="29">
        <v>0.03</v>
      </c>
      <c r="J60" s="29">
        <v>0.6</v>
      </c>
      <c r="K60" s="29">
        <v>0.08</v>
      </c>
      <c r="L60" s="29">
        <v>0</v>
      </c>
      <c r="M60" s="29" t="s">
        <v>42</v>
      </c>
      <c r="N60" s="29" t="s">
        <v>41</v>
      </c>
      <c r="O60" s="29">
        <v>0.03</v>
      </c>
      <c r="P60" s="29">
        <v>0</v>
      </c>
      <c r="Q60" s="29" t="s">
        <v>41</v>
      </c>
      <c r="R60" s="29">
        <v>0.01</v>
      </c>
      <c r="S60" s="29">
        <v>0.01</v>
      </c>
      <c r="T60" s="29" t="s">
        <v>41</v>
      </c>
      <c r="U60" s="29" t="s">
        <v>42</v>
      </c>
      <c r="V60" s="29" t="s">
        <v>41</v>
      </c>
      <c r="W60" s="29">
        <v>0.04</v>
      </c>
      <c r="X60" s="29">
        <v>0.01</v>
      </c>
      <c r="Y60" s="29">
        <v>0.02</v>
      </c>
    </row>
    <row r="61" spans="1:25" x14ac:dyDescent="0.25">
      <c r="A61">
        <v>881</v>
      </c>
      <c r="B61" t="s">
        <v>227</v>
      </c>
      <c r="C61" t="s">
        <v>176</v>
      </c>
      <c r="D61" s="70">
        <v>15500</v>
      </c>
      <c r="E61" s="29">
        <v>0.92</v>
      </c>
      <c r="F61" s="29">
        <v>0.89</v>
      </c>
      <c r="G61" s="29">
        <v>0.32</v>
      </c>
      <c r="H61" s="29" t="s">
        <v>41</v>
      </c>
      <c r="I61" s="29">
        <v>0.04</v>
      </c>
      <c r="J61" s="29">
        <v>0.37</v>
      </c>
      <c r="K61" s="29">
        <v>0.15</v>
      </c>
      <c r="L61" s="29" t="s">
        <v>42</v>
      </c>
      <c r="M61" s="29" t="s">
        <v>42</v>
      </c>
      <c r="N61" s="29" t="s">
        <v>41</v>
      </c>
      <c r="O61" s="29">
        <v>0.05</v>
      </c>
      <c r="P61" s="29" t="s">
        <v>42</v>
      </c>
      <c r="Q61" s="29" t="s">
        <v>41</v>
      </c>
      <c r="R61" s="29">
        <v>0.01</v>
      </c>
      <c r="S61" s="29">
        <v>0.01</v>
      </c>
      <c r="T61" s="29" t="s">
        <v>41</v>
      </c>
      <c r="U61" s="29" t="s">
        <v>41</v>
      </c>
      <c r="V61" s="29">
        <v>0.01</v>
      </c>
      <c r="W61" s="29">
        <v>0.05</v>
      </c>
      <c r="X61" s="29">
        <v>0.02</v>
      </c>
      <c r="Y61" s="29">
        <v>0.01</v>
      </c>
    </row>
    <row r="62" spans="1:25" x14ac:dyDescent="0.25">
      <c r="A62">
        <v>390</v>
      </c>
      <c r="B62" t="s">
        <v>228</v>
      </c>
      <c r="C62" t="s">
        <v>166</v>
      </c>
      <c r="D62" s="70">
        <v>2130</v>
      </c>
      <c r="E62" s="29">
        <v>0.9</v>
      </c>
      <c r="F62" s="29">
        <v>0.88</v>
      </c>
      <c r="G62" s="29">
        <v>0.34</v>
      </c>
      <c r="H62" s="29" t="s">
        <v>41</v>
      </c>
      <c r="I62" s="29">
        <v>0.06</v>
      </c>
      <c r="J62" s="29">
        <v>0.47</v>
      </c>
      <c r="K62" s="29">
        <v>0</v>
      </c>
      <c r="L62" s="29">
        <v>0</v>
      </c>
      <c r="M62" s="29">
        <v>0</v>
      </c>
      <c r="N62" s="29">
        <v>0</v>
      </c>
      <c r="O62" s="29">
        <v>0.09</v>
      </c>
      <c r="P62" s="29">
        <v>0</v>
      </c>
      <c r="Q62" s="29">
        <v>0.01</v>
      </c>
      <c r="R62" s="29">
        <v>0.01</v>
      </c>
      <c r="S62" s="29">
        <v>0.01</v>
      </c>
      <c r="T62" s="29" t="s">
        <v>41</v>
      </c>
      <c r="U62" s="29" t="s">
        <v>41</v>
      </c>
      <c r="V62" s="29">
        <v>0.01</v>
      </c>
      <c r="W62" s="29">
        <v>0.06</v>
      </c>
      <c r="X62" s="29">
        <v>0.02</v>
      </c>
      <c r="Y62" s="29">
        <v>0.01</v>
      </c>
    </row>
    <row r="63" spans="1:25" x14ac:dyDescent="0.25">
      <c r="A63">
        <v>916</v>
      </c>
      <c r="B63" t="s">
        <v>229</v>
      </c>
      <c r="C63" t="s">
        <v>184</v>
      </c>
      <c r="D63" s="70">
        <v>6640</v>
      </c>
      <c r="E63" s="29">
        <v>0.92</v>
      </c>
      <c r="F63" s="29">
        <v>0.9</v>
      </c>
      <c r="G63" s="29">
        <v>0.3</v>
      </c>
      <c r="H63" s="29" t="s">
        <v>41</v>
      </c>
      <c r="I63" s="29">
        <v>0.03</v>
      </c>
      <c r="J63" s="29">
        <v>0.5</v>
      </c>
      <c r="K63" s="29">
        <v>7.0000000000000007E-2</v>
      </c>
      <c r="L63" s="29" t="s">
        <v>42</v>
      </c>
      <c r="M63" s="29" t="s">
        <v>42</v>
      </c>
      <c r="N63" s="29">
        <v>0</v>
      </c>
      <c r="O63" s="29">
        <v>0.05</v>
      </c>
      <c r="P63" s="29" t="s">
        <v>42</v>
      </c>
      <c r="Q63" s="29" t="s">
        <v>41</v>
      </c>
      <c r="R63" s="29">
        <v>0.01</v>
      </c>
      <c r="S63" s="29">
        <v>0.01</v>
      </c>
      <c r="T63" s="29" t="s">
        <v>41</v>
      </c>
      <c r="U63" s="29" t="s">
        <v>41</v>
      </c>
      <c r="V63" s="29">
        <v>0.01</v>
      </c>
      <c r="W63" s="29">
        <v>0.05</v>
      </c>
      <c r="X63" s="29">
        <v>0.01</v>
      </c>
      <c r="Y63" s="29">
        <v>0.02</v>
      </c>
    </row>
    <row r="64" spans="1:25" x14ac:dyDescent="0.25">
      <c r="A64">
        <v>203</v>
      </c>
      <c r="B64" t="s">
        <v>230</v>
      </c>
      <c r="C64" t="s">
        <v>180</v>
      </c>
      <c r="D64" s="70">
        <v>2110</v>
      </c>
      <c r="E64" s="29">
        <v>0.92</v>
      </c>
      <c r="F64" s="29">
        <v>0.91</v>
      </c>
      <c r="G64" s="29">
        <v>0.12</v>
      </c>
      <c r="H64" s="29" t="s">
        <v>41</v>
      </c>
      <c r="I64" s="29">
        <v>0.02</v>
      </c>
      <c r="J64" s="29">
        <v>0.63</v>
      </c>
      <c r="K64" s="29">
        <v>0.12</v>
      </c>
      <c r="L64" s="29">
        <v>0</v>
      </c>
      <c r="M64" s="29">
        <v>0</v>
      </c>
      <c r="N64" s="29">
        <v>0</v>
      </c>
      <c r="O64" s="29">
        <v>0.03</v>
      </c>
      <c r="P64" s="29">
        <v>0</v>
      </c>
      <c r="Q64" s="29" t="s">
        <v>41</v>
      </c>
      <c r="R64" s="29">
        <v>0.01</v>
      </c>
      <c r="S64" s="29">
        <v>0.01</v>
      </c>
      <c r="T64" s="29">
        <v>0</v>
      </c>
      <c r="U64" s="29" t="s">
        <v>42</v>
      </c>
      <c r="V64" s="29">
        <v>0.01</v>
      </c>
      <c r="W64" s="29">
        <v>0.04</v>
      </c>
      <c r="X64" s="29">
        <v>0.01</v>
      </c>
      <c r="Y64" s="29">
        <v>0.02</v>
      </c>
    </row>
    <row r="65" spans="1:25" x14ac:dyDescent="0.25">
      <c r="A65">
        <v>204</v>
      </c>
      <c r="B65" t="s">
        <v>231</v>
      </c>
      <c r="C65" t="s">
        <v>178</v>
      </c>
      <c r="D65" s="70">
        <v>1610</v>
      </c>
      <c r="E65" s="29">
        <v>0.92</v>
      </c>
      <c r="F65" s="29">
        <v>0.92</v>
      </c>
      <c r="G65" s="29">
        <v>0.25</v>
      </c>
      <c r="H65" s="29">
        <v>0</v>
      </c>
      <c r="I65" s="29">
        <v>0.03</v>
      </c>
      <c r="J65" s="29">
        <v>0.52</v>
      </c>
      <c r="K65" s="29">
        <v>0.12</v>
      </c>
      <c r="L65" s="29">
        <v>0</v>
      </c>
      <c r="M65" s="29">
        <v>0</v>
      </c>
      <c r="N65" s="29" t="s">
        <v>42</v>
      </c>
      <c r="O65" s="29">
        <v>0.02</v>
      </c>
      <c r="P65" s="29">
        <v>0</v>
      </c>
      <c r="Q65" s="29">
        <v>0</v>
      </c>
      <c r="R65" s="29" t="s">
        <v>41</v>
      </c>
      <c r="S65" s="29" t="s">
        <v>42</v>
      </c>
      <c r="T65" s="29">
        <v>0</v>
      </c>
      <c r="U65" s="29" t="s">
        <v>42</v>
      </c>
      <c r="V65" s="29" t="s">
        <v>41</v>
      </c>
      <c r="W65" s="29">
        <v>0.05</v>
      </c>
      <c r="X65" s="29">
        <v>0.01</v>
      </c>
      <c r="Y65" s="29">
        <v>0.02</v>
      </c>
    </row>
    <row r="66" spans="1:25" x14ac:dyDescent="0.25">
      <c r="A66">
        <v>876</v>
      </c>
      <c r="B66" t="s">
        <v>232</v>
      </c>
      <c r="C66" t="s">
        <v>168</v>
      </c>
      <c r="D66" s="70">
        <v>1400</v>
      </c>
      <c r="E66" s="29">
        <v>0.9</v>
      </c>
      <c r="F66" s="29">
        <v>0.89</v>
      </c>
      <c r="G66" s="29">
        <v>0.51</v>
      </c>
      <c r="H66" s="29">
        <v>0</v>
      </c>
      <c r="I66" s="29">
        <v>0.02</v>
      </c>
      <c r="J66" s="29">
        <v>0.2</v>
      </c>
      <c r="K66" s="29">
        <v>0.15</v>
      </c>
      <c r="L66" s="29">
        <v>0</v>
      </c>
      <c r="M66" s="29">
        <v>0</v>
      </c>
      <c r="N66" s="29">
        <v>0</v>
      </c>
      <c r="O66" s="29">
        <v>0.06</v>
      </c>
      <c r="P66" s="29">
        <v>0</v>
      </c>
      <c r="Q66" s="29" t="s">
        <v>41</v>
      </c>
      <c r="R66" s="29">
        <v>0.01</v>
      </c>
      <c r="S66" s="29">
        <v>0.01</v>
      </c>
      <c r="T66" s="29" t="s">
        <v>42</v>
      </c>
      <c r="U66" s="29" t="s">
        <v>41</v>
      </c>
      <c r="V66" s="29">
        <v>0.01</v>
      </c>
      <c r="W66" s="29">
        <v>0.06</v>
      </c>
      <c r="X66" s="29">
        <v>0.02</v>
      </c>
      <c r="Y66" s="29">
        <v>0.01</v>
      </c>
    </row>
    <row r="67" spans="1:25" x14ac:dyDescent="0.25">
      <c r="A67">
        <v>205</v>
      </c>
      <c r="B67" t="s">
        <v>233</v>
      </c>
      <c r="C67" t="s">
        <v>178</v>
      </c>
      <c r="D67" s="70">
        <v>1120</v>
      </c>
      <c r="E67" s="29">
        <v>0.91</v>
      </c>
      <c r="F67" s="29">
        <v>0.91</v>
      </c>
      <c r="G67" s="29">
        <v>0.2</v>
      </c>
      <c r="H67" s="29">
        <v>0.01</v>
      </c>
      <c r="I67" s="29">
        <v>0.01</v>
      </c>
      <c r="J67" s="29">
        <v>0.63</v>
      </c>
      <c r="K67" s="29">
        <v>0.05</v>
      </c>
      <c r="L67" s="29">
        <v>0</v>
      </c>
      <c r="M67" s="29">
        <v>0</v>
      </c>
      <c r="N67" s="29" t="s">
        <v>42</v>
      </c>
      <c r="O67" s="29">
        <v>0.01</v>
      </c>
      <c r="P67" s="29" t="s">
        <v>42</v>
      </c>
      <c r="Q67" s="29" t="s">
        <v>42</v>
      </c>
      <c r="R67" s="29" t="s">
        <v>42</v>
      </c>
      <c r="S67" s="29" t="s">
        <v>42</v>
      </c>
      <c r="T67" s="29" t="s">
        <v>42</v>
      </c>
      <c r="U67" s="29">
        <v>0</v>
      </c>
      <c r="V67" s="29">
        <v>0</v>
      </c>
      <c r="W67" s="29">
        <v>0.05</v>
      </c>
      <c r="X67" s="29" t="s">
        <v>41</v>
      </c>
      <c r="Y67" s="29">
        <v>0.04</v>
      </c>
    </row>
    <row r="68" spans="1:25" x14ac:dyDescent="0.25">
      <c r="A68">
        <v>850</v>
      </c>
      <c r="B68" t="s">
        <v>234</v>
      </c>
      <c r="C68" t="s">
        <v>182</v>
      </c>
      <c r="D68" s="70">
        <v>13660</v>
      </c>
      <c r="E68" s="29">
        <v>0.92</v>
      </c>
      <c r="F68" s="29">
        <v>0.9</v>
      </c>
      <c r="G68" s="29">
        <v>0.38</v>
      </c>
      <c r="H68" s="29" t="s">
        <v>41</v>
      </c>
      <c r="I68" s="29">
        <v>0.03</v>
      </c>
      <c r="J68" s="29">
        <v>0.06</v>
      </c>
      <c r="K68" s="29">
        <v>0.43</v>
      </c>
      <c r="L68" s="29" t="s">
        <v>41</v>
      </c>
      <c r="M68" s="29" t="s">
        <v>42</v>
      </c>
      <c r="N68" s="29" t="s">
        <v>41</v>
      </c>
      <c r="O68" s="29">
        <v>0.05</v>
      </c>
      <c r="P68" s="29" t="s">
        <v>41</v>
      </c>
      <c r="Q68" s="29" t="s">
        <v>41</v>
      </c>
      <c r="R68" s="29">
        <v>0.01</v>
      </c>
      <c r="S68" s="29">
        <v>0.01</v>
      </c>
      <c r="T68" s="29" t="s">
        <v>41</v>
      </c>
      <c r="U68" s="29">
        <v>0</v>
      </c>
      <c r="V68" s="29">
        <v>0.01</v>
      </c>
      <c r="W68" s="29">
        <v>0.05</v>
      </c>
      <c r="X68" s="29">
        <v>0.01</v>
      </c>
      <c r="Y68" s="29">
        <v>0.01</v>
      </c>
    </row>
    <row r="69" spans="1:25" x14ac:dyDescent="0.25">
      <c r="A69">
        <v>309</v>
      </c>
      <c r="B69" t="s">
        <v>235</v>
      </c>
      <c r="C69" t="s">
        <v>178</v>
      </c>
      <c r="D69" s="70">
        <v>2140</v>
      </c>
      <c r="E69" s="29">
        <v>0.92</v>
      </c>
      <c r="F69" s="29">
        <v>0.92</v>
      </c>
      <c r="G69" s="29">
        <v>0.3</v>
      </c>
      <c r="H69" s="29" t="s">
        <v>41</v>
      </c>
      <c r="I69" s="29">
        <v>7.0000000000000007E-2</v>
      </c>
      <c r="J69" s="29">
        <v>0.38</v>
      </c>
      <c r="K69" s="29">
        <v>0.17</v>
      </c>
      <c r="L69" s="29">
        <v>0</v>
      </c>
      <c r="M69" s="29">
        <v>0</v>
      </c>
      <c r="N69" s="29">
        <v>0</v>
      </c>
      <c r="O69" s="29">
        <v>0.01</v>
      </c>
      <c r="P69" s="29" t="s">
        <v>42</v>
      </c>
      <c r="Q69" s="29" t="s">
        <v>41</v>
      </c>
      <c r="R69" s="29" t="s">
        <v>42</v>
      </c>
      <c r="S69" s="29" t="s">
        <v>42</v>
      </c>
      <c r="T69" s="29" t="s">
        <v>42</v>
      </c>
      <c r="U69" s="29">
        <v>0</v>
      </c>
      <c r="V69" s="29" t="s">
        <v>41</v>
      </c>
      <c r="W69" s="29">
        <v>0.05</v>
      </c>
      <c r="X69" s="29">
        <v>0.01</v>
      </c>
      <c r="Y69" s="29">
        <v>0.02</v>
      </c>
    </row>
    <row r="70" spans="1:25" x14ac:dyDescent="0.25">
      <c r="A70">
        <v>310</v>
      </c>
      <c r="B70" t="s">
        <v>236</v>
      </c>
      <c r="C70" t="s">
        <v>180</v>
      </c>
      <c r="D70" s="70">
        <v>2120</v>
      </c>
      <c r="E70" s="29">
        <v>0.95</v>
      </c>
      <c r="F70" s="29">
        <v>0.94</v>
      </c>
      <c r="G70" s="29">
        <v>0.33</v>
      </c>
      <c r="H70" s="29" t="s">
        <v>41</v>
      </c>
      <c r="I70" s="29">
        <v>0.01</v>
      </c>
      <c r="J70" s="29">
        <v>0.47</v>
      </c>
      <c r="K70" s="29">
        <v>0.13</v>
      </c>
      <c r="L70" s="29">
        <v>0</v>
      </c>
      <c r="M70" s="29">
        <v>0</v>
      </c>
      <c r="N70" s="29" t="s">
        <v>42</v>
      </c>
      <c r="O70" s="29">
        <v>0.01</v>
      </c>
      <c r="P70" s="29">
        <v>0</v>
      </c>
      <c r="Q70" s="29" t="s">
        <v>42</v>
      </c>
      <c r="R70" s="29" t="s">
        <v>41</v>
      </c>
      <c r="S70" s="29" t="s">
        <v>42</v>
      </c>
      <c r="T70" s="29" t="s">
        <v>41</v>
      </c>
      <c r="U70" s="29">
        <v>0</v>
      </c>
      <c r="V70" s="29" t="s">
        <v>41</v>
      </c>
      <c r="W70" s="29">
        <v>0.03</v>
      </c>
      <c r="X70" s="29">
        <v>0.01</v>
      </c>
      <c r="Y70" s="29">
        <v>0.01</v>
      </c>
    </row>
    <row r="71" spans="1:25" x14ac:dyDescent="0.25">
      <c r="A71">
        <v>805</v>
      </c>
      <c r="B71" t="s">
        <v>237</v>
      </c>
      <c r="C71" t="s">
        <v>166</v>
      </c>
      <c r="D71" s="70">
        <v>1150</v>
      </c>
      <c r="E71" s="29">
        <v>0.9</v>
      </c>
      <c r="F71" s="29">
        <v>0.89</v>
      </c>
      <c r="G71" s="29">
        <v>0.44</v>
      </c>
      <c r="H71" s="29">
        <v>0</v>
      </c>
      <c r="I71" s="29">
        <v>0.04</v>
      </c>
      <c r="J71" s="29">
        <v>0.14000000000000001</v>
      </c>
      <c r="K71" s="29">
        <v>0.27</v>
      </c>
      <c r="L71" s="29">
        <v>0</v>
      </c>
      <c r="M71" s="29">
        <v>0</v>
      </c>
      <c r="N71" s="29" t="s">
        <v>42</v>
      </c>
      <c r="O71" s="29">
        <v>0.08</v>
      </c>
      <c r="P71" s="29">
        <v>0</v>
      </c>
      <c r="Q71" s="29" t="s">
        <v>42</v>
      </c>
      <c r="R71" s="29" t="s">
        <v>41</v>
      </c>
      <c r="S71" s="29" t="s">
        <v>41</v>
      </c>
      <c r="T71" s="29" t="s">
        <v>42</v>
      </c>
      <c r="U71" s="29" t="s">
        <v>42</v>
      </c>
      <c r="V71" s="29">
        <v>0.01</v>
      </c>
      <c r="W71" s="29">
        <v>7.0000000000000007E-2</v>
      </c>
      <c r="X71" s="29">
        <v>0.02</v>
      </c>
      <c r="Y71" s="29">
        <v>0.01</v>
      </c>
    </row>
    <row r="72" spans="1:25" x14ac:dyDescent="0.25">
      <c r="A72">
        <v>311</v>
      </c>
      <c r="B72" t="s">
        <v>238</v>
      </c>
      <c r="C72" t="s">
        <v>180</v>
      </c>
      <c r="D72" s="70">
        <v>3020</v>
      </c>
      <c r="E72" s="29">
        <v>0.94</v>
      </c>
      <c r="F72" s="29">
        <v>0.93</v>
      </c>
      <c r="G72" s="29">
        <v>0.31</v>
      </c>
      <c r="H72" s="29" t="s">
        <v>42</v>
      </c>
      <c r="I72" s="29">
        <v>0.04</v>
      </c>
      <c r="J72" s="29">
        <v>0.28000000000000003</v>
      </c>
      <c r="K72" s="29">
        <v>0.3</v>
      </c>
      <c r="L72" s="29">
        <v>0</v>
      </c>
      <c r="M72" s="29">
        <v>0</v>
      </c>
      <c r="N72" s="29">
        <v>0</v>
      </c>
      <c r="O72" s="29">
        <v>0.05</v>
      </c>
      <c r="P72" s="29">
        <v>0</v>
      </c>
      <c r="Q72" s="29" t="s">
        <v>42</v>
      </c>
      <c r="R72" s="29">
        <v>0.01</v>
      </c>
      <c r="S72" s="29">
        <v>0.01</v>
      </c>
      <c r="T72" s="29" t="s">
        <v>42</v>
      </c>
      <c r="U72" s="29" t="s">
        <v>42</v>
      </c>
      <c r="V72" s="29" t="s">
        <v>41</v>
      </c>
      <c r="W72" s="29">
        <v>0.04</v>
      </c>
      <c r="X72" s="29">
        <v>0.01</v>
      </c>
      <c r="Y72" s="29">
        <v>0.01</v>
      </c>
    </row>
    <row r="73" spans="1:25" x14ac:dyDescent="0.25">
      <c r="A73">
        <v>884</v>
      </c>
      <c r="B73" t="s">
        <v>239</v>
      </c>
      <c r="C73" t="s">
        <v>174</v>
      </c>
      <c r="D73" s="70">
        <v>1790</v>
      </c>
      <c r="E73" s="29">
        <v>0.92</v>
      </c>
      <c r="F73" s="29">
        <v>0.9</v>
      </c>
      <c r="G73" s="29">
        <v>0.34</v>
      </c>
      <c r="H73" s="29" t="s">
        <v>41</v>
      </c>
      <c r="I73" s="29">
        <v>0.04</v>
      </c>
      <c r="J73" s="29">
        <v>0.16</v>
      </c>
      <c r="K73" s="29">
        <v>0.36</v>
      </c>
      <c r="L73" s="29">
        <v>0</v>
      </c>
      <c r="M73" s="29">
        <v>0</v>
      </c>
      <c r="N73" s="29" t="s">
        <v>41</v>
      </c>
      <c r="O73" s="29">
        <v>0.05</v>
      </c>
      <c r="P73" s="29">
        <v>0</v>
      </c>
      <c r="Q73" s="29" t="s">
        <v>41</v>
      </c>
      <c r="R73" s="29">
        <v>0.01</v>
      </c>
      <c r="S73" s="29">
        <v>0.01</v>
      </c>
      <c r="T73" s="29">
        <v>0.01</v>
      </c>
      <c r="U73" s="29" t="s">
        <v>42</v>
      </c>
      <c r="V73" s="29" t="s">
        <v>41</v>
      </c>
      <c r="W73" s="29">
        <v>0.05</v>
      </c>
      <c r="X73" s="29">
        <v>0.02</v>
      </c>
      <c r="Y73" s="29">
        <v>0.01</v>
      </c>
    </row>
    <row r="74" spans="1:25" x14ac:dyDescent="0.25">
      <c r="A74">
        <v>919</v>
      </c>
      <c r="B74" t="s">
        <v>240</v>
      </c>
      <c r="C74" t="s">
        <v>176</v>
      </c>
      <c r="D74" s="70">
        <v>12710</v>
      </c>
      <c r="E74" s="29">
        <v>0.94</v>
      </c>
      <c r="F74" s="29">
        <v>0.93</v>
      </c>
      <c r="G74" s="29">
        <v>0.3</v>
      </c>
      <c r="H74" s="29" t="s">
        <v>41</v>
      </c>
      <c r="I74" s="29">
        <v>0.02</v>
      </c>
      <c r="J74" s="29">
        <v>0.6</v>
      </c>
      <c r="K74" s="29">
        <v>0.01</v>
      </c>
      <c r="L74" s="29">
        <v>0</v>
      </c>
      <c r="M74" s="29" t="s">
        <v>42</v>
      </c>
      <c r="N74" s="29" t="s">
        <v>41</v>
      </c>
      <c r="O74" s="29">
        <v>0.03</v>
      </c>
      <c r="P74" s="29" t="s">
        <v>42</v>
      </c>
      <c r="Q74" s="29" t="s">
        <v>41</v>
      </c>
      <c r="R74" s="29">
        <v>0.01</v>
      </c>
      <c r="S74" s="29" t="s">
        <v>41</v>
      </c>
      <c r="T74" s="29" t="s">
        <v>41</v>
      </c>
      <c r="U74" s="29" t="s">
        <v>41</v>
      </c>
      <c r="V74" s="29" t="s">
        <v>41</v>
      </c>
      <c r="W74" s="29">
        <v>0.03</v>
      </c>
      <c r="X74" s="29">
        <v>0.01</v>
      </c>
      <c r="Y74" s="29">
        <v>0.01</v>
      </c>
    </row>
    <row r="75" spans="1:25" x14ac:dyDescent="0.25">
      <c r="A75">
        <v>312</v>
      </c>
      <c r="B75" t="s">
        <v>241</v>
      </c>
      <c r="C75" t="s">
        <v>180</v>
      </c>
      <c r="D75" s="70">
        <v>2970</v>
      </c>
      <c r="E75" s="29">
        <v>0.92</v>
      </c>
      <c r="F75" s="29">
        <v>0.91</v>
      </c>
      <c r="G75" s="29">
        <v>0.28000000000000003</v>
      </c>
      <c r="H75" s="29" t="s">
        <v>41</v>
      </c>
      <c r="I75" s="29">
        <v>0.02</v>
      </c>
      <c r="J75" s="29">
        <v>0.59</v>
      </c>
      <c r="K75" s="29">
        <v>0.01</v>
      </c>
      <c r="L75" s="29">
        <v>0</v>
      </c>
      <c r="M75" s="29">
        <v>0</v>
      </c>
      <c r="N75" s="29" t="s">
        <v>42</v>
      </c>
      <c r="O75" s="29">
        <v>0.04</v>
      </c>
      <c r="P75" s="29" t="s">
        <v>42</v>
      </c>
      <c r="Q75" s="29" t="s">
        <v>41</v>
      </c>
      <c r="R75" s="29">
        <v>0.01</v>
      </c>
      <c r="S75" s="29">
        <v>0.01</v>
      </c>
      <c r="T75" s="29" t="s">
        <v>41</v>
      </c>
      <c r="U75" s="29" t="s">
        <v>42</v>
      </c>
      <c r="V75" s="29">
        <v>0.01</v>
      </c>
      <c r="W75" s="29">
        <v>0.05</v>
      </c>
      <c r="X75" s="29">
        <v>0.01</v>
      </c>
      <c r="Y75" s="29">
        <v>0.02</v>
      </c>
    </row>
    <row r="76" spans="1:25" x14ac:dyDescent="0.25">
      <c r="A76">
        <v>313</v>
      </c>
      <c r="B76" t="s">
        <v>242</v>
      </c>
      <c r="C76" t="s">
        <v>180</v>
      </c>
      <c r="D76" s="70">
        <v>2640</v>
      </c>
      <c r="E76" s="29">
        <v>0.93</v>
      </c>
      <c r="F76" s="29">
        <v>0.93</v>
      </c>
      <c r="G76" s="29">
        <v>0.24</v>
      </c>
      <c r="H76" s="29" t="s">
        <v>41</v>
      </c>
      <c r="I76" s="29">
        <v>0.02</v>
      </c>
      <c r="J76" s="29">
        <v>0.63</v>
      </c>
      <c r="K76" s="29">
        <v>0.03</v>
      </c>
      <c r="L76" s="29">
        <v>0</v>
      </c>
      <c r="M76" s="29">
        <v>0</v>
      </c>
      <c r="N76" s="29" t="s">
        <v>42</v>
      </c>
      <c r="O76" s="29">
        <v>0.03</v>
      </c>
      <c r="P76" s="29">
        <v>0</v>
      </c>
      <c r="Q76" s="29" t="s">
        <v>41</v>
      </c>
      <c r="R76" s="29" t="s">
        <v>41</v>
      </c>
      <c r="S76" s="29" t="s">
        <v>41</v>
      </c>
      <c r="T76" s="29">
        <v>0</v>
      </c>
      <c r="U76" s="29">
        <v>0</v>
      </c>
      <c r="V76" s="29" t="s">
        <v>41</v>
      </c>
      <c r="W76" s="29">
        <v>0.04</v>
      </c>
      <c r="X76" s="29">
        <v>0.01</v>
      </c>
      <c r="Y76" s="29">
        <v>0.02</v>
      </c>
    </row>
    <row r="77" spans="1:25" x14ac:dyDescent="0.25">
      <c r="A77">
        <v>921</v>
      </c>
      <c r="B77" t="s">
        <v>243</v>
      </c>
      <c r="C77" t="s">
        <v>182</v>
      </c>
      <c r="D77" s="70">
        <v>1460</v>
      </c>
      <c r="E77" s="29">
        <v>0.92</v>
      </c>
      <c r="F77" s="29">
        <v>0.9</v>
      </c>
      <c r="G77" s="29">
        <v>0.48</v>
      </c>
      <c r="H77" s="29" t="s">
        <v>41</v>
      </c>
      <c r="I77" s="29">
        <v>0.05</v>
      </c>
      <c r="J77" s="29">
        <v>0.35</v>
      </c>
      <c r="K77" s="29">
        <v>0.01</v>
      </c>
      <c r="L77" s="29">
        <v>0</v>
      </c>
      <c r="M77" s="29">
        <v>0</v>
      </c>
      <c r="N77" s="29">
        <v>0</v>
      </c>
      <c r="O77" s="29">
        <v>0.06</v>
      </c>
      <c r="P77" s="29">
        <v>0</v>
      </c>
      <c r="Q77" s="29" t="s">
        <v>41</v>
      </c>
      <c r="R77" s="29">
        <v>0.01</v>
      </c>
      <c r="S77" s="29">
        <v>0.01</v>
      </c>
      <c r="T77" s="29" t="s">
        <v>41</v>
      </c>
      <c r="U77" s="29" t="s">
        <v>42</v>
      </c>
      <c r="V77" s="29">
        <v>0.01</v>
      </c>
      <c r="W77" s="29">
        <v>0.05</v>
      </c>
      <c r="X77" s="29">
        <v>0.02</v>
      </c>
      <c r="Y77" s="29">
        <v>0.01</v>
      </c>
    </row>
    <row r="78" spans="1:25" x14ac:dyDescent="0.25">
      <c r="A78">
        <v>420</v>
      </c>
      <c r="B78" t="s">
        <v>244</v>
      </c>
      <c r="C78" t="s">
        <v>184</v>
      </c>
      <c r="D78" s="70">
        <v>20</v>
      </c>
      <c r="E78" s="29">
        <v>0.86</v>
      </c>
      <c r="F78" s="29">
        <v>0.86</v>
      </c>
      <c r="G78" s="29">
        <v>0.71</v>
      </c>
      <c r="H78" s="29" t="s">
        <v>42</v>
      </c>
      <c r="I78" s="29">
        <v>0</v>
      </c>
      <c r="J78" s="29" t="s">
        <v>42</v>
      </c>
      <c r="K78" s="29">
        <v>0</v>
      </c>
      <c r="L78" s="29">
        <v>0</v>
      </c>
      <c r="M78" s="29">
        <v>0</v>
      </c>
      <c r="N78" s="29">
        <v>0</v>
      </c>
      <c r="O78" s="29" t="s">
        <v>42</v>
      </c>
      <c r="P78" s="29">
        <v>0</v>
      </c>
      <c r="Q78" s="29">
        <v>0</v>
      </c>
      <c r="R78" s="29">
        <v>0</v>
      </c>
      <c r="S78" s="29">
        <v>0</v>
      </c>
      <c r="T78" s="29">
        <v>0</v>
      </c>
      <c r="U78" s="29">
        <v>0</v>
      </c>
      <c r="V78" s="29">
        <v>0</v>
      </c>
      <c r="W78" s="29" t="s">
        <v>42</v>
      </c>
      <c r="X78" s="29">
        <v>0</v>
      </c>
      <c r="Y78" s="29" t="s">
        <v>42</v>
      </c>
    </row>
    <row r="79" spans="1:25" x14ac:dyDescent="0.25">
      <c r="A79">
        <v>206</v>
      </c>
      <c r="B79" t="s">
        <v>245</v>
      </c>
      <c r="C79" t="s">
        <v>178</v>
      </c>
      <c r="D79" s="70">
        <v>1410</v>
      </c>
      <c r="E79" s="29">
        <v>0.92</v>
      </c>
      <c r="F79" s="29">
        <v>0.91</v>
      </c>
      <c r="G79" s="29">
        <v>0.42</v>
      </c>
      <c r="H79" s="29" t="s">
        <v>41</v>
      </c>
      <c r="I79" s="29">
        <v>0.04</v>
      </c>
      <c r="J79" s="29">
        <v>0.36</v>
      </c>
      <c r="K79" s="29">
        <v>0.08</v>
      </c>
      <c r="L79" s="29">
        <v>0</v>
      </c>
      <c r="M79" s="29" t="s">
        <v>42</v>
      </c>
      <c r="N79" s="29" t="s">
        <v>42</v>
      </c>
      <c r="O79" s="29">
        <v>0.02</v>
      </c>
      <c r="P79" s="29">
        <v>0</v>
      </c>
      <c r="Q79" s="29" t="s">
        <v>41</v>
      </c>
      <c r="R79" s="29" t="s">
        <v>41</v>
      </c>
      <c r="S79" s="29" t="s">
        <v>42</v>
      </c>
      <c r="T79" s="29" t="s">
        <v>42</v>
      </c>
      <c r="U79" s="29">
        <v>0</v>
      </c>
      <c r="V79" s="29">
        <v>0.01</v>
      </c>
      <c r="W79" s="29">
        <v>0.05</v>
      </c>
      <c r="X79" s="29">
        <v>0.01</v>
      </c>
      <c r="Y79" s="29">
        <v>0.02</v>
      </c>
    </row>
    <row r="80" spans="1:25" x14ac:dyDescent="0.25">
      <c r="A80">
        <v>207</v>
      </c>
      <c r="B80" t="s">
        <v>246</v>
      </c>
      <c r="C80" t="s">
        <v>178</v>
      </c>
      <c r="D80" s="70">
        <v>600</v>
      </c>
      <c r="E80" s="29">
        <v>0.91</v>
      </c>
      <c r="F80" s="29">
        <v>0.9</v>
      </c>
      <c r="G80" s="29">
        <v>0.19</v>
      </c>
      <c r="H80" s="29">
        <v>0.01</v>
      </c>
      <c r="I80" s="29">
        <v>0.01</v>
      </c>
      <c r="J80" s="29">
        <v>0.54</v>
      </c>
      <c r="K80" s="29">
        <v>0.15</v>
      </c>
      <c r="L80" s="29">
        <v>0</v>
      </c>
      <c r="M80" s="29">
        <v>0</v>
      </c>
      <c r="N80" s="29">
        <v>0</v>
      </c>
      <c r="O80" s="29">
        <v>0.02</v>
      </c>
      <c r="P80" s="29">
        <v>0</v>
      </c>
      <c r="Q80" s="29" t="s">
        <v>42</v>
      </c>
      <c r="R80" s="29" t="s">
        <v>42</v>
      </c>
      <c r="S80" s="29" t="s">
        <v>42</v>
      </c>
      <c r="T80" s="29">
        <v>0</v>
      </c>
      <c r="U80" s="29">
        <v>0</v>
      </c>
      <c r="V80" s="29">
        <v>0.01</v>
      </c>
      <c r="W80" s="29">
        <v>0.05</v>
      </c>
      <c r="X80" s="29">
        <v>0.01</v>
      </c>
      <c r="Y80" s="29">
        <v>0.04</v>
      </c>
    </row>
    <row r="81" spans="1:25" x14ac:dyDescent="0.25">
      <c r="A81">
        <v>886</v>
      </c>
      <c r="B81" t="s">
        <v>247</v>
      </c>
      <c r="C81" t="s">
        <v>182</v>
      </c>
      <c r="D81" s="70">
        <v>16340</v>
      </c>
      <c r="E81" s="29">
        <v>0.92</v>
      </c>
      <c r="F81" s="29">
        <v>0.91</v>
      </c>
      <c r="G81" s="29">
        <v>0.26</v>
      </c>
      <c r="H81" s="29" t="s">
        <v>41</v>
      </c>
      <c r="I81" s="29">
        <v>0.02</v>
      </c>
      <c r="J81" s="29">
        <v>0.61</v>
      </c>
      <c r="K81" s="29" t="s">
        <v>41</v>
      </c>
      <c r="L81" s="29">
        <v>0</v>
      </c>
      <c r="M81" s="29" t="s">
        <v>41</v>
      </c>
      <c r="N81" s="29" t="s">
        <v>41</v>
      </c>
      <c r="O81" s="29">
        <v>0.04</v>
      </c>
      <c r="P81" s="29" t="s">
        <v>42</v>
      </c>
      <c r="Q81" s="29" t="s">
        <v>41</v>
      </c>
      <c r="R81" s="29">
        <v>0.01</v>
      </c>
      <c r="S81" s="29">
        <v>0.01</v>
      </c>
      <c r="T81" s="29" t="s">
        <v>41</v>
      </c>
      <c r="U81" s="29" t="s">
        <v>41</v>
      </c>
      <c r="V81" s="29">
        <v>0.01</v>
      </c>
      <c r="W81" s="29">
        <v>0.05</v>
      </c>
      <c r="X81" s="29">
        <v>0.02</v>
      </c>
      <c r="Y81" s="29">
        <v>0.01</v>
      </c>
    </row>
    <row r="82" spans="1:25" x14ac:dyDescent="0.25">
      <c r="A82">
        <v>810</v>
      </c>
      <c r="B82" t="s">
        <v>248</v>
      </c>
      <c r="C82" t="s">
        <v>170</v>
      </c>
      <c r="D82" s="70">
        <v>2400</v>
      </c>
      <c r="E82" s="29">
        <v>0.91</v>
      </c>
      <c r="F82" s="29">
        <v>0.89</v>
      </c>
      <c r="G82" s="29">
        <v>0.27</v>
      </c>
      <c r="H82" s="29" t="s">
        <v>41</v>
      </c>
      <c r="I82" s="29">
        <v>0.11</v>
      </c>
      <c r="J82" s="29">
        <v>0.13</v>
      </c>
      <c r="K82" s="29">
        <v>0.38</v>
      </c>
      <c r="L82" s="29">
        <v>0</v>
      </c>
      <c r="M82" s="29">
        <v>0</v>
      </c>
      <c r="N82" s="29" t="s">
        <v>42</v>
      </c>
      <c r="O82" s="29">
        <v>0.11</v>
      </c>
      <c r="P82" s="29">
        <v>0</v>
      </c>
      <c r="Q82" s="29">
        <v>0.01</v>
      </c>
      <c r="R82" s="29">
        <v>0.01</v>
      </c>
      <c r="S82" s="29">
        <v>0.01</v>
      </c>
      <c r="T82" s="29" t="s">
        <v>42</v>
      </c>
      <c r="U82" s="29">
        <v>0</v>
      </c>
      <c r="V82" s="29">
        <v>0.01</v>
      </c>
      <c r="W82" s="29">
        <v>0.06</v>
      </c>
      <c r="X82" s="29">
        <v>0.03</v>
      </c>
      <c r="Y82" s="29">
        <v>0.01</v>
      </c>
    </row>
    <row r="83" spans="1:25" x14ac:dyDescent="0.25">
      <c r="A83">
        <v>314</v>
      </c>
      <c r="B83" t="s">
        <v>249</v>
      </c>
      <c r="C83" t="s">
        <v>180</v>
      </c>
      <c r="D83" s="70">
        <v>1540</v>
      </c>
      <c r="E83" s="29">
        <v>0.94</v>
      </c>
      <c r="F83" s="29">
        <v>0.93</v>
      </c>
      <c r="G83" s="29">
        <v>0.19</v>
      </c>
      <c r="H83" s="29" t="s">
        <v>41</v>
      </c>
      <c r="I83" s="29">
        <v>0.02</v>
      </c>
      <c r="J83" s="29">
        <v>0.64</v>
      </c>
      <c r="K83" s="29">
        <v>7.0000000000000007E-2</v>
      </c>
      <c r="L83" s="29">
        <v>0</v>
      </c>
      <c r="M83" s="29" t="s">
        <v>42</v>
      </c>
      <c r="N83" s="29">
        <v>0</v>
      </c>
      <c r="O83" s="29">
        <v>0.03</v>
      </c>
      <c r="P83" s="29">
        <v>0</v>
      </c>
      <c r="Q83" s="29" t="s">
        <v>42</v>
      </c>
      <c r="R83" s="29" t="s">
        <v>41</v>
      </c>
      <c r="S83" s="29" t="s">
        <v>41</v>
      </c>
      <c r="T83" s="29" t="s">
        <v>41</v>
      </c>
      <c r="U83" s="29">
        <v>0</v>
      </c>
      <c r="V83" s="29">
        <v>0.01</v>
      </c>
      <c r="W83" s="29">
        <v>0.03</v>
      </c>
      <c r="X83" s="29">
        <v>0.01</v>
      </c>
      <c r="Y83" s="29">
        <v>0.02</v>
      </c>
    </row>
    <row r="84" spans="1:25" x14ac:dyDescent="0.25">
      <c r="A84">
        <v>382</v>
      </c>
      <c r="B84" t="s">
        <v>250</v>
      </c>
      <c r="C84" t="s">
        <v>170</v>
      </c>
      <c r="D84" s="70">
        <v>4570</v>
      </c>
      <c r="E84" s="29">
        <v>0.93</v>
      </c>
      <c r="F84" s="29">
        <v>0.91</v>
      </c>
      <c r="G84" s="29">
        <v>0.3</v>
      </c>
      <c r="H84" s="29" t="s">
        <v>41</v>
      </c>
      <c r="I84" s="29">
        <v>0.03</v>
      </c>
      <c r="J84" s="29">
        <v>0.21</v>
      </c>
      <c r="K84" s="29">
        <v>0.37</v>
      </c>
      <c r="L84" s="29">
        <v>0</v>
      </c>
      <c r="M84" s="29">
        <v>0</v>
      </c>
      <c r="N84" s="29">
        <v>0</v>
      </c>
      <c r="O84" s="29">
        <v>0.06</v>
      </c>
      <c r="P84" s="29">
        <v>0</v>
      </c>
      <c r="Q84" s="29" t="s">
        <v>41</v>
      </c>
      <c r="R84" s="29">
        <v>0.01</v>
      </c>
      <c r="S84" s="29">
        <v>0.01</v>
      </c>
      <c r="T84" s="29" t="s">
        <v>41</v>
      </c>
      <c r="U84" s="29" t="s">
        <v>41</v>
      </c>
      <c r="V84" s="29">
        <v>0.01</v>
      </c>
      <c r="W84" s="29">
        <v>0.04</v>
      </c>
      <c r="X84" s="29">
        <v>0.02</v>
      </c>
      <c r="Y84" s="29">
        <v>0.01</v>
      </c>
    </row>
    <row r="85" spans="1:25" x14ac:dyDescent="0.25">
      <c r="A85">
        <v>340</v>
      </c>
      <c r="B85" t="s">
        <v>251</v>
      </c>
      <c r="C85" t="s">
        <v>168</v>
      </c>
      <c r="D85" s="70">
        <v>1350</v>
      </c>
      <c r="E85" s="29">
        <v>0.85</v>
      </c>
      <c r="F85" s="29">
        <v>0.81</v>
      </c>
      <c r="G85" s="29">
        <v>0.52</v>
      </c>
      <c r="H85" s="29">
        <v>0</v>
      </c>
      <c r="I85" s="29">
        <v>7.0000000000000007E-2</v>
      </c>
      <c r="J85" s="29">
        <v>0.11</v>
      </c>
      <c r="K85" s="29">
        <v>0.11</v>
      </c>
      <c r="L85" s="29">
        <v>0</v>
      </c>
      <c r="M85" s="29" t="s">
        <v>41</v>
      </c>
      <c r="N85" s="29">
        <v>0</v>
      </c>
      <c r="O85" s="29">
        <v>0.08</v>
      </c>
      <c r="P85" s="29" t="s">
        <v>42</v>
      </c>
      <c r="Q85" s="29" t="s">
        <v>41</v>
      </c>
      <c r="R85" s="29">
        <v>0.02</v>
      </c>
      <c r="S85" s="29">
        <v>0.01</v>
      </c>
      <c r="T85" s="29" t="s">
        <v>41</v>
      </c>
      <c r="U85" s="29">
        <v>0.01</v>
      </c>
      <c r="V85" s="29">
        <v>0.02</v>
      </c>
      <c r="W85" s="29">
        <v>0.09</v>
      </c>
      <c r="X85" s="29">
        <v>0.03</v>
      </c>
      <c r="Y85" s="29">
        <v>0.02</v>
      </c>
    </row>
    <row r="86" spans="1:25" x14ac:dyDescent="0.25">
      <c r="A86">
        <v>208</v>
      </c>
      <c r="B86" t="s">
        <v>252</v>
      </c>
      <c r="C86" t="s">
        <v>178</v>
      </c>
      <c r="D86" s="70">
        <v>1840</v>
      </c>
      <c r="E86" s="29">
        <v>0.91</v>
      </c>
      <c r="F86" s="29">
        <v>0.9</v>
      </c>
      <c r="G86" s="29">
        <v>0.28000000000000003</v>
      </c>
      <c r="H86" s="29" t="s">
        <v>41</v>
      </c>
      <c r="I86" s="29">
        <v>0.01</v>
      </c>
      <c r="J86" s="29">
        <v>0.48</v>
      </c>
      <c r="K86" s="29">
        <v>0.13</v>
      </c>
      <c r="L86" s="29">
        <v>0</v>
      </c>
      <c r="M86" s="29">
        <v>0</v>
      </c>
      <c r="N86" s="29">
        <v>0</v>
      </c>
      <c r="O86" s="29">
        <v>0.02</v>
      </c>
      <c r="P86" s="29">
        <v>0</v>
      </c>
      <c r="Q86" s="29" t="s">
        <v>41</v>
      </c>
      <c r="R86" s="29" t="s">
        <v>41</v>
      </c>
      <c r="S86" s="29" t="s">
        <v>41</v>
      </c>
      <c r="T86" s="29" t="s">
        <v>42</v>
      </c>
      <c r="U86" s="29">
        <v>0</v>
      </c>
      <c r="V86" s="29" t="s">
        <v>41</v>
      </c>
      <c r="W86" s="29">
        <v>7.0000000000000007E-2</v>
      </c>
      <c r="X86" s="29" t="s">
        <v>41</v>
      </c>
      <c r="Y86" s="29">
        <v>0.02</v>
      </c>
    </row>
    <row r="87" spans="1:25" x14ac:dyDescent="0.25">
      <c r="A87">
        <v>888</v>
      </c>
      <c r="B87" t="s">
        <v>253</v>
      </c>
      <c r="C87" t="s">
        <v>168</v>
      </c>
      <c r="D87" s="70">
        <v>12970</v>
      </c>
      <c r="E87" s="29">
        <v>0.91</v>
      </c>
      <c r="F87" s="29">
        <v>0.89</v>
      </c>
      <c r="G87" s="29">
        <v>0.47</v>
      </c>
      <c r="H87" s="29" t="s">
        <v>41</v>
      </c>
      <c r="I87" s="29">
        <v>0.04</v>
      </c>
      <c r="J87" s="29">
        <v>0.2</v>
      </c>
      <c r="K87" s="29">
        <v>0.18</v>
      </c>
      <c r="L87" s="29">
        <v>0</v>
      </c>
      <c r="M87" s="29" t="s">
        <v>42</v>
      </c>
      <c r="N87" s="29" t="s">
        <v>41</v>
      </c>
      <c r="O87" s="29">
        <v>7.0000000000000007E-2</v>
      </c>
      <c r="P87" s="29">
        <v>0</v>
      </c>
      <c r="Q87" s="29" t="s">
        <v>41</v>
      </c>
      <c r="R87" s="29">
        <v>0.01</v>
      </c>
      <c r="S87" s="29">
        <v>0.01</v>
      </c>
      <c r="T87" s="29" t="s">
        <v>41</v>
      </c>
      <c r="U87" s="29" t="s">
        <v>41</v>
      </c>
      <c r="V87" s="29">
        <v>0.01</v>
      </c>
      <c r="W87" s="29">
        <v>0.06</v>
      </c>
      <c r="X87" s="29">
        <v>0.01</v>
      </c>
      <c r="Y87" s="29">
        <v>0.01</v>
      </c>
    </row>
    <row r="88" spans="1:25" x14ac:dyDescent="0.25">
      <c r="A88">
        <v>383</v>
      </c>
      <c r="B88" t="s">
        <v>254</v>
      </c>
      <c r="C88" t="s">
        <v>170</v>
      </c>
      <c r="D88" s="70">
        <v>7720</v>
      </c>
      <c r="E88" s="29">
        <v>0.9</v>
      </c>
      <c r="F88" s="29">
        <v>0.88</v>
      </c>
      <c r="G88" s="29">
        <v>0.27</v>
      </c>
      <c r="H88" s="29" t="s">
        <v>41</v>
      </c>
      <c r="I88" s="29">
        <v>0.04</v>
      </c>
      <c r="J88" s="29">
        <v>0.45</v>
      </c>
      <c r="K88" s="29">
        <v>0.1</v>
      </c>
      <c r="L88" s="29">
        <v>0</v>
      </c>
      <c r="M88" s="29">
        <v>0</v>
      </c>
      <c r="N88" s="29" t="s">
        <v>41</v>
      </c>
      <c r="O88" s="29">
        <v>0.05</v>
      </c>
      <c r="P88" s="29">
        <v>0</v>
      </c>
      <c r="Q88" s="29">
        <v>0.01</v>
      </c>
      <c r="R88" s="29">
        <v>0.01</v>
      </c>
      <c r="S88" s="29" t="s">
        <v>41</v>
      </c>
      <c r="T88" s="29" t="s">
        <v>41</v>
      </c>
      <c r="U88" s="29" t="s">
        <v>41</v>
      </c>
      <c r="V88" s="29">
        <v>0.01</v>
      </c>
      <c r="W88" s="29">
        <v>0.06</v>
      </c>
      <c r="X88" s="29">
        <v>0.03</v>
      </c>
      <c r="Y88" s="29">
        <v>0.01</v>
      </c>
    </row>
    <row r="89" spans="1:25" x14ac:dyDescent="0.25">
      <c r="A89">
        <v>856</v>
      </c>
      <c r="B89" t="s">
        <v>255</v>
      </c>
      <c r="C89" t="s">
        <v>172</v>
      </c>
      <c r="D89" s="70">
        <v>3380</v>
      </c>
      <c r="E89" s="29">
        <v>0.9</v>
      </c>
      <c r="F89" s="29">
        <v>0.88</v>
      </c>
      <c r="G89" s="29">
        <v>0.26</v>
      </c>
      <c r="H89" s="29" t="s">
        <v>41</v>
      </c>
      <c r="I89" s="29">
        <v>0.02</v>
      </c>
      <c r="J89" s="29">
        <v>0.15</v>
      </c>
      <c r="K89" s="29">
        <v>0.45</v>
      </c>
      <c r="L89" s="29">
        <v>0</v>
      </c>
      <c r="M89" s="29">
        <v>0</v>
      </c>
      <c r="N89" s="29" t="s">
        <v>42</v>
      </c>
      <c r="O89" s="29">
        <v>0.02</v>
      </c>
      <c r="P89" s="29">
        <v>0</v>
      </c>
      <c r="Q89" s="29" t="s">
        <v>42</v>
      </c>
      <c r="R89" s="29">
        <v>0.01</v>
      </c>
      <c r="S89" s="29" t="s">
        <v>41</v>
      </c>
      <c r="T89" s="29" t="s">
        <v>41</v>
      </c>
      <c r="U89" s="29" t="s">
        <v>41</v>
      </c>
      <c r="V89" s="29">
        <v>0.01</v>
      </c>
      <c r="W89" s="29">
        <v>0.05</v>
      </c>
      <c r="X89" s="29">
        <v>0.03</v>
      </c>
      <c r="Y89" s="29">
        <v>0.02</v>
      </c>
    </row>
    <row r="90" spans="1:25" x14ac:dyDescent="0.25">
      <c r="A90">
        <v>855</v>
      </c>
      <c r="B90" t="s">
        <v>256</v>
      </c>
      <c r="C90" t="s">
        <v>172</v>
      </c>
      <c r="D90" s="70">
        <v>7180</v>
      </c>
      <c r="E90" s="29">
        <v>0.93</v>
      </c>
      <c r="F90" s="29">
        <v>0.9</v>
      </c>
      <c r="G90" s="29">
        <v>0.32</v>
      </c>
      <c r="H90" s="29" t="s">
        <v>41</v>
      </c>
      <c r="I90" s="29">
        <v>0.03</v>
      </c>
      <c r="J90" s="29">
        <v>0.5</v>
      </c>
      <c r="K90" s="29">
        <v>0.04</v>
      </c>
      <c r="L90" s="29" t="s">
        <v>42</v>
      </c>
      <c r="M90" s="29" t="s">
        <v>41</v>
      </c>
      <c r="N90" s="29" t="s">
        <v>41</v>
      </c>
      <c r="O90" s="29">
        <v>0.06</v>
      </c>
      <c r="P90" s="29" t="s">
        <v>42</v>
      </c>
      <c r="Q90" s="29" t="s">
        <v>41</v>
      </c>
      <c r="R90" s="29">
        <v>0.02</v>
      </c>
      <c r="S90" s="29">
        <v>0.01</v>
      </c>
      <c r="T90" s="29">
        <v>0.01</v>
      </c>
      <c r="U90" s="29" t="s">
        <v>41</v>
      </c>
      <c r="V90" s="29">
        <v>0.01</v>
      </c>
      <c r="W90" s="29">
        <v>0.04</v>
      </c>
      <c r="X90" s="29">
        <v>0.02</v>
      </c>
      <c r="Y90" s="29">
        <v>0.01</v>
      </c>
    </row>
    <row r="91" spans="1:25" x14ac:dyDescent="0.25">
      <c r="A91">
        <v>209</v>
      </c>
      <c r="B91" t="s">
        <v>257</v>
      </c>
      <c r="C91" t="s">
        <v>178</v>
      </c>
      <c r="D91" s="70">
        <v>2300</v>
      </c>
      <c r="E91" s="29">
        <v>0.92</v>
      </c>
      <c r="F91" s="29">
        <v>0.91</v>
      </c>
      <c r="G91" s="29">
        <v>0.22</v>
      </c>
      <c r="H91" s="29" t="s">
        <v>41</v>
      </c>
      <c r="I91" s="29">
        <v>0.02</v>
      </c>
      <c r="J91" s="29">
        <v>0.49</v>
      </c>
      <c r="K91" s="29">
        <v>0.19</v>
      </c>
      <c r="L91" s="29">
        <v>0</v>
      </c>
      <c r="M91" s="29" t="s">
        <v>42</v>
      </c>
      <c r="N91" s="29" t="s">
        <v>42</v>
      </c>
      <c r="O91" s="29">
        <v>0.02</v>
      </c>
      <c r="P91" s="29">
        <v>0</v>
      </c>
      <c r="Q91" s="29" t="s">
        <v>41</v>
      </c>
      <c r="R91" s="29" t="s">
        <v>41</v>
      </c>
      <c r="S91" s="29" t="s">
        <v>42</v>
      </c>
      <c r="T91" s="29" t="s">
        <v>42</v>
      </c>
      <c r="U91" s="29" t="s">
        <v>42</v>
      </c>
      <c r="V91" s="29" t="s">
        <v>41</v>
      </c>
      <c r="W91" s="29">
        <v>0.05</v>
      </c>
      <c r="X91" s="29">
        <v>0.01</v>
      </c>
      <c r="Y91" s="29">
        <v>0.03</v>
      </c>
    </row>
    <row r="92" spans="1:25" x14ac:dyDescent="0.25">
      <c r="A92">
        <v>925</v>
      </c>
      <c r="B92" t="s">
        <v>258</v>
      </c>
      <c r="C92" t="s">
        <v>172</v>
      </c>
      <c r="D92" s="70">
        <v>8090</v>
      </c>
      <c r="E92" s="29">
        <v>0.93</v>
      </c>
      <c r="F92" s="29">
        <v>0.92</v>
      </c>
      <c r="G92" s="29">
        <v>0.36</v>
      </c>
      <c r="H92" s="29" t="s">
        <v>41</v>
      </c>
      <c r="I92" s="29">
        <v>0.03</v>
      </c>
      <c r="J92" s="29">
        <v>0.5</v>
      </c>
      <c r="K92" s="29">
        <v>0.02</v>
      </c>
      <c r="L92" s="29">
        <v>0</v>
      </c>
      <c r="M92" s="29">
        <v>0</v>
      </c>
      <c r="N92" s="29" t="s">
        <v>41</v>
      </c>
      <c r="O92" s="29">
        <v>0.05</v>
      </c>
      <c r="P92" s="29" t="s">
        <v>42</v>
      </c>
      <c r="Q92" s="29" t="s">
        <v>41</v>
      </c>
      <c r="R92" s="29">
        <v>0.01</v>
      </c>
      <c r="S92" s="29">
        <v>0.01</v>
      </c>
      <c r="T92" s="29" t="s">
        <v>41</v>
      </c>
      <c r="U92" s="29" t="s">
        <v>41</v>
      </c>
      <c r="V92" s="29">
        <v>0.01</v>
      </c>
      <c r="W92" s="29">
        <v>0.04</v>
      </c>
      <c r="X92" s="29">
        <v>0.01</v>
      </c>
      <c r="Y92" s="29">
        <v>0.01</v>
      </c>
    </row>
    <row r="93" spans="1:25" x14ac:dyDescent="0.25">
      <c r="A93">
        <v>341</v>
      </c>
      <c r="B93" t="s">
        <v>259</v>
      </c>
      <c r="C93" t="s">
        <v>168</v>
      </c>
      <c r="D93" s="70">
        <v>4970</v>
      </c>
      <c r="E93" s="29">
        <v>0.9</v>
      </c>
      <c r="F93" s="29">
        <v>0.88</v>
      </c>
      <c r="G93" s="29">
        <v>0.23</v>
      </c>
      <c r="H93" s="29" t="s">
        <v>41</v>
      </c>
      <c r="I93" s="29">
        <v>0.05</v>
      </c>
      <c r="J93" s="29">
        <v>0.57999999999999996</v>
      </c>
      <c r="K93" s="29">
        <v>0.02</v>
      </c>
      <c r="L93" s="29">
        <v>0</v>
      </c>
      <c r="M93" s="29" t="s">
        <v>41</v>
      </c>
      <c r="N93" s="29">
        <v>0</v>
      </c>
      <c r="O93" s="29">
        <v>0.06</v>
      </c>
      <c r="P93" s="29">
        <v>0</v>
      </c>
      <c r="Q93" s="29">
        <v>0.01</v>
      </c>
      <c r="R93" s="29">
        <v>0.01</v>
      </c>
      <c r="S93" s="29">
        <v>0.01</v>
      </c>
      <c r="T93" s="29" t="s">
        <v>41</v>
      </c>
      <c r="U93" s="29" t="s">
        <v>41</v>
      </c>
      <c r="V93" s="29">
        <v>0.01</v>
      </c>
      <c r="W93" s="29">
        <v>0.06</v>
      </c>
      <c r="X93" s="29">
        <v>0.02</v>
      </c>
      <c r="Y93" s="29">
        <v>0.01</v>
      </c>
    </row>
    <row r="94" spans="1:25" x14ac:dyDescent="0.25">
      <c r="A94">
        <v>821</v>
      </c>
      <c r="B94" t="s">
        <v>260</v>
      </c>
      <c r="C94" t="s">
        <v>176</v>
      </c>
      <c r="D94" s="70">
        <v>2420</v>
      </c>
      <c r="E94" s="29">
        <v>0.93</v>
      </c>
      <c r="F94" s="29">
        <v>0.91</v>
      </c>
      <c r="G94" s="29">
        <v>0.28999999999999998</v>
      </c>
      <c r="H94" s="29" t="s">
        <v>41</v>
      </c>
      <c r="I94" s="29">
        <v>0.03</v>
      </c>
      <c r="J94" s="29">
        <v>0.11</v>
      </c>
      <c r="K94" s="29">
        <v>0.49</v>
      </c>
      <c r="L94" s="29">
        <v>0</v>
      </c>
      <c r="M94" s="29">
        <v>0</v>
      </c>
      <c r="N94" s="29">
        <v>0</v>
      </c>
      <c r="O94" s="29">
        <v>0.03</v>
      </c>
      <c r="P94" s="29">
        <v>0</v>
      </c>
      <c r="Q94" s="29" t="s">
        <v>41</v>
      </c>
      <c r="R94" s="29" t="s">
        <v>41</v>
      </c>
      <c r="S94" s="29" t="s">
        <v>41</v>
      </c>
      <c r="T94" s="29" t="s">
        <v>41</v>
      </c>
      <c r="U94" s="29" t="s">
        <v>42</v>
      </c>
      <c r="V94" s="29">
        <v>0.01</v>
      </c>
      <c r="W94" s="29">
        <v>0.04</v>
      </c>
      <c r="X94" s="29">
        <v>0.01</v>
      </c>
      <c r="Y94" s="29">
        <v>0.02</v>
      </c>
    </row>
    <row r="95" spans="1:25" x14ac:dyDescent="0.25">
      <c r="A95">
        <v>352</v>
      </c>
      <c r="B95" t="s">
        <v>261</v>
      </c>
      <c r="C95" t="s">
        <v>168</v>
      </c>
      <c r="D95" s="70">
        <v>4390</v>
      </c>
      <c r="E95" s="29">
        <v>0.88</v>
      </c>
      <c r="F95" s="29">
        <v>0.85</v>
      </c>
      <c r="G95" s="29">
        <v>0.34</v>
      </c>
      <c r="H95" s="29" t="s">
        <v>41</v>
      </c>
      <c r="I95" s="29">
        <v>0.04</v>
      </c>
      <c r="J95" s="29">
        <v>0.13</v>
      </c>
      <c r="K95" s="29">
        <v>0.33</v>
      </c>
      <c r="L95" s="29" t="s">
        <v>42</v>
      </c>
      <c r="M95" s="29">
        <v>0</v>
      </c>
      <c r="N95" s="29" t="s">
        <v>41</v>
      </c>
      <c r="O95" s="29">
        <v>0.04</v>
      </c>
      <c r="P95" s="29" t="s">
        <v>42</v>
      </c>
      <c r="Q95" s="29" t="s">
        <v>41</v>
      </c>
      <c r="R95" s="29">
        <v>0.01</v>
      </c>
      <c r="S95" s="29">
        <v>0.01</v>
      </c>
      <c r="T95" s="29" t="s">
        <v>41</v>
      </c>
      <c r="U95" s="29" t="s">
        <v>41</v>
      </c>
      <c r="V95" s="29">
        <v>0.01</v>
      </c>
      <c r="W95" s="29">
        <v>0.08</v>
      </c>
      <c r="X95" s="29">
        <v>0.02</v>
      </c>
      <c r="Y95" s="29">
        <v>0.02</v>
      </c>
    </row>
    <row r="96" spans="1:25" x14ac:dyDescent="0.25">
      <c r="A96">
        <v>887</v>
      </c>
      <c r="B96" t="s">
        <v>262</v>
      </c>
      <c r="C96" t="s">
        <v>182</v>
      </c>
      <c r="D96" s="70">
        <v>3180</v>
      </c>
      <c r="E96" s="29">
        <v>0.92</v>
      </c>
      <c r="F96" s="29">
        <v>0.91</v>
      </c>
      <c r="G96" s="29">
        <v>0.28999999999999998</v>
      </c>
      <c r="H96" s="29">
        <v>0</v>
      </c>
      <c r="I96" s="29">
        <v>0.02</v>
      </c>
      <c r="J96" s="29">
        <v>0.59</v>
      </c>
      <c r="K96" s="29" t="s">
        <v>41</v>
      </c>
      <c r="L96" s="29">
        <v>0</v>
      </c>
      <c r="M96" s="29" t="s">
        <v>42</v>
      </c>
      <c r="N96" s="29" t="s">
        <v>41</v>
      </c>
      <c r="O96" s="29">
        <v>0.03</v>
      </c>
      <c r="P96" s="29" t="s">
        <v>42</v>
      </c>
      <c r="Q96" s="29" t="s">
        <v>41</v>
      </c>
      <c r="R96" s="29">
        <v>0.01</v>
      </c>
      <c r="S96" s="29">
        <v>0.01</v>
      </c>
      <c r="T96" s="29" t="s">
        <v>42</v>
      </c>
      <c r="U96" s="29" t="s">
        <v>42</v>
      </c>
      <c r="V96" s="29" t="s">
        <v>41</v>
      </c>
      <c r="W96" s="29">
        <v>0.05</v>
      </c>
      <c r="X96" s="29">
        <v>0.02</v>
      </c>
      <c r="Y96" s="29">
        <v>0.02</v>
      </c>
    </row>
    <row r="97" spans="1:25" x14ac:dyDescent="0.25">
      <c r="A97">
        <v>315</v>
      </c>
      <c r="B97" t="s">
        <v>263</v>
      </c>
      <c r="C97" t="s">
        <v>180</v>
      </c>
      <c r="D97" s="70">
        <v>1570</v>
      </c>
      <c r="E97" s="29">
        <v>0.92</v>
      </c>
      <c r="F97" s="29">
        <v>0.91</v>
      </c>
      <c r="G97" s="29">
        <v>0.3</v>
      </c>
      <c r="H97" s="29" t="s">
        <v>42</v>
      </c>
      <c r="I97" s="29">
        <v>0.02</v>
      </c>
      <c r="J97" s="29">
        <v>0.54</v>
      </c>
      <c r="K97" s="29">
        <v>0.06</v>
      </c>
      <c r="L97" s="29">
        <v>0</v>
      </c>
      <c r="M97" s="29" t="s">
        <v>42</v>
      </c>
      <c r="N97" s="29">
        <v>0</v>
      </c>
      <c r="O97" s="29">
        <v>0.02</v>
      </c>
      <c r="P97" s="29" t="s">
        <v>42</v>
      </c>
      <c r="Q97" s="29" t="s">
        <v>41</v>
      </c>
      <c r="R97" s="29" t="s">
        <v>42</v>
      </c>
      <c r="S97" s="29" t="s">
        <v>42</v>
      </c>
      <c r="T97" s="29">
        <v>0</v>
      </c>
      <c r="U97" s="29" t="s">
        <v>42</v>
      </c>
      <c r="V97" s="29" t="s">
        <v>41</v>
      </c>
      <c r="W97" s="29">
        <v>0.06</v>
      </c>
      <c r="X97" s="29">
        <v>0.01</v>
      </c>
      <c r="Y97" s="29">
        <v>0.02</v>
      </c>
    </row>
    <row r="98" spans="1:25" x14ac:dyDescent="0.25">
      <c r="A98">
        <v>806</v>
      </c>
      <c r="B98" t="s">
        <v>264</v>
      </c>
      <c r="C98" t="s">
        <v>166</v>
      </c>
      <c r="D98" s="70">
        <v>1470</v>
      </c>
      <c r="E98" s="29">
        <v>0.88</v>
      </c>
      <c r="F98" s="29">
        <v>0.86</v>
      </c>
      <c r="G98" s="29">
        <v>0.49</v>
      </c>
      <c r="H98" s="29">
        <v>0</v>
      </c>
      <c r="I98" s="29">
        <v>0.06</v>
      </c>
      <c r="J98" s="29">
        <v>0.24</v>
      </c>
      <c r="K98" s="29">
        <v>7.0000000000000007E-2</v>
      </c>
      <c r="L98" s="29">
        <v>0</v>
      </c>
      <c r="M98" s="29">
        <v>0</v>
      </c>
      <c r="N98" s="29" t="s">
        <v>42</v>
      </c>
      <c r="O98" s="29">
        <v>0.06</v>
      </c>
      <c r="P98" s="29">
        <v>0</v>
      </c>
      <c r="Q98" s="29" t="s">
        <v>41</v>
      </c>
      <c r="R98" s="29">
        <v>0.01</v>
      </c>
      <c r="S98" s="29">
        <v>0.01</v>
      </c>
      <c r="T98" s="29" t="s">
        <v>41</v>
      </c>
      <c r="U98" s="29">
        <v>0</v>
      </c>
      <c r="V98" s="29">
        <v>0.01</v>
      </c>
      <c r="W98" s="29">
        <v>0.08</v>
      </c>
      <c r="X98" s="29">
        <v>0.03</v>
      </c>
      <c r="Y98" s="29">
        <v>0.01</v>
      </c>
    </row>
    <row r="99" spans="1:25" x14ac:dyDescent="0.25">
      <c r="A99">
        <v>826</v>
      </c>
      <c r="B99" t="s">
        <v>265</v>
      </c>
      <c r="C99" t="s">
        <v>182</v>
      </c>
      <c r="D99" s="70">
        <v>2720</v>
      </c>
      <c r="E99" s="29">
        <v>0.92</v>
      </c>
      <c r="F99" s="29">
        <v>0.9</v>
      </c>
      <c r="G99" s="29">
        <v>0.25</v>
      </c>
      <c r="H99" s="29" t="s">
        <v>41</v>
      </c>
      <c r="I99" s="29">
        <v>0.02</v>
      </c>
      <c r="J99" s="29">
        <v>0.63</v>
      </c>
      <c r="K99" s="29" t="s">
        <v>42</v>
      </c>
      <c r="L99" s="29" t="s">
        <v>42</v>
      </c>
      <c r="M99" s="29">
        <v>0</v>
      </c>
      <c r="N99" s="29">
        <v>0</v>
      </c>
      <c r="O99" s="29">
        <v>0.03</v>
      </c>
      <c r="P99" s="29">
        <v>0</v>
      </c>
      <c r="Q99" s="29" t="s">
        <v>41</v>
      </c>
      <c r="R99" s="29">
        <v>0.01</v>
      </c>
      <c r="S99" s="29">
        <v>0.01</v>
      </c>
      <c r="T99" s="29" t="s">
        <v>41</v>
      </c>
      <c r="U99" s="29">
        <v>0</v>
      </c>
      <c r="V99" s="29">
        <v>0.01</v>
      </c>
      <c r="W99" s="29">
        <v>0.06</v>
      </c>
      <c r="X99" s="29">
        <v>0.01</v>
      </c>
      <c r="Y99" s="29">
        <v>0.01</v>
      </c>
    </row>
    <row r="100" spans="1:25" x14ac:dyDescent="0.25">
      <c r="A100">
        <v>391</v>
      </c>
      <c r="B100" t="s">
        <v>266</v>
      </c>
      <c r="C100" t="s">
        <v>166</v>
      </c>
      <c r="D100" s="70">
        <v>2510</v>
      </c>
      <c r="E100" s="29">
        <v>0.88</v>
      </c>
      <c r="F100" s="29">
        <v>0.85</v>
      </c>
      <c r="G100" s="29">
        <v>0.26</v>
      </c>
      <c r="H100" s="29" t="s">
        <v>42</v>
      </c>
      <c r="I100" s="29">
        <v>0.05</v>
      </c>
      <c r="J100" s="29">
        <v>0.54</v>
      </c>
      <c r="K100" s="29" t="s">
        <v>42</v>
      </c>
      <c r="L100" s="29" t="s">
        <v>42</v>
      </c>
      <c r="M100" s="29" t="s">
        <v>42</v>
      </c>
      <c r="N100" s="29">
        <v>0</v>
      </c>
      <c r="O100" s="29">
        <v>0.06</v>
      </c>
      <c r="P100" s="29">
        <v>0</v>
      </c>
      <c r="Q100" s="29">
        <v>0.01</v>
      </c>
      <c r="R100" s="29">
        <v>0.01</v>
      </c>
      <c r="S100" s="29">
        <v>0.01</v>
      </c>
      <c r="T100" s="29" t="s">
        <v>41</v>
      </c>
      <c r="U100" s="29" t="s">
        <v>41</v>
      </c>
      <c r="V100" s="29">
        <v>0.01</v>
      </c>
      <c r="W100" s="29">
        <v>0.08</v>
      </c>
      <c r="X100" s="29">
        <v>0.03</v>
      </c>
      <c r="Y100" s="29">
        <v>0.01</v>
      </c>
    </row>
    <row r="101" spans="1:25" x14ac:dyDescent="0.25">
      <c r="A101">
        <v>316</v>
      </c>
      <c r="B101" t="s">
        <v>267</v>
      </c>
      <c r="C101" t="s">
        <v>178</v>
      </c>
      <c r="D101" s="70">
        <v>3460</v>
      </c>
      <c r="E101" s="29">
        <v>0.92</v>
      </c>
      <c r="F101" s="29">
        <v>0.91</v>
      </c>
      <c r="G101" s="29">
        <v>0.19</v>
      </c>
      <c r="H101" s="29" t="s">
        <v>41</v>
      </c>
      <c r="I101" s="29">
        <v>7.0000000000000007E-2</v>
      </c>
      <c r="J101" s="29">
        <v>0.26</v>
      </c>
      <c r="K101" s="29">
        <v>0.39</v>
      </c>
      <c r="L101" s="29">
        <v>0</v>
      </c>
      <c r="M101" s="29" t="s">
        <v>42</v>
      </c>
      <c r="N101" s="29" t="s">
        <v>41</v>
      </c>
      <c r="O101" s="29">
        <v>0.03</v>
      </c>
      <c r="P101" s="29">
        <v>0</v>
      </c>
      <c r="Q101" s="29" t="s">
        <v>41</v>
      </c>
      <c r="R101" s="29" t="s">
        <v>41</v>
      </c>
      <c r="S101" s="29" t="s">
        <v>41</v>
      </c>
      <c r="T101" s="29" t="s">
        <v>42</v>
      </c>
      <c r="U101" s="29" t="s">
        <v>42</v>
      </c>
      <c r="V101" s="29" t="s">
        <v>41</v>
      </c>
      <c r="W101" s="29">
        <v>0.05</v>
      </c>
      <c r="X101" s="29">
        <v>0.01</v>
      </c>
      <c r="Y101" s="29">
        <v>0.02</v>
      </c>
    </row>
    <row r="102" spans="1:25" x14ac:dyDescent="0.25">
      <c r="A102">
        <v>926</v>
      </c>
      <c r="B102" t="s">
        <v>268</v>
      </c>
      <c r="C102" t="s">
        <v>176</v>
      </c>
      <c r="D102" s="70">
        <v>8810</v>
      </c>
      <c r="E102" s="29">
        <v>0.91</v>
      </c>
      <c r="F102" s="29">
        <v>0.88</v>
      </c>
      <c r="G102" s="29">
        <v>0.4</v>
      </c>
      <c r="H102" s="29" t="s">
        <v>41</v>
      </c>
      <c r="I102" s="29">
        <v>0.04</v>
      </c>
      <c r="J102" s="29">
        <v>0.33</v>
      </c>
      <c r="K102" s="29">
        <v>0.11</v>
      </c>
      <c r="L102" s="29">
        <v>0</v>
      </c>
      <c r="M102" s="29">
        <v>0</v>
      </c>
      <c r="N102" s="29" t="s">
        <v>41</v>
      </c>
      <c r="O102" s="29">
        <v>0.06</v>
      </c>
      <c r="P102" s="29" t="s">
        <v>42</v>
      </c>
      <c r="Q102" s="29" t="s">
        <v>41</v>
      </c>
      <c r="R102" s="29">
        <v>0.01</v>
      </c>
      <c r="S102" s="29">
        <v>0.01</v>
      </c>
      <c r="T102" s="29" t="s">
        <v>41</v>
      </c>
      <c r="U102" s="29" t="s">
        <v>41</v>
      </c>
      <c r="V102" s="29">
        <v>0.01</v>
      </c>
      <c r="W102" s="29">
        <v>0.06</v>
      </c>
      <c r="X102" s="29">
        <v>0.02</v>
      </c>
      <c r="Y102" s="29">
        <v>0.01</v>
      </c>
    </row>
    <row r="103" spans="1:25" x14ac:dyDescent="0.25">
      <c r="A103">
        <v>812</v>
      </c>
      <c r="B103" t="s">
        <v>269</v>
      </c>
      <c r="C103" t="s">
        <v>170</v>
      </c>
      <c r="D103" s="70">
        <v>1800</v>
      </c>
      <c r="E103" s="29">
        <v>0.89</v>
      </c>
      <c r="F103" s="29">
        <v>0.88</v>
      </c>
      <c r="G103" s="29">
        <v>0.39</v>
      </c>
      <c r="H103" s="29" t="s">
        <v>42</v>
      </c>
      <c r="I103" s="29">
        <v>0.03</v>
      </c>
      <c r="J103" s="29">
        <v>0.16</v>
      </c>
      <c r="K103" s="29">
        <v>0.28999999999999998</v>
      </c>
      <c r="L103" s="29" t="s">
        <v>42</v>
      </c>
      <c r="M103" s="29">
        <v>0</v>
      </c>
      <c r="N103" s="29">
        <v>0</v>
      </c>
      <c r="O103" s="29">
        <v>0.06</v>
      </c>
      <c r="P103" s="29">
        <v>0</v>
      </c>
      <c r="Q103" s="29" t="s">
        <v>42</v>
      </c>
      <c r="R103" s="29">
        <v>0.01</v>
      </c>
      <c r="S103" s="29" t="s">
        <v>41</v>
      </c>
      <c r="T103" s="29" t="s">
        <v>41</v>
      </c>
      <c r="U103" s="29" t="s">
        <v>41</v>
      </c>
      <c r="V103" s="29">
        <v>0.01</v>
      </c>
      <c r="W103" s="29">
        <v>0.06</v>
      </c>
      <c r="X103" s="29">
        <v>0.04</v>
      </c>
      <c r="Y103" s="29">
        <v>0.01</v>
      </c>
    </row>
    <row r="104" spans="1:25" x14ac:dyDescent="0.25">
      <c r="A104">
        <v>813</v>
      </c>
      <c r="B104" t="s">
        <v>270</v>
      </c>
      <c r="C104" t="s">
        <v>170</v>
      </c>
      <c r="D104" s="70">
        <v>1930</v>
      </c>
      <c r="E104" s="29">
        <v>0.92</v>
      </c>
      <c r="F104" s="29">
        <v>0.91</v>
      </c>
      <c r="G104" s="29">
        <v>0.42</v>
      </c>
      <c r="H104" s="29" t="s">
        <v>42</v>
      </c>
      <c r="I104" s="29">
        <v>0.05</v>
      </c>
      <c r="J104" s="29">
        <v>0.08</v>
      </c>
      <c r="K104" s="29">
        <v>0.35</v>
      </c>
      <c r="L104" s="29">
        <v>0</v>
      </c>
      <c r="M104" s="29">
        <v>0</v>
      </c>
      <c r="N104" s="29" t="s">
        <v>42</v>
      </c>
      <c r="O104" s="29">
        <v>7.0000000000000007E-2</v>
      </c>
      <c r="P104" s="29">
        <v>0</v>
      </c>
      <c r="Q104" s="29" t="s">
        <v>42</v>
      </c>
      <c r="R104" s="29">
        <v>0.01</v>
      </c>
      <c r="S104" s="29" t="s">
        <v>41</v>
      </c>
      <c r="T104" s="29" t="s">
        <v>41</v>
      </c>
      <c r="U104" s="29" t="s">
        <v>42</v>
      </c>
      <c r="V104" s="29" t="s">
        <v>41</v>
      </c>
      <c r="W104" s="29">
        <v>0.05</v>
      </c>
      <c r="X104" s="29">
        <v>0.01</v>
      </c>
      <c r="Y104" s="29">
        <v>0.02</v>
      </c>
    </row>
    <row r="105" spans="1:25" x14ac:dyDescent="0.25">
      <c r="A105">
        <v>802</v>
      </c>
      <c r="B105" t="s">
        <v>271</v>
      </c>
      <c r="C105" t="s">
        <v>184</v>
      </c>
      <c r="D105" s="70">
        <v>2220</v>
      </c>
      <c r="E105" s="29">
        <v>0.92</v>
      </c>
      <c r="F105" s="29">
        <v>0.9</v>
      </c>
      <c r="G105" s="29">
        <v>0.52</v>
      </c>
      <c r="H105" s="29" t="s">
        <v>41</v>
      </c>
      <c r="I105" s="29">
        <v>0.02</v>
      </c>
      <c r="J105" s="29">
        <v>0.35</v>
      </c>
      <c r="K105" s="29" t="s">
        <v>41</v>
      </c>
      <c r="L105" s="29">
        <v>0</v>
      </c>
      <c r="M105" s="29">
        <v>0</v>
      </c>
      <c r="N105" s="29">
        <v>0</v>
      </c>
      <c r="O105" s="29">
        <v>0.05</v>
      </c>
      <c r="P105" s="29">
        <v>0</v>
      </c>
      <c r="Q105" s="29" t="s">
        <v>41</v>
      </c>
      <c r="R105" s="29">
        <v>0.01</v>
      </c>
      <c r="S105" s="29">
        <v>0.01</v>
      </c>
      <c r="T105" s="29" t="s">
        <v>41</v>
      </c>
      <c r="U105" s="29">
        <v>0</v>
      </c>
      <c r="V105" s="29">
        <v>0.01</v>
      </c>
      <c r="W105" s="29">
        <v>0.05</v>
      </c>
      <c r="X105" s="29">
        <v>0.01</v>
      </c>
      <c r="Y105" s="29">
        <v>0.02</v>
      </c>
    </row>
    <row r="106" spans="1:25" x14ac:dyDescent="0.25">
      <c r="A106">
        <v>392</v>
      </c>
      <c r="B106" t="s">
        <v>272</v>
      </c>
      <c r="C106" t="s">
        <v>166</v>
      </c>
      <c r="D106" s="70">
        <v>2100</v>
      </c>
      <c r="E106" s="29">
        <v>0.9</v>
      </c>
      <c r="F106" s="29">
        <v>0.87</v>
      </c>
      <c r="G106" s="29">
        <v>0.36</v>
      </c>
      <c r="H106" s="29">
        <v>0</v>
      </c>
      <c r="I106" s="29">
        <v>7.0000000000000007E-2</v>
      </c>
      <c r="J106" s="29">
        <v>0.43</v>
      </c>
      <c r="K106" s="29" t="s">
        <v>42</v>
      </c>
      <c r="L106" s="29">
        <v>0</v>
      </c>
      <c r="M106" s="29" t="s">
        <v>42</v>
      </c>
      <c r="N106" s="29" t="s">
        <v>42</v>
      </c>
      <c r="O106" s="29">
        <v>0.08</v>
      </c>
      <c r="P106" s="29">
        <v>0</v>
      </c>
      <c r="Q106" s="29">
        <v>0.01</v>
      </c>
      <c r="R106" s="29">
        <v>0.02</v>
      </c>
      <c r="S106" s="29">
        <v>0.01</v>
      </c>
      <c r="T106" s="29" t="s">
        <v>42</v>
      </c>
      <c r="U106" s="29" t="s">
        <v>41</v>
      </c>
      <c r="V106" s="29">
        <v>0.02</v>
      </c>
      <c r="W106" s="29">
        <v>7.0000000000000007E-2</v>
      </c>
      <c r="X106" s="29">
        <v>0.02</v>
      </c>
      <c r="Y106" s="29">
        <v>0.01</v>
      </c>
    </row>
    <row r="107" spans="1:25" x14ac:dyDescent="0.25">
      <c r="A107">
        <v>815</v>
      </c>
      <c r="B107" t="s">
        <v>273</v>
      </c>
      <c r="C107" t="s">
        <v>170</v>
      </c>
      <c r="D107" s="70">
        <v>6690</v>
      </c>
      <c r="E107" s="29">
        <v>0.94</v>
      </c>
      <c r="F107" s="29">
        <v>0.92</v>
      </c>
      <c r="G107" s="29">
        <v>0.32</v>
      </c>
      <c r="H107" s="29" t="s">
        <v>41</v>
      </c>
      <c r="I107" s="29">
        <v>0.03</v>
      </c>
      <c r="J107" s="29">
        <v>0.46</v>
      </c>
      <c r="K107" s="29">
        <v>0.1</v>
      </c>
      <c r="L107" s="29" t="s">
        <v>42</v>
      </c>
      <c r="M107" s="29">
        <v>0</v>
      </c>
      <c r="N107" s="29" t="s">
        <v>42</v>
      </c>
      <c r="O107" s="29">
        <v>0.06</v>
      </c>
      <c r="P107" s="29">
        <v>0</v>
      </c>
      <c r="Q107" s="29" t="s">
        <v>41</v>
      </c>
      <c r="R107" s="29">
        <v>0.01</v>
      </c>
      <c r="S107" s="29">
        <v>0.01</v>
      </c>
      <c r="T107" s="29" t="s">
        <v>41</v>
      </c>
      <c r="U107" s="29" t="s">
        <v>42</v>
      </c>
      <c r="V107" s="29">
        <v>0.01</v>
      </c>
      <c r="W107" s="29">
        <v>0.04</v>
      </c>
      <c r="X107" s="29">
        <v>0.01</v>
      </c>
      <c r="Y107" s="29">
        <v>0.01</v>
      </c>
    </row>
    <row r="108" spans="1:25" x14ac:dyDescent="0.25">
      <c r="A108">
        <v>928</v>
      </c>
      <c r="B108" t="s">
        <v>274</v>
      </c>
      <c r="C108" t="s">
        <v>172</v>
      </c>
      <c r="D108" s="70">
        <v>7840</v>
      </c>
      <c r="E108" s="29">
        <v>0.93</v>
      </c>
      <c r="F108" s="29">
        <v>0.91</v>
      </c>
      <c r="G108" s="29">
        <v>0.4</v>
      </c>
      <c r="H108" s="29" t="s">
        <v>41</v>
      </c>
      <c r="I108" s="29">
        <v>0.02</v>
      </c>
      <c r="J108" s="29">
        <v>0.48</v>
      </c>
      <c r="K108" s="29" t="s">
        <v>41</v>
      </c>
      <c r="L108" s="29">
        <v>0</v>
      </c>
      <c r="M108" s="29" t="s">
        <v>41</v>
      </c>
      <c r="N108" s="29" t="s">
        <v>41</v>
      </c>
      <c r="O108" s="29">
        <v>0.05</v>
      </c>
      <c r="P108" s="29" t="s">
        <v>42</v>
      </c>
      <c r="Q108" s="29" t="s">
        <v>41</v>
      </c>
      <c r="R108" s="29">
        <v>0.01</v>
      </c>
      <c r="S108" s="29">
        <v>0.01</v>
      </c>
      <c r="T108" s="29" t="s">
        <v>41</v>
      </c>
      <c r="U108" s="29" t="s">
        <v>41</v>
      </c>
      <c r="V108" s="29">
        <v>0.01</v>
      </c>
      <c r="W108" s="29">
        <v>0.05</v>
      </c>
      <c r="X108" s="29">
        <v>0.01</v>
      </c>
      <c r="Y108" s="29">
        <v>0.01</v>
      </c>
    </row>
    <row r="109" spans="1:25" x14ac:dyDescent="0.25">
      <c r="A109">
        <v>929</v>
      </c>
      <c r="B109" t="s">
        <v>275</v>
      </c>
      <c r="C109" t="s">
        <v>166</v>
      </c>
      <c r="D109" s="70">
        <v>3520</v>
      </c>
      <c r="E109" s="29">
        <v>0.91</v>
      </c>
      <c r="F109" s="29">
        <v>0.89</v>
      </c>
      <c r="G109" s="29">
        <v>0.28999999999999998</v>
      </c>
      <c r="H109" s="29" t="s">
        <v>41</v>
      </c>
      <c r="I109" s="29">
        <v>0.04</v>
      </c>
      <c r="J109" s="29">
        <v>0.55000000000000004</v>
      </c>
      <c r="K109" s="29" t="s">
        <v>42</v>
      </c>
      <c r="L109" s="29">
        <v>0</v>
      </c>
      <c r="M109" s="29">
        <v>0</v>
      </c>
      <c r="N109" s="29" t="s">
        <v>42</v>
      </c>
      <c r="O109" s="29">
        <v>0.06</v>
      </c>
      <c r="P109" s="29">
        <v>0</v>
      </c>
      <c r="Q109" s="29">
        <v>0.01</v>
      </c>
      <c r="R109" s="29">
        <v>0.01</v>
      </c>
      <c r="S109" s="29">
        <v>0.01</v>
      </c>
      <c r="T109" s="29" t="s">
        <v>41</v>
      </c>
      <c r="U109" s="29" t="s">
        <v>42</v>
      </c>
      <c r="V109" s="29">
        <v>0.01</v>
      </c>
      <c r="W109" s="29">
        <v>0.05</v>
      </c>
      <c r="X109" s="29">
        <v>0.02</v>
      </c>
      <c r="Y109" s="29">
        <v>0.01</v>
      </c>
    </row>
    <row r="110" spans="1:25" x14ac:dyDescent="0.25">
      <c r="A110">
        <v>892</v>
      </c>
      <c r="B110" t="s">
        <v>276</v>
      </c>
      <c r="C110" t="s">
        <v>172</v>
      </c>
      <c r="D110" s="70">
        <v>2660</v>
      </c>
      <c r="E110" s="29">
        <v>0.86</v>
      </c>
      <c r="F110" s="29">
        <v>0.83</v>
      </c>
      <c r="G110" s="29">
        <v>0.39</v>
      </c>
      <c r="H110" s="29" t="s">
        <v>41</v>
      </c>
      <c r="I110" s="29">
        <v>0.04</v>
      </c>
      <c r="J110" s="29">
        <v>0.28000000000000003</v>
      </c>
      <c r="K110" s="29">
        <v>0.12</v>
      </c>
      <c r="L110" s="29">
        <v>0</v>
      </c>
      <c r="M110" s="29">
        <v>0</v>
      </c>
      <c r="N110" s="29" t="s">
        <v>41</v>
      </c>
      <c r="O110" s="29">
        <v>0.05</v>
      </c>
      <c r="P110" s="29" t="s">
        <v>42</v>
      </c>
      <c r="Q110" s="29" t="s">
        <v>41</v>
      </c>
      <c r="R110" s="29">
        <v>0.02</v>
      </c>
      <c r="S110" s="29">
        <v>0.01</v>
      </c>
      <c r="T110" s="29" t="s">
        <v>41</v>
      </c>
      <c r="U110" s="29" t="s">
        <v>41</v>
      </c>
      <c r="V110" s="29">
        <v>0.01</v>
      </c>
      <c r="W110" s="29">
        <v>0.09</v>
      </c>
      <c r="X110" s="29">
        <v>0.04</v>
      </c>
      <c r="Y110" s="29">
        <v>0.02</v>
      </c>
    </row>
    <row r="111" spans="1:25" x14ac:dyDescent="0.25">
      <c r="A111">
        <v>891</v>
      </c>
      <c r="B111" t="s">
        <v>277</v>
      </c>
      <c r="C111" t="s">
        <v>172</v>
      </c>
      <c r="D111" s="70">
        <v>8580</v>
      </c>
      <c r="E111" s="29">
        <v>0.9</v>
      </c>
      <c r="F111" s="29">
        <v>0.89</v>
      </c>
      <c r="G111" s="29">
        <v>0.36</v>
      </c>
      <c r="H111" s="29" t="s">
        <v>41</v>
      </c>
      <c r="I111" s="29">
        <v>0.04</v>
      </c>
      <c r="J111" s="29">
        <v>0.44</v>
      </c>
      <c r="K111" s="29">
        <v>0.04</v>
      </c>
      <c r="L111" s="29" t="s">
        <v>41</v>
      </c>
      <c r="M111" s="29">
        <v>0</v>
      </c>
      <c r="N111" s="29" t="s">
        <v>41</v>
      </c>
      <c r="O111" s="29">
        <v>0.06</v>
      </c>
      <c r="P111" s="29">
        <v>0</v>
      </c>
      <c r="Q111" s="29" t="s">
        <v>41</v>
      </c>
      <c r="R111" s="29">
        <v>0.01</v>
      </c>
      <c r="S111" s="29" t="s">
        <v>41</v>
      </c>
      <c r="T111" s="29" t="s">
        <v>41</v>
      </c>
      <c r="U111" s="29" t="s">
        <v>41</v>
      </c>
      <c r="V111" s="29">
        <v>0.01</v>
      </c>
      <c r="W111" s="29">
        <v>0.06</v>
      </c>
      <c r="X111" s="29">
        <v>0.01</v>
      </c>
      <c r="Y111" s="29">
        <v>0.03</v>
      </c>
    </row>
    <row r="112" spans="1:25" x14ac:dyDescent="0.25">
      <c r="A112">
        <v>353</v>
      </c>
      <c r="B112" t="s">
        <v>278</v>
      </c>
      <c r="C112" t="s">
        <v>168</v>
      </c>
      <c r="D112" s="70">
        <v>3060</v>
      </c>
      <c r="E112" s="29">
        <v>0.91</v>
      </c>
      <c r="F112" s="29">
        <v>0.89</v>
      </c>
      <c r="G112" s="29">
        <v>0.39</v>
      </c>
      <c r="H112" s="29" t="s">
        <v>42</v>
      </c>
      <c r="I112" s="29">
        <v>0.03</v>
      </c>
      <c r="J112" s="29">
        <v>0.14000000000000001</v>
      </c>
      <c r="K112" s="29">
        <v>0.34</v>
      </c>
      <c r="L112" s="29">
        <v>0</v>
      </c>
      <c r="M112" s="29">
        <v>0</v>
      </c>
      <c r="N112" s="29" t="s">
        <v>41</v>
      </c>
      <c r="O112" s="29">
        <v>0.04</v>
      </c>
      <c r="P112" s="29">
        <v>0</v>
      </c>
      <c r="Q112" s="29" t="s">
        <v>42</v>
      </c>
      <c r="R112" s="29">
        <v>0.01</v>
      </c>
      <c r="S112" s="29" t="s">
        <v>41</v>
      </c>
      <c r="T112" s="29" t="s">
        <v>41</v>
      </c>
      <c r="U112" s="29" t="s">
        <v>41</v>
      </c>
      <c r="V112" s="29">
        <v>0.01</v>
      </c>
      <c r="W112" s="29">
        <v>0.06</v>
      </c>
      <c r="X112" s="29">
        <v>0.02</v>
      </c>
      <c r="Y112" s="29">
        <v>0.01</v>
      </c>
    </row>
    <row r="113" spans="1:25" x14ac:dyDescent="0.25">
      <c r="A113">
        <v>931</v>
      </c>
      <c r="B113" t="s">
        <v>279</v>
      </c>
      <c r="C113" t="s">
        <v>182</v>
      </c>
      <c r="D113" s="70">
        <v>6180</v>
      </c>
      <c r="E113" s="29">
        <v>0.92</v>
      </c>
      <c r="F113" s="29">
        <v>0.89</v>
      </c>
      <c r="G113" s="29">
        <v>0.32</v>
      </c>
      <c r="H113" s="29">
        <v>0.01</v>
      </c>
      <c r="I113" s="29">
        <v>0.03</v>
      </c>
      <c r="J113" s="29">
        <v>0.48</v>
      </c>
      <c r="K113" s="29">
        <v>0.05</v>
      </c>
      <c r="L113" s="29" t="s">
        <v>42</v>
      </c>
      <c r="M113" s="29">
        <v>0</v>
      </c>
      <c r="N113" s="29" t="s">
        <v>41</v>
      </c>
      <c r="O113" s="29">
        <v>0.05</v>
      </c>
      <c r="P113" s="29" t="s">
        <v>42</v>
      </c>
      <c r="Q113" s="29" t="s">
        <v>41</v>
      </c>
      <c r="R113" s="29">
        <v>0.01</v>
      </c>
      <c r="S113" s="29">
        <v>0.01</v>
      </c>
      <c r="T113" s="29">
        <v>0.01</v>
      </c>
      <c r="U113" s="29">
        <v>0</v>
      </c>
      <c r="V113" s="29">
        <v>0.01</v>
      </c>
      <c r="W113" s="29">
        <v>0.05</v>
      </c>
      <c r="X113" s="29">
        <v>0.02</v>
      </c>
      <c r="Y113" s="29">
        <v>0.02</v>
      </c>
    </row>
    <row r="114" spans="1:25" x14ac:dyDescent="0.25">
      <c r="A114">
        <v>874</v>
      </c>
      <c r="B114" t="s">
        <v>280</v>
      </c>
      <c r="C114" t="s">
        <v>176</v>
      </c>
      <c r="D114" s="70">
        <v>2180</v>
      </c>
      <c r="E114" s="29">
        <v>0.92</v>
      </c>
      <c r="F114" s="29">
        <v>0.91</v>
      </c>
      <c r="G114" s="29">
        <v>0.33</v>
      </c>
      <c r="H114" s="29" t="s">
        <v>41</v>
      </c>
      <c r="I114" s="29">
        <v>0.03</v>
      </c>
      <c r="J114" s="29">
        <v>0.55000000000000004</v>
      </c>
      <c r="K114" s="29" t="s">
        <v>41</v>
      </c>
      <c r="L114" s="29">
        <v>0</v>
      </c>
      <c r="M114" s="29" t="s">
        <v>42</v>
      </c>
      <c r="N114" s="29" t="s">
        <v>41</v>
      </c>
      <c r="O114" s="29">
        <v>0.03</v>
      </c>
      <c r="P114" s="29">
        <v>0</v>
      </c>
      <c r="Q114" s="29" t="s">
        <v>41</v>
      </c>
      <c r="R114" s="29">
        <v>0.01</v>
      </c>
      <c r="S114" s="29">
        <v>0.01</v>
      </c>
      <c r="T114" s="29" t="s">
        <v>41</v>
      </c>
      <c r="U114" s="29" t="s">
        <v>42</v>
      </c>
      <c r="V114" s="29">
        <v>0.01</v>
      </c>
      <c r="W114" s="29">
        <v>0.04</v>
      </c>
      <c r="X114" s="29">
        <v>0.02</v>
      </c>
      <c r="Y114" s="29">
        <v>0.01</v>
      </c>
    </row>
    <row r="115" spans="1:25" x14ac:dyDescent="0.25">
      <c r="A115">
        <v>879</v>
      </c>
      <c r="B115" t="s">
        <v>281</v>
      </c>
      <c r="C115" t="s">
        <v>184</v>
      </c>
      <c r="D115" s="70">
        <v>2770</v>
      </c>
      <c r="E115" s="29">
        <v>0.95</v>
      </c>
      <c r="F115" s="29">
        <v>0.94</v>
      </c>
      <c r="G115" s="29">
        <v>0.18</v>
      </c>
      <c r="H115" s="29" t="s">
        <v>41</v>
      </c>
      <c r="I115" s="29">
        <v>0.05</v>
      </c>
      <c r="J115" s="29">
        <v>0.69</v>
      </c>
      <c r="K115" s="29" t="s">
        <v>42</v>
      </c>
      <c r="L115" s="29" t="s">
        <v>42</v>
      </c>
      <c r="M115" s="29" t="s">
        <v>42</v>
      </c>
      <c r="N115" s="29" t="s">
        <v>42</v>
      </c>
      <c r="O115" s="29">
        <v>0.08</v>
      </c>
      <c r="P115" s="29">
        <v>0</v>
      </c>
      <c r="Q115" s="29">
        <v>0.01</v>
      </c>
      <c r="R115" s="29" t="s">
        <v>41</v>
      </c>
      <c r="S115" s="29" t="s">
        <v>41</v>
      </c>
      <c r="T115" s="29" t="s">
        <v>42</v>
      </c>
      <c r="U115" s="29" t="s">
        <v>42</v>
      </c>
      <c r="V115" s="29">
        <v>0.01</v>
      </c>
      <c r="W115" s="29">
        <v>0.04</v>
      </c>
      <c r="X115" s="29">
        <v>0.01</v>
      </c>
      <c r="Y115" s="29">
        <v>0.01</v>
      </c>
    </row>
    <row r="116" spans="1:25" x14ac:dyDescent="0.25">
      <c r="A116">
        <v>836</v>
      </c>
      <c r="B116" t="s">
        <v>282</v>
      </c>
      <c r="C116" t="s">
        <v>184</v>
      </c>
      <c r="D116" s="70">
        <v>1630</v>
      </c>
      <c r="E116" s="29">
        <v>0.92</v>
      </c>
      <c r="F116" s="29">
        <v>0.9</v>
      </c>
      <c r="G116" s="29">
        <v>0.31</v>
      </c>
      <c r="H116" s="29" t="s">
        <v>41</v>
      </c>
      <c r="I116" s="29">
        <v>0.02</v>
      </c>
      <c r="J116" s="29">
        <v>0.55000000000000004</v>
      </c>
      <c r="K116" s="29" t="s">
        <v>42</v>
      </c>
      <c r="L116" s="29">
        <v>0</v>
      </c>
      <c r="M116" s="29">
        <v>0</v>
      </c>
      <c r="N116" s="29" t="s">
        <v>42</v>
      </c>
      <c r="O116" s="29">
        <v>0.06</v>
      </c>
      <c r="P116" s="29">
        <v>0</v>
      </c>
      <c r="Q116" s="29">
        <v>0.01</v>
      </c>
      <c r="R116" s="29">
        <v>0.01</v>
      </c>
      <c r="S116" s="29">
        <v>0.01</v>
      </c>
      <c r="T116" s="29" t="s">
        <v>41</v>
      </c>
      <c r="U116" s="29">
        <v>0</v>
      </c>
      <c r="V116" s="29" t="s">
        <v>41</v>
      </c>
      <c r="W116" s="29">
        <v>0.05</v>
      </c>
      <c r="X116" s="29">
        <v>0.02</v>
      </c>
      <c r="Y116" s="29">
        <v>0.01</v>
      </c>
    </row>
    <row r="117" spans="1:25" x14ac:dyDescent="0.25">
      <c r="A117">
        <v>851</v>
      </c>
      <c r="B117" t="s">
        <v>283</v>
      </c>
      <c r="C117" t="s">
        <v>182</v>
      </c>
      <c r="D117" s="70">
        <v>1770</v>
      </c>
      <c r="E117" s="29">
        <v>0.88</v>
      </c>
      <c r="F117" s="29">
        <v>0.86</v>
      </c>
      <c r="G117" s="29">
        <v>0.51</v>
      </c>
      <c r="H117" s="29" t="s">
        <v>41</v>
      </c>
      <c r="I117" s="29">
        <v>0.05</v>
      </c>
      <c r="J117" s="29">
        <v>0.01</v>
      </c>
      <c r="K117" s="29">
        <v>0.28000000000000003</v>
      </c>
      <c r="L117" s="29">
        <v>0</v>
      </c>
      <c r="M117" s="29">
        <v>0</v>
      </c>
      <c r="N117" s="29">
        <v>0</v>
      </c>
      <c r="O117" s="29">
        <v>0.06</v>
      </c>
      <c r="P117" s="29" t="s">
        <v>42</v>
      </c>
      <c r="Q117" s="29">
        <v>0</v>
      </c>
      <c r="R117" s="29">
        <v>0.02</v>
      </c>
      <c r="S117" s="29">
        <v>0.01</v>
      </c>
      <c r="T117" s="29">
        <v>0.01</v>
      </c>
      <c r="U117" s="29">
        <v>0</v>
      </c>
      <c r="V117" s="29">
        <v>0.01</v>
      </c>
      <c r="W117" s="29">
        <v>0.06</v>
      </c>
      <c r="X117" s="29">
        <v>0.03</v>
      </c>
      <c r="Y117" s="29">
        <v>0.03</v>
      </c>
    </row>
    <row r="118" spans="1:25" x14ac:dyDescent="0.25">
      <c r="A118">
        <v>870</v>
      </c>
      <c r="B118" t="s">
        <v>284</v>
      </c>
      <c r="C118" t="s">
        <v>182</v>
      </c>
      <c r="D118" s="70">
        <v>1080</v>
      </c>
      <c r="E118" s="29">
        <v>0.92</v>
      </c>
      <c r="F118" s="29">
        <v>0.9</v>
      </c>
      <c r="G118" s="29">
        <v>0.25</v>
      </c>
      <c r="H118" s="29">
        <v>0.01</v>
      </c>
      <c r="I118" s="29">
        <v>0.02</v>
      </c>
      <c r="J118" s="29">
        <v>0.56000000000000005</v>
      </c>
      <c r="K118" s="29">
        <v>0.06</v>
      </c>
      <c r="L118" s="29">
        <v>0</v>
      </c>
      <c r="M118" s="29">
        <v>0</v>
      </c>
      <c r="N118" s="29">
        <v>0</v>
      </c>
      <c r="O118" s="29">
        <v>0.04</v>
      </c>
      <c r="P118" s="29">
        <v>0</v>
      </c>
      <c r="Q118" s="29" t="s">
        <v>42</v>
      </c>
      <c r="R118" s="29">
        <v>0.02</v>
      </c>
      <c r="S118" s="29">
        <v>0.01</v>
      </c>
      <c r="T118" s="29" t="s">
        <v>41</v>
      </c>
      <c r="U118" s="29" t="s">
        <v>42</v>
      </c>
      <c r="V118" s="29">
        <v>0.01</v>
      </c>
      <c r="W118" s="29">
        <v>0.05</v>
      </c>
      <c r="X118" s="29">
        <v>0.02</v>
      </c>
      <c r="Y118" s="29">
        <v>0.01</v>
      </c>
    </row>
    <row r="119" spans="1:25" x14ac:dyDescent="0.25">
      <c r="A119">
        <v>317</v>
      </c>
      <c r="B119" t="s">
        <v>285</v>
      </c>
      <c r="C119" t="s">
        <v>180</v>
      </c>
      <c r="D119" s="70">
        <v>3370</v>
      </c>
      <c r="E119" s="29">
        <v>0.95</v>
      </c>
      <c r="F119" s="29">
        <v>0.94</v>
      </c>
      <c r="G119" s="29">
        <v>0.14000000000000001</v>
      </c>
      <c r="H119" s="29" t="s">
        <v>41</v>
      </c>
      <c r="I119" s="29">
        <v>0.02</v>
      </c>
      <c r="J119" s="29">
        <v>0.74</v>
      </c>
      <c r="K119" s="29">
        <v>0.04</v>
      </c>
      <c r="L119" s="29">
        <v>0</v>
      </c>
      <c r="M119" s="29">
        <v>0</v>
      </c>
      <c r="N119" s="29">
        <v>0</v>
      </c>
      <c r="O119" s="29">
        <v>0.02</v>
      </c>
      <c r="P119" s="29">
        <v>0</v>
      </c>
      <c r="Q119" s="29" t="s">
        <v>41</v>
      </c>
      <c r="R119" s="29">
        <v>0.01</v>
      </c>
      <c r="S119" s="29" t="s">
        <v>41</v>
      </c>
      <c r="T119" s="29" t="s">
        <v>41</v>
      </c>
      <c r="U119" s="29" t="s">
        <v>41</v>
      </c>
      <c r="V119" s="29" t="s">
        <v>41</v>
      </c>
      <c r="W119" s="29">
        <v>0.03</v>
      </c>
      <c r="X119" s="29">
        <v>0.01</v>
      </c>
      <c r="Y119" s="29">
        <v>0.01</v>
      </c>
    </row>
    <row r="120" spans="1:25" x14ac:dyDescent="0.25">
      <c r="A120">
        <v>807</v>
      </c>
      <c r="B120" t="s">
        <v>286</v>
      </c>
      <c r="C120" t="s">
        <v>166</v>
      </c>
      <c r="D120" s="70">
        <v>1810</v>
      </c>
      <c r="E120" s="29">
        <v>0.9</v>
      </c>
      <c r="F120" s="29">
        <v>0.88</v>
      </c>
      <c r="G120" s="29">
        <v>0.47</v>
      </c>
      <c r="H120" s="29" t="s">
        <v>42</v>
      </c>
      <c r="I120" s="29">
        <v>0.05</v>
      </c>
      <c r="J120" s="29">
        <v>0.08</v>
      </c>
      <c r="K120" s="29">
        <v>0.27</v>
      </c>
      <c r="L120" s="29">
        <v>0</v>
      </c>
      <c r="M120" s="29" t="s">
        <v>42</v>
      </c>
      <c r="N120" s="29">
        <v>0</v>
      </c>
      <c r="O120" s="29">
        <v>0.08</v>
      </c>
      <c r="P120" s="29">
        <v>0</v>
      </c>
      <c r="Q120" s="29" t="s">
        <v>42</v>
      </c>
      <c r="R120" s="29">
        <v>0.01</v>
      </c>
      <c r="S120" s="29" t="s">
        <v>41</v>
      </c>
      <c r="T120" s="29" t="s">
        <v>41</v>
      </c>
      <c r="U120" s="29" t="s">
        <v>41</v>
      </c>
      <c r="V120" s="29">
        <v>0.02</v>
      </c>
      <c r="W120" s="29">
        <v>0.06</v>
      </c>
      <c r="X120" s="29">
        <v>0.02</v>
      </c>
      <c r="Y120" s="29">
        <v>0.01</v>
      </c>
    </row>
    <row r="121" spans="1:25" x14ac:dyDescent="0.25">
      <c r="A121">
        <v>318</v>
      </c>
      <c r="B121" t="s">
        <v>287</v>
      </c>
      <c r="C121" t="s">
        <v>180</v>
      </c>
      <c r="D121" s="70">
        <v>1300</v>
      </c>
      <c r="E121" s="29">
        <v>0.9</v>
      </c>
      <c r="F121" s="29">
        <v>0.9</v>
      </c>
      <c r="G121" s="29">
        <v>0.4</v>
      </c>
      <c r="H121" s="29">
        <v>0.01</v>
      </c>
      <c r="I121" s="29">
        <v>0.02</v>
      </c>
      <c r="J121" s="29">
        <v>0.13</v>
      </c>
      <c r="K121" s="29">
        <v>0.35</v>
      </c>
      <c r="L121" s="29">
        <v>0</v>
      </c>
      <c r="M121" s="29">
        <v>0</v>
      </c>
      <c r="N121" s="29">
        <v>0</v>
      </c>
      <c r="O121" s="29">
        <v>0.03</v>
      </c>
      <c r="P121" s="29">
        <v>0</v>
      </c>
      <c r="Q121" s="29" t="s">
        <v>41</v>
      </c>
      <c r="R121" s="29" t="s">
        <v>42</v>
      </c>
      <c r="S121" s="29" t="s">
        <v>42</v>
      </c>
      <c r="T121" s="29">
        <v>0</v>
      </c>
      <c r="U121" s="29">
        <v>0</v>
      </c>
      <c r="V121" s="29" t="s">
        <v>41</v>
      </c>
      <c r="W121" s="29">
        <v>0.06</v>
      </c>
      <c r="X121" s="29">
        <v>0.02</v>
      </c>
      <c r="Y121" s="29">
        <v>0.02</v>
      </c>
    </row>
    <row r="122" spans="1:25" x14ac:dyDescent="0.25">
      <c r="A122">
        <v>354</v>
      </c>
      <c r="B122" t="s">
        <v>288</v>
      </c>
      <c r="C122" t="s">
        <v>168</v>
      </c>
      <c r="D122" s="70">
        <v>2390</v>
      </c>
      <c r="E122" s="29">
        <v>0.9</v>
      </c>
      <c r="F122" s="29">
        <v>0.88</v>
      </c>
      <c r="G122" s="29">
        <v>0.44</v>
      </c>
      <c r="H122" s="29" t="s">
        <v>42</v>
      </c>
      <c r="I122" s="29">
        <v>0.03</v>
      </c>
      <c r="J122" s="29">
        <v>7.0000000000000007E-2</v>
      </c>
      <c r="K122" s="29">
        <v>0.33</v>
      </c>
      <c r="L122" s="29">
        <v>0</v>
      </c>
      <c r="M122" s="29">
        <v>0</v>
      </c>
      <c r="N122" s="29" t="s">
        <v>41</v>
      </c>
      <c r="O122" s="29">
        <v>0.05</v>
      </c>
      <c r="P122" s="29">
        <v>0</v>
      </c>
      <c r="Q122" s="29" t="s">
        <v>42</v>
      </c>
      <c r="R122" s="29">
        <v>0.01</v>
      </c>
      <c r="S122" s="29">
        <v>0.01</v>
      </c>
      <c r="T122" s="29" t="s">
        <v>41</v>
      </c>
      <c r="U122" s="29" t="s">
        <v>41</v>
      </c>
      <c r="V122" s="29">
        <v>0.02</v>
      </c>
      <c r="W122" s="29">
        <v>7.0000000000000007E-2</v>
      </c>
      <c r="X122" s="29">
        <v>0.02</v>
      </c>
      <c r="Y122" s="29">
        <v>0.01</v>
      </c>
    </row>
    <row r="123" spans="1:25" x14ac:dyDescent="0.25">
      <c r="A123">
        <v>372</v>
      </c>
      <c r="B123" t="s">
        <v>289</v>
      </c>
      <c r="C123" t="s">
        <v>170</v>
      </c>
      <c r="D123" s="70">
        <v>3420</v>
      </c>
      <c r="E123" s="29">
        <v>0.91</v>
      </c>
      <c r="F123" s="29">
        <v>0.89</v>
      </c>
      <c r="G123" s="29">
        <v>0.34</v>
      </c>
      <c r="H123" s="29" t="s">
        <v>41</v>
      </c>
      <c r="I123" s="29">
        <v>0.05</v>
      </c>
      <c r="J123" s="29">
        <v>0.35</v>
      </c>
      <c r="K123" s="29">
        <v>0.14000000000000001</v>
      </c>
      <c r="L123" s="29" t="s">
        <v>42</v>
      </c>
      <c r="M123" s="29">
        <v>0</v>
      </c>
      <c r="N123" s="29" t="s">
        <v>42</v>
      </c>
      <c r="O123" s="29">
        <v>0.08</v>
      </c>
      <c r="P123" s="29">
        <v>0</v>
      </c>
      <c r="Q123" s="29" t="s">
        <v>41</v>
      </c>
      <c r="R123" s="29">
        <v>0.01</v>
      </c>
      <c r="S123" s="29">
        <v>0.01</v>
      </c>
      <c r="T123" s="29" t="s">
        <v>41</v>
      </c>
      <c r="U123" s="29" t="s">
        <v>41</v>
      </c>
      <c r="V123" s="29">
        <v>0.01</v>
      </c>
      <c r="W123" s="29">
        <v>0.06</v>
      </c>
      <c r="X123" s="29">
        <v>0.02</v>
      </c>
      <c r="Y123" s="29">
        <v>0.01</v>
      </c>
    </row>
    <row r="124" spans="1:25" x14ac:dyDescent="0.25">
      <c r="A124">
        <v>857</v>
      </c>
      <c r="B124" t="s">
        <v>290</v>
      </c>
      <c r="C124" t="s">
        <v>172</v>
      </c>
      <c r="D124" s="70">
        <v>470</v>
      </c>
      <c r="E124" s="29">
        <v>0.9</v>
      </c>
      <c r="F124" s="29">
        <v>0.89</v>
      </c>
      <c r="G124" s="29">
        <v>0.39</v>
      </c>
      <c r="H124" s="29">
        <v>0.01</v>
      </c>
      <c r="I124" s="29">
        <v>0.02</v>
      </c>
      <c r="J124" s="29">
        <v>0.37</v>
      </c>
      <c r="K124" s="29">
        <v>0.09</v>
      </c>
      <c r="L124" s="29">
        <v>0</v>
      </c>
      <c r="M124" s="29">
        <v>0</v>
      </c>
      <c r="N124" s="29">
        <v>0</v>
      </c>
      <c r="O124" s="29">
        <v>0.06</v>
      </c>
      <c r="P124" s="29">
        <v>0</v>
      </c>
      <c r="Q124" s="29">
        <v>0</v>
      </c>
      <c r="R124" s="29">
        <v>0.01</v>
      </c>
      <c r="S124" s="29">
        <v>0.01</v>
      </c>
      <c r="T124" s="29">
        <v>0</v>
      </c>
      <c r="U124" s="29">
        <v>0</v>
      </c>
      <c r="V124" s="29">
        <v>0.01</v>
      </c>
      <c r="W124" s="29">
        <v>0.03</v>
      </c>
      <c r="X124" s="29">
        <v>0</v>
      </c>
      <c r="Y124" s="29">
        <v>0.06</v>
      </c>
    </row>
    <row r="125" spans="1:25" x14ac:dyDescent="0.25">
      <c r="A125">
        <v>355</v>
      </c>
      <c r="B125" t="s">
        <v>291</v>
      </c>
      <c r="C125" t="s">
        <v>168</v>
      </c>
      <c r="D125" s="70">
        <v>2170</v>
      </c>
      <c r="E125" s="29">
        <v>0.9</v>
      </c>
      <c r="F125" s="29">
        <v>0.87</v>
      </c>
      <c r="G125" s="29">
        <v>0.65</v>
      </c>
      <c r="H125" s="29" t="s">
        <v>41</v>
      </c>
      <c r="I125" s="29">
        <v>0.06</v>
      </c>
      <c r="J125" s="29">
        <v>0.06</v>
      </c>
      <c r="K125" s="29">
        <v>0.1</v>
      </c>
      <c r="L125" s="29">
        <v>0</v>
      </c>
      <c r="M125" s="29">
        <v>0</v>
      </c>
      <c r="N125" s="29" t="s">
        <v>42</v>
      </c>
      <c r="O125" s="29">
        <v>0.06</v>
      </c>
      <c r="P125" s="29">
        <v>0</v>
      </c>
      <c r="Q125" s="29" t="s">
        <v>41</v>
      </c>
      <c r="R125" s="29">
        <v>0.01</v>
      </c>
      <c r="S125" s="29">
        <v>0.01</v>
      </c>
      <c r="T125" s="29" t="s">
        <v>42</v>
      </c>
      <c r="U125" s="29" t="s">
        <v>41</v>
      </c>
      <c r="V125" s="29">
        <v>0.02</v>
      </c>
      <c r="W125" s="29">
        <v>7.0000000000000007E-2</v>
      </c>
      <c r="X125" s="29">
        <v>0.02</v>
      </c>
      <c r="Y125" s="29">
        <v>0.02</v>
      </c>
    </row>
    <row r="126" spans="1:25" x14ac:dyDescent="0.25">
      <c r="A126">
        <v>333</v>
      </c>
      <c r="B126" t="s">
        <v>292</v>
      </c>
      <c r="C126" t="s">
        <v>174</v>
      </c>
      <c r="D126" s="70">
        <v>3640</v>
      </c>
      <c r="E126" s="29">
        <v>0.9</v>
      </c>
      <c r="F126" s="29">
        <v>0.86</v>
      </c>
      <c r="G126" s="29">
        <v>0.42</v>
      </c>
      <c r="H126" s="29">
        <v>0</v>
      </c>
      <c r="I126" s="29">
        <v>0.06</v>
      </c>
      <c r="J126" s="29">
        <v>0.35</v>
      </c>
      <c r="K126" s="29">
        <v>0.03</v>
      </c>
      <c r="L126" s="29" t="s">
        <v>41</v>
      </c>
      <c r="M126" s="29">
        <v>0</v>
      </c>
      <c r="N126" s="29" t="s">
        <v>42</v>
      </c>
      <c r="O126" s="29">
        <v>0.06</v>
      </c>
      <c r="P126" s="29">
        <v>0</v>
      </c>
      <c r="Q126" s="29" t="s">
        <v>41</v>
      </c>
      <c r="R126" s="29">
        <v>0.01</v>
      </c>
      <c r="S126" s="29">
        <v>0.01</v>
      </c>
      <c r="T126" s="29" t="s">
        <v>41</v>
      </c>
      <c r="U126" s="29" t="s">
        <v>41</v>
      </c>
      <c r="V126" s="29">
        <v>0.02</v>
      </c>
      <c r="W126" s="29">
        <v>7.0000000000000007E-2</v>
      </c>
      <c r="X126" s="29">
        <v>0.02</v>
      </c>
      <c r="Y126" s="29">
        <v>0.01</v>
      </c>
    </row>
    <row r="127" spans="1:25" x14ac:dyDescent="0.25">
      <c r="A127">
        <v>343</v>
      </c>
      <c r="B127" t="s">
        <v>293</v>
      </c>
      <c r="C127" t="s">
        <v>168</v>
      </c>
      <c r="D127" s="70">
        <v>3410</v>
      </c>
      <c r="E127" s="29">
        <v>0.92</v>
      </c>
      <c r="F127" s="29">
        <v>0.9</v>
      </c>
      <c r="G127" s="29">
        <v>0.31</v>
      </c>
      <c r="H127" s="29" t="s">
        <v>42</v>
      </c>
      <c r="I127" s="29">
        <v>0.04</v>
      </c>
      <c r="J127" s="29">
        <v>0.41</v>
      </c>
      <c r="K127" s="29">
        <v>0.14000000000000001</v>
      </c>
      <c r="L127" s="29">
        <v>0</v>
      </c>
      <c r="M127" s="29" t="s">
        <v>42</v>
      </c>
      <c r="N127" s="29" t="s">
        <v>42</v>
      </c>
      <c r="O127" s="29">
        <v>0.06</v>
      </c>
      <c r="P127" s="29">
        <v>0</v>
      </c>
      <c r="Q127" s="29">
        <v>0.01</v>
      </c>
      <c r="R127" s="29">
        <v>0.01</v>
      </c>
      <c r="S127" s="29" t="s">
        <v>41</v>
      </c>
      <c r="T127" s="29" t="s">
        <v>41</v>
      </c>
      <c r="U127" s="29" t="s">
        <v>41</v>
      </c>
      <c r="V127" s="29">
        <v>0.01</v>
      </c>
      <c r="W127" s="29">
        <v>0.05</v>
      </c>
      <c r="X127" s="29">
        <v>0.02</v>
      </c>
      <c r="Y127" s="29">
        <v>0.01</v>
      </c>
    </row>
    <row r="128" spans="1:25" x14ac:dyDescent="0.25">
      <c r="A128">
        <v>373</v>
      </c>
      <c r="B128" t="s">
        <v>294</v>
      </c>
      <c r="C128" t="s">
        <v>170</v>
      </c>
      <c r="D128" s="70">
        <v>5430</v>
      </c>
      <c r="E128" s="29">
        <v>0.91</v>
      </c>
      <c r="F128" s="29">
        <v>0.88</v>
      </c>
      <c r="G128" s="29">
        <v>0.42</v>
      </c>
      <c r="H128" s="29" t="s">
        <v>41</v>
      </c>
      <c r="I128" s="29">
        <v>0.06</v>
      </c>
      <c r="J128" s="29">
        <v>0.31</v>
      </c>
      <c r="K128" s="29">
        <v>0.09</v>
      </c>
      <c r="L128" s="29" t="s">
        <v>42</v>
      </c>
      <c r="M128" s="29">
        <v>0</v>
      </c>
      <c r="N128" s="29">
        <v>0</v>
      </c>
      <c r="O128" s="29">
        <v>7.0000000000000007E-2</v>
      </c>
      <c r="P128" s="29">
        <v>0</v>
      </c>
      <c r="Q128" s="29" t="s">
        <v>41</v>
      </c>
      <c r="R128" s="29">
        <v>0.01</v>
      </c>
      <c r="S128" s="29">
        <v>0.01</v>
      </c>
      <c r="T128" s="29" t="s">
        <v>41</v>
      </c>
      <c r="U128" s="29" t="s">
        <v>41</v>
      </c>
      <c r="V128" s="29">
        <v>0.01</v>
      </c>
      <c r="W128" s="29">
        <v>0.06</v>
      </c>
      <c r="X128" s="29">
        <v>0.03</v>
      </c>
      <c r="Y128" s="29">
        <v>0.01</v>
      </c>
    </row>
    <row r="129" spans="1:25" x14ac:dyDescent="0.25">
      <c r="A129">
        <v>893</v>
      </c>
      <c r="B129" t="s">
        <v>295</v>
      </c>
      <c r="C129" t="s">
        <v>174</v>
      </c>
      <c r="D129" s="70">
        <v>3220</v>
      </c>
      <c r="E129" s="29">
        <v>0.89</v>
      </c>
      <c r="F129" s="29">
        <v>0.86</v>
      </c>
      <c r="G129" s="29">
        <v>0.37</v>
      </c>
      <c r="H129" s="29" t="s">
        <v>41</v>
      </c>
      <c r="I129" s="29">
        <v>0.04</v>
      </c>
      <c r="J129" s="29">
        <v>0.19</v>
      </c>
      <c r="K129" s="29">
        <v>0.25</v>
      </c>
      <c r="L129" s="29">
        <v>0</v>
      </c>
      <c r="M129" s="29">
        <v>0</v>
      </c>
      <c r="N129" s="29">
        <v>0</v>
      </c>
      <c r="O129" s="29">
        <v>7.0000000000000007E-2</v>
      </c>
      <c r="P129" s="29" t="s">
        <v>42</v>
      </c>
      <c r="Q129" s="29" t="s">
        <v>41</v>
      </c>
      <c r="R129" s="29">
        <v>0.02</v>
      </c>
      <c r="S129" s="29">
        <v>0.01</v>
      </c>
      <c r="T129" s="29">
        <v>0.01</v>
      </c>
      <c r="U129" s="29" t="s">
        <v>41</v>
      </c>
      <c r="V129" s="29">
        <v>0.01</v>
      </c>
      <c r="W129" s="29">
        <v>0.05</v>
      </c>
      <c r="X129" s="29">
        <v>0.02</v>
      </c>
      <c r="Y129" s="29">
        <v>0.04</v>
      </c>
    </row>
    <row r="130" spans="1:25" x14ac:dyDescent="0.25">
      <c r="A130">
        <v>871</v>
      </c>
      <c r="B130" t="s">
        <v>296</v>
      </c>
      <c r="C130" t="s">
        <v>182</v>
      </c>
      <c r="D130" s="70">
        <v>1640</v>
      </c>
      <c r="E130" s="29">
        <v>0.96</v>
      </c>
      <c r="F130" s="29">
        <v>0.95</v>
      </c>
      <c r="G130" s="29">
        <v>0.25</v>
      </c>
      <c r="H130" s="29" t="s">
        <v>41</v>
      </c>
      <c r="I130" s="29">
        <v>0.01</v>
      </c>
      <c r="J130" s="29">
        <v>0.65</v>
      </c>
      <c r="K130" s="29">
        <v>0.03</v>
      </c>
      <c r="L130" s="29">
        <v>0</v>
      </c>
      <c r="M130" s="29">
        <v>0</v>
      </c>
      <c r="N130" s="29">
        <v>0</v>
      </c>
      <c r="O130" s="29">
        <v>0.02</v>
      </c>
      <c r="P130" s="29">
        <v>0</v>
      </c>
      <c r="Q130" s="29" t="s">
        <v>42</v>
      </c>
      <c r="R130" s="29" t="s">
        <v>42</v>
      </c>
      <c r="S130" s="29">
        <v>0</v>
      </c>
      <c r="T130" s="29">
        <v>0</v>
      </c>
      <c r="U130" s="29" t="s">
        <v>42</v>
      </c>
      <c r="V130" s="29" t="s">
        <v>41</v>
      </c>
      <c r="W130" s="29">
        <v>0.02</v>
      </c>
      <c r="X130" s="29">
        <v>0.01</v>
      </c>
      <c r="Y130" s="29">
        <v>0.01</v>
      </c>
    </row>
    <row r="131" spans="1:25" x14ac:dyDescent="0.25">
      <c r="A131">
        <v>334</v>
      </c>
      <c r="B131" t="s">
        <v>297</v>
      </c>
      <c r="C131" t="s">
        <v>174</v>
      </c>
      <c r="D131" s="70">
        <v>2990</v>
      </c>
      <c r="E131" s="29">
        <v>0.92</v>
      </c>
      <c r="F131" s="29">
        <v>0.91</v>
      </c>
      <c r="G131" s="29">
        <v>0.32</v>
      </c>
      <c r="H131" s="29" t="s">
        <v>41</v>
      </c>
      <c r="I131" s="29">
        <v>0.04</v>
      </c>
      <c r="J131" s="29">
        <v>0.34</v>
      </c>
      <c r="K131" s="29">
        <v>0.2</v>
      </c>
      <c r="L131" s="29">
        <v>0</v>
      </c>
      <c r="M131" s="29">
        <v>0</v>
      </c>
      <c r="N131" s="29" t="s">
        <v>41</v>
      </c>
      <c r="O131" s="29">
        <v>0.05</v>
      </c>
      <c r="P131" s="29">
        <v>0</v>
      </c>
      <c r="Q131" s="29" t="s">
        <v>41</v>
      </c>
      <c r="R131" s="29">
        <v>0.01</v>
      </c>
      <c r="S131" s="29">
        <v>0.01</v>
      </c>
      <c r="T131" s="29" t="s">
        <v>41</v>
      </c>
      <c r="U131" s="29" t="s">
        <v>42</v>
      </c>
      <c r="V131" s="29">
        <v>0.01</v>
      </c>
      <c r="W131" s="29">
        <v>0.05</v>
      </c>
      <c r="X131" s="29">
        <v>0.01</v>
      </c>
      <c r="Y131" s="29">
        <v>0.02</v>
      </c>
    </row>
    <row r="132" spans="1:25" x14ac:dyDescent="0.25">
      <c r="A132">
        <v>933</v>
      </c>
      <c r="B132" t="s">
        <v>298</v>
      </c>
      <c r="C132" t="s">
        <v>184</v>
      </c>
      <c r="D132" s="70">
        <v>5510</v>
      </c>
      <c r="E132" s="29">
        <v>0.91</v>
      </c>
      <c r="F132" s="29">
        <v>0.9</v>
      </c>
      <c r="G132" s="29">
        <v>0.54</v>
      </c>
      <c r="H132" s="29" t="s">
        <v>41</v>
      </c>
      <c r="I132" s="29">
        <v>0.03</v>
      </c>
      <c r="J132" s="29">
        <v>0.21</v>
      </c>
      <c r="K132" s="29">
        <v>0.12</v>
      </c>
      <c r="L132" s="29" t="s">
        <v>41</v>
      </c>
      <c r="M132" s="29">
        <v>0</v>
      </c>
      <c r="N132" s="29">
        <v>0</v>
      </c>
      <c r="O132" s="29">
        <v>7.0000000000000007E-2</v>
      </c>
      <c r="P132" s="29">
        <v>0</v>
      </c>
      <c r="Q132" s="29" t="s">
        <v>41</v>
      </c>
      <c r="R132" s="29">
        <v>0.01</v>
      </c>
      <c r="S132" s="29">
        <v>0.01</v>
      </c>
      <c r="T132" s="29" t="s">
        <v>41</v>
      </c>
      <c r="U132" s="29">
        <v>0</v>
      </c>
      <c r="V132" s="29" t="s">
        <v>41</v>
      </c>
      <c r="W132" s="29">
        <v>0.05</v>
      </c>
      <c r="X132" s="29">
        <v>0.01</v>
      </c>
      <c r="Y132" s="29">
        <v>0.02</v>
      </c>
    </row>
    <row r="133" spans="1:25" x14ac:dyDescent="0.25">
      <c r="A133">
        <v>803</v>
      </c>
      <c r="B133" t="s">
        <v>299</v>
      </c>
      <c r="C133" t="s">
        <v>184</v>
      </c>
      <c r="D133" s="70">
        <v>3080</v>
      </c>
      <c r="E133" s="29">
        <v>0.92</v>
      </c>
      <c r="F133" s="29">
        <v>0.91</v>
      </c>
      <c r="G133" s="29">
        <v>0.31</v>
      </c>
      <c r="H133" s="29" t="s">
        <v>42</v>
      </c>
      <c r="I133" s="29">
        <v>0.06</v>
      </c>
      <c r="J133" s="29">
        <v>0.47</v>
      </c>
      <c r="K133" s="29">
        <v>0.06</v>
      </c>
      <c r="L133" s="29" t="s">
        <v>42</v>
      </c>
      <c r="M133" s="29" t="s">
        <v>41</v>
      </c>
      <c r="N133" s="29" t="s">
        <v>42</v>
      </c>
      <c r="O133" s="29">
        <v>0.08</v>
      </c>
      <c r="P133" s="29">
        <v>0</v>
      </c>
      <c r="Q133" s="29">
        <v>0.01</v>
      </c>
      <c r="R133" s="29">
        <v>0.01</v>
      </c>
      <c r="S133" s="29" t="s">
        <v>41</v>
      </c>
      <c r="T133" s="29" t="s">
        <v>41</v>
      </c>
      <c r="U133" s="29" t="s">
        <v>42</v>
      </c>
      <c r="V133" s="29" t="s">
        <v>41</v>
      </c>
      <c r="W133" s="29">
        <v>0.05</v>
      </c>
      <c r="X133" s="29">
        <v>0.01</v>
      </c>
      <c r="Y133" s="29">
        <v>0.02</v>
      </c>
    </row>
    <row r="134" spans="1:25" x14ac:dyDescent="0.25">
      <c r="A134">
        <v>393</v>
      </c>
      <c r="B134" t="s">
        <v>300</v>
      </c>
      <c r="C134" t="s">
        <v>166</v>
      </c>
      <c r="D134" s="70">
        <v>1680</v>
      </c>
      <c r="E134" s="29">
        <v>0.89</v>
      </c>
      <c r="F134" s="29">
        <v>0.86</v>
      </c>
      <c r="G134" s="29">
        <v>0.49</v>
      </c>
      <c r="H134" s="29" t="s">
        <v>41</v>
      </c>
      <c r="I134" s="29">
        <v>0.06</v>
      </c>
      <c r="J134" s="29">
        <v>0.28999999999999998</v>
      </c>
      <c r="K134" s="29" t="s">
        <v>42</v>
      </c>
      <c r="L134" s="29">
        <v>0</v>
      </c>
      <c r="M134" s="29" t="s">
        <v>42</v>
      </c>
      <c r="N134" s="29">
        <v>0</v>
      </c>
      <c r="O134" s="29">
        <v>0.08</v>
      </c>
      <c r="P134" s="29">
        <v>0</v>
      </c>
      <c r="Q134" s="29">
        <v>0.01</v>
      </c>
      <c r="R134" s="29">
        <v>0.01</v>
      </c>
      <c r="S134" s="29">
        <v>0.01</v>
      </c>
      <c r="T134" s="29">
        <v>0</v>
      </c>
      <c r="U134" s="29" t="s">
        <v>41</v>
      </c>
      <c r="V134" s="29">
        <v>0.02</v>
      </c>
      <c r="W134" s="29">
        <v>0.09</v>
      </c>
      <c r="X134" s="29">
        <v>0.02</v>
      </c>
      <c r="Y134" s="29">
        <v>0.01</v>
      </c>
    </row>
    <row r="135" spans="1:25" x14ac:dyDescent="0.25">
      <c r="A135">
        <v>852</v>
      </c>
      <c r="B135" t="s">
        <v>301</v>
      </c>
      <c r="C135" t="s">
        <v>182</v>
      </c>
      <c r="D135" s="70">
        <v>2030</v>
      </c>
      <c r="E135" s="29">
        <v>0.88</v>
      </c>
      <c r="F135" s="29">
        <v>0.85</v>
      </c>
      <c r="G135" s="29">
        <v>0.24</v>
      </c>
      <c r="H135" s="29" t="s">
        <v>42</v>
      </c>
      <c r="I135" s="29">
        <v>0.04</v>
      </c>
      <c r="J135" s="29">
        <v>7.0000000000000007E-2</v>
      </c>
      <c r="K135" s="29">
        <v>0.5</v>
      </c>
      <c r="L135" s="29">
        <v>0</v>
      </c>
      <c r="M135" s="29">
        <v>0</v>
      </c>
      <c r="N135" s="29">
        <v>0</v>
      </c>
      <c r="O135" s="29">
        <v>0.04</v>
      </c>
      <c r="P135" s="29">
        <v>0</v>
      </c>
      <c r="Q135" s="29" t="s">
        <v>42</v>
      </c>
      <c r="R135" s="29">
        <v>0.02</v>
      </c>
      <c r="S135" s="29">
        <v>0.01</v>
      </c>
      <c r="T135" s="29" t="s">
        <v>41</v>
      </c>
      <c r="U135" s="29" t="s">
        <v>41</v>
      </c>
      <c r="V135" s="29">
        <v>0.01</v>
      </c>
      <c r="W135" s="29">
        <v>0.08</v>
      </c>
      <c r="X135" s="29">
        <v>0.02</v>
      </c>
      <c r="Y135" s="29">
        <v>0.02</v>
      </c>
    </row>
    <row r="136" spans="1:25" x14ac:dyDescent="0.25">
      <c r="A136">
        <v>882</v>
      </c>
      <c r="B136" t="s">
        <v>302</v>
      </c>
      <c r="C136" t="s">
        <v>176</v>
      </c>
      <c r="D136" s="70">
        <v>2150</v>
      </c>
      <c r="E136" s="29">
        <v>0.92</v>
      </c>
      <c r="F136" s="29">
        <v>0.9</v>
      </c>
      <c r="G136" s="29">
        <v>0.27</v>
      </c>
      <c r="H136" s="29" t="s">
        <v>41</v>
      </c>
      <c r="I136" s="29">
        <v>0.02</v>
      </c>
      <c r="J136" s="29">
        <v>0.55000000000000004</v>
      </c>
      <c r="K136" s="29">
        <v>0.05</v>
      </c>
      <c r="L136" s="29">
        <v>0</v>
      </c>
      <c r="M136" s="29">
        <v>0</v>
      </c>
      <c r="N136" s="29">
        <v>0</v>
      </c>
      <c r="O136" s="29">
        <v>0.03</v>
      </c>
      <c r="P136" s="29">
        <v>0</v>
      </c>
      <c r="Q136" s="29" t="s">
        <v>41</v>
      </c>
      <c r="R136" s="29">
        <v>0.01</v>
      </c>
      <c r="S136" s="29" t="s">
        <v>41</v>
      </c>
      <c r="T136" s="29" t="s">
        <v>41</v>
      </c>
      <c r="U136" s="29" t="s">
        <v>41</v>
      </c>
      <c r="V136" s="29">
        <v>0.01</v>
      </c>
      <c r="W136" s="29">
        <v>0.05</v>
      </c>
      <c r="X136" s="29">
        <v>0.01</v>
      </c>
      <c r="Y136" s="29">
        <v>0.02</v>
      </c>
    </row>
    <row r="137" spans="1:25" x14ac:dyDescent="0.25">
      <c r="A137">
        <v>210</v>
      </c>
      <c r="B137" t="s">
        <v>303</v>
      </c>
      <c r="C137" t="s">
        <v>178</v>
      </c>
      <c r="D137" s="70">
        <v>2300</v>
      </c>
      <c r="E137" s="29">
        <v>0.92</v>
      </c>
      <c r="F137" s="29">
        <v>0.92</v>
      </c>
      <c r="G137" s="29">
        <v>0.27</v>
      </c>
      <c r="H137" s="29" t="s">
        <v>41</v>
      </c>
      <c r="I137" s="29">
        <v>0.02</v>
      </c>
      <c r="J137" s="29">
        <v>0.41</v>
      </c>
      <c r="K137" s="29">
        <v>0.21</v>
      </c>
      <c r="L137" s="29" t="s">
        <v>42</v>
      </c>
      <c r="M137" s="29" t="s">
        <v>42</v>
      </c>
      <c r="N137" s="29">
        <v>0</v>
      </c>
      <c r="O137" s="29">
        <v>0.02</v>
      </c>
      <c r="P137" s="29">
        <v>0</v>
      </c>
      <c r="Q137" s="29" t="s">
        <v>42</v>
      </c>
      <c r="R137" s="29" t="s">
        <v>41</v>
      </c>
      <c r="S137" s="29" t="s">
        <v>41</v>
      </c>
      <c r="T137" s="29" t="s">
        <v>42</v>
      </c>
      <c r="U137" s="29">
        <v>0</v>
      </c>
      <c r="V137" s="29" t="s">
        <v>41</v>
      </c>
      <c r="W137" s="29">
        <v>0.04</v>
      </c>
      <c r="X137" s="29">
        <v>0.01</v>
      </c>
      <c r="Y137" s="29">
        <v>0.02</v>
      </c>
    </row>
    <row r="138" spans="1:25" x14ac:dyDescent="0.25">
      <c r="A138">
        <v>342</v>
      </c>
      <c r="B138" t="s">
        <v>304</v>
      </c>
      <c r="C138" t="s">
        <v>168</v>
      </c>
      <c r="D138" s="70">
        <v>1910</v>
      </c>
      <c r="E138" s="29">
        <v>0.91</v>
      </c>
      <c r="F138" s="29">
        <v>0.89</v>
      </c>
      <c r="G138" s="29">
        <v>0.28999999999999998</v>
      </c>
      <c r="H138" s="29">
        <v>0</v>
      </c>
      <c r="I138" s="29">
        <v>0.04</v>
      </c>
      <c r="J138" s="29">
        <v>0.28000000000000003</v>
      </c>
      <c r="K138" s="29">
        <v>0.27</v>
      </c>
      <c r="L138" s="29">
        <v>0</v>
      </c>
      <c r="M138" s="29" t="s">
        <v>42</v>
      </c>
      <c r="N138" s="29">
        <v>0</v>
      </c>
      <c r="O138" s="29">
        <v>0.05</v>
      </c>
      <c r="P138" s="29">
        <v>0</v>
      </c>
      <c r="Q138" s="29" t="s">
        <v>41</v>
      </c>
      <c r="R138" s="29">
        <v>0.01</v>
      </c>
      <c r="S138" s="29">
        <v>0.01</v>
      </c>
      <c r="T138" s="29" t="s">
        <v>41</v>
      </c>
      <c r="U138" s="29" t="s">
        <v>42</v>
      </c>
      <c r="V138" s="29">
        <v>0.01</v>
      </c>
      <c r="W138" s="29">
        <v>0.06</v>
      </c>
      <c r="X138" s="29">
        <v>0.02</v>
      </c>
      <c r="Y138" s="29">
        <v>0.01</v>
      </c>
    </row>
    <row r="139" spans="1:25" x14ac:dyDescent="0.25">
      <c r="A139">
        <v>860</v>
      </c>
      <c r="B139" t="s">
        <v>305</v>
      </c>
      <c r="C139" t="s">
        <v>174</v>
      </c>
      <c r="D139" s="70">
        <v>9500</v>
      </c>
      <c r="E139" s="29">
        <v>0.93</v>
      </c>
      <c r="F139" s="29">
        <v>0.9</v>
      </c>
      <c r="G139" s="29">
        <v>0.41</v>
      </c>
      <c r="H139" s="29" t="s">
        <v>41</v>
      </c>
      <c r="I139" s="29">
        <v>0.06</v>
      </c>
      <c r="J139" s="29">
        <v>0.41</v>
      </c>
      <c r="K139" s="29">
        <v>0.02</v>
      </c>
      <c r="L139" s="29">
        <v>0</v>
      </c>
      <c r="M139" s="29" t="s">
        <v>42</v>
      </c>
      <c r="N139" s="29" t="s">
        <v>41</v>
      </c>
      <c r="O139" s="29">
        <v>7.0000000000000007E-2</v>
      </c>
      <c r="P139" s="29">
        <v>0</v>
      </c>
      <c r="Q139" s="29" t="s">
        <v>41</v>
      </c>
      <c r="R139" s="29">
        <v>0.02</v>
      </c>
      <c r="S139" s="29">
        <v>0.01</v>
      </c>
      <c r="T139" s="29" t="s">
        <v>41</v>
      </c>
      <c r="U139" s="29" t="s">
        <v>41</v>
      </c>
      <c r="V139" s="29">
        <v>0.01</v>
      </c>
      <c r="W139" s="29">
        <v>0.05</v>
      </c>
      <c r="X139" s="29">
        <v>0.01</v>
      </c>
      <c r="Y139" s="29">
        <v>0.01</v>
      </c>
    </row>
    <row r="140" spans="1:25" x14ac:dyDescent="0.25">
      <c r="A140">
        <v>356</v>
      </c>
      <c r="B140" t="s">
        <v>306</v>
      </c>
      <c r="C140" t="s">
        <v>168</v>
      </c>
      <c r="D140" s="70">
        <v>2930</v>
      </c>
      <c r="E140" s="29">
        <v>0.91</v>
      </c>
      <c r="F140" s="29">
        <v>0.89</v>
      </c>
      <c r="G140" s="29">
        <v>0.23</v>
      </c>
      <c r="H140" s="29" t="s">
        <v>41</v>
      </c>
      <c r="I140" s="29">
        <v>0.05</v>
      </c>
      <c r="J140" s="29">
        <v>0.08</v>
      </c>
      <c r="K140" s="29">
        <v>0.54</v>
      </c>
      <c r="L140" s="29">
        <v>0</v>
      </c>
      <c r="M140" s="29" t="s">
        <v>42</v>
      </c>
      <c r="N140" s="29" t="s">
        <v>41</v>
      </c>
      <c r="O140" s="29">
        <v>7.0000000000000007E-2</v>
      </c>
      <c r="P140" s="29">
        <v>0</v>
      </c>
      <c r="Q140" s="29" t="s">
        <v>42</v>
      </c>
      <c r="R140" s="29">
        <v>0.01</v>
      </c>
      <c r="S140" s="29">
        <v>0.01</v>
      </c>
      <c r="T140" s="29" t="s">
        <v>41</v>
      </c>
      <c r="U140" s="29" t="s">
        <v>42</v>
      </c>
      <c r="V140" s="29">
        <v>0.01</v>
      </c>
      <c r="W140" s="29">
        <v>0.06</v>
      </c>
      <c r="X140" s="29">
        <v>0.02</v>
      </c>
      <c r="Y140" s="29">
        <v>0.01</v>
      </c>
    </row>
    <row r="141" spans="1:25" x14ac:dyDescent="0.25">
      <c r="A141">
        <v>808</v>
      </c>
      <c r="B141" t="s">
        <v>307</v>
      </c>
      <c r="C141" t="s">
        <v>166</v>
      </c>
      <c r="D141" s="70">
        <v>2130</v>
      </c>
      <c r="E141" s="29">
        <v>0.91</v>
      </c>
      <c r="F141" s="29">
        <v>0.88</v>
      </c>
      <c r="G141" s="29">
        <v>0.52</v>
      </c>
      <c r="H141" s="29" t="s">
        <v>42</v>
      </c>
      <c r="I141" s="29">
        <v>0.06</v>
      </c>
      <c r="J141" s="29">
        <v>0.13</v>
      </c>
      <c r="K141" s="29">
        <v>0.18</v>
      </c>
      <c r="L141" s="29">
        <v>0</v>
      </c>
      <c r="M141" s="29">
        <v>0</v>
      </c>
      <c r="N141" s="29" t="s">
        <v>42</v>
      </c>
      <c r="O141" s="29">
        <v>7.0000000000000007E-2</v>
      </c>
      <c r="P141" s="29">
        <v>0</v>
      </c>
      <c r="Q141" s="29">
        <v>0</v>
      </c>
      <c r="R141" s="29">
        <v>0.01</v>
      </c>
      <c r="S141" s="29">
        <v>0.01</v>
      </c>
      <c r="T141" s="29" t="s">
        <v>42</v>
      </c>
      <c r="U141" s="29" t="s">
        <v>41</v>
      </c>
      <c r="V141" s="29">
        <v>0.01</v>
      </c>
      <c r="W141" s="29">
        <v>0.06</v>
      </c>
      <c r="X141" s="29">
        <v>0.02</v>
      </c>
      <c r="Y141" s="29">
        <v>0.01</v>
      </c>
    </row>
    <row r="142" spans="1:25" x14ac:dyDescent="0.25">
      <c r="A142">
        <v>861</v>
      </c>
      <c r="B142" t="s">
        <v>308</v>
      </c>
      <c r="C142" t="s">
        <v>174</v>
      </c>
      <c r="D142" s="70">
        <v>2570</v>
      </c>
      <c r="E142" s="29">
        <v>0.9</v>
      </c>
      <c r="F142" s="29">
        <v>0.86</v>
      </c>
      <c r="G142" s="29">
        <v>0.45</v>
      </c>
      <c r="H142" s="29" t="s">
        <v>41</v>
      </c>
      <c r="I142" s="29">
        <v>0.08</v>
      </c>
      <c r="J142" s="29">
        <v>0.12</v>
      </c>
      <c r="K142" s="29">
        <v>0.21</v>
      </c>
      <c r="L142" s="29" t="s">
        <v>42</v>
      </c>
      <c r="M142" s="29">
        <v>0</v>
      </c>
      <c r="N142" s="29" t="s">
        <v>42</v>
      </c>
      <c r="O142" s="29">
        <v>0.08</v>
      </c>
      <c r="P142" s="29">
        <v>0</v>
      </c>
      <c r="Q142" s="29" t="s">
        <v>41</v>
      </c>
      <c r="R142" s="29">
        <v>0.02</v>
      </c>
      <c r="S142" s="29">
        <v>0.01</v>
      </c>
      <c r="T142" s="29" t="s">
        <v>41</v>
      </c>
      <c r="U142" s="29" t="s">
        <v>41</v>
      </c>
      <c r="V142" s="29">
        <v>0.02</v>
      </c>
      <c r="W142" s="29">
        <v>0.08</v>
      </c>
      <c r="X142" s="29">
        <v>0.02</v>
      </c>
      <c r="Y142" s="29">
        <v>0.01</v>
      </c>
    </row>
    <row r="143" spans="1:25" x14ac:dyDescent="0.25">
      <c r="A143">
        <v>935</v>
      </c>
      <c r="B143" t="s">
        <v>309</v>
      </c>
      <c r="C143" t="s">
        <v>176</v>
      </c>
      <c r="D143" s="70">
        <v>7700</v>
      </c>
      <c r="E143" s="29">
        <v>0.94</v>
      </c>
      <c r="F143" s="29">
        <v>0.92</v>
      </c>
      <c r="G143" s="29">
        <v>0.35</v>
      </c>
      <c r="H143" s="29" t="s">
        <v>41</v>
      </c>
      <c r="I143" s="29">
        <v>0.03</v>
      </c>
      <c r="J143" s="29">
        <v>0.45</v>
      </c>
      <c r="K143" s="29">
        <v>0.09</v>
      </c>
      <c r="L143" s="29">
        <v>0</v>
      </c>
      <c r="M143" s="29">
        <v>0</v>
      </c>
      <c r="N143" s="29" t="s">
        <v>42</v>
      </c>
      <c r="O143" s="29">
        <v>0.06</v>
      </c>
      <c r="P143" s="29" t="s">
        <v>42</v>
      </c>
      <c r="Q143" s="29" t="s">
        <v>41</v>
      </c>
      <c r="R143" s="29">
        <v>0.01</v>
      </c>
      <c r="S143" s="29">
        <v>0.01</v>
      </c>
      <c r="T143" s="29" t="s">
        <v>41</v>
      </c>
      <c r="U143" s="29" t="s">
        <v>41</v>
      </c>
      <c r="V143" s="29">
        <v>0.01</v>
      </c>
      <c r="W143" s="29">
        <v>0.03</v>
      </c>
      <c r="X143" s="29">
        <v>0.02</v>
      </c>
      <c r="Y143" s="29">
        <v>0.01</v>
      </c>
    </row>
    <row r="144" spans="1:25" x14ac:dyDescent="0.25">
      <c r="A144">
        <v>394</v>
      </c>
      <c r="B144" t="s">
        <v>310</v>
      </c>
      <c r="C144" t="s">
        <v>166</v>
      </c>
      <c r="D144" s="70">
        <v>3170</v>
      </c>
      <c r="E144" s="29">
        <v>0.9</v>
      </c>
      <c r="F144" s="29">
        <v>0.87</v>
      </c>
      <c r="G144" s="29">
        <v>0.57999999999999996</v>
      </c>
      <c r="H144" s="29" t="s">
        <v>41</v>
      </c>
      <c r="I144" s="29">
        <v>0.1</v>
      </c>
      <c r="J144" s="29">
        <v>0.18</v>
      </c>
      <c r="K144" s="29" t="s">
        <v>42</v>
      </c>
      <c r="L144" s="29">
        <v>0</v>
      </c>
      <c r="M144" s="29">
        <v>0</v>
      </c>
      <c r="N144" s="29" t="s">
        <v>41</v>
      </c>
      <c r="O144" s="29">
        <v>0.11</v>
      </c>
      <c r="P144" s="29">
        <v>0</v>
      </c>
      <c r="Q144" s="29" t="s">
        <v>41</v>
      </c>
      <c r="R144" s="29">
        <v>0.01</v>
      </c>
      <c r="S144" s="29">
        <v>0.01</v>
      </c>
      <c r="T144" s="29" t="s">
        <v>42</v>
      </c>
      <c r="U144" s="29" t="s">
        <v>41</v>
      </c>
      <c r="V144" s="29">
        <v>0.02</v>
      </c>
      <c r="W144" s="29">
        <v>0.06</v>
      </c>
      <c r="X144" s="29">
        <v>0.02</v>
      </c>
      <c r="Y144" s="29">
        <v>0.01</v>
      </c>
    </row>
    <row r="145" spans="1:25" x14ac:dyDescent="0.25">
      <c r="A145">
        <v>936</v>
      </c>
      <c r="B145" t="s">
        <v>311</v>
      </c>
      <c r="C145" t="s">
        <v>182</v>
      </c>
      <c r="D145" s="70">
        <v>10430</v>
      </c>
      <c r="E145" s="29">
        <v>0.93</v>
      </c>
      <c r="F145" s="29">
        <v>0.91</v>
      </c>
      <c r="G145" s="29">
        <v>0.25</v>
      </c>
      <c r="H145" s="29" t="s">
        <v>41</v>
      </c>
      <c r="I145" s="29">
        <v>0.02</v>
      </c>
      <c r="J145" s="29">
        <v>0.33</v>
      </c>
      <c r="K145" s="29">
        <v>0.31</v>
      </c>
      <c r="L145" s="29" t="s">
        <v>42</v>
      </c>
      <c r="M145" s="29" t="s">
        <v>42</v>
      </c>
      <c r="N145" s="29" t="s">
        <v>42</v>
      </c>
      <c r="O145" s="29">
        <v>0.03</v>
      </c>
      <c r="P145" s="29">
        <v>0</v>
      </c>
      <c r="Q145" s="29" t="s">
        <v>41</v>
      </c>
      <c r="R145" s="29">
        <v>0.01</v>
      </c>
      <c r="S145" s="29">
        <v>0.01</v>
      </c>
      <c r="T145" s="29" t="s">
        <v>41</v>
      </c>
      <c r="U145" s="29" t="s">
        <v>42</v>
      </c>
      <c r="V145" s="29" t="s">
        <v>41</v>
      </c>
      <c r="W145" s="29">
        <v>0.05</v>
      </c>
      <c r="X145" s="29">
        <v>0.01</v>
      </c>
      <c r="Y145" s="29">
        <v>0.02</v>
      </c>
    </row>
    <row r="146" spans="1:25" x14ac:dyDescent="0.25">
      <c r="A146">
        <v>319</v>
      </c>
      <c r="B146" t="s">
        <v>312</v>
      </c>
      <c r="C146" t="s">
        <v>180</v>
      </c>
      <c r="D146" s="70">
        <v>2640</v>
      </c>
      <c r="E146" s="29">
        <v>0.95</v>
      </c>
      <c r="F146" s="29">
        <v>0.95</v>
      </c>
      <c r="G146" s="29">
        <v>0.2</v>
      </c>
      <c r="H146" s="29">
        <v>0.01</v>
      </c>
      <c r="I146" s="29">
        <v>0.02</v>
      </c>
      <c r="J146" s="29">
        <v>0.7</v>
      </c>
      <c r="K146" s="29">
        <v>0.02</v>
      </c>
      <c r="L146" s="29">
        <v>0</v>
      </c>
      <c r="M146" s="29">
        <v>0</v>
      </c>
      <c r="N146" s="29" t="s">
        <v>42</v>
      </c>
      <c r="O146" s="29">
        <v>0.03</v>
      </c>
      <c r="P146" s="29">
        <v>0</v>
      </c>
      <c r="Q146" s="29" t="s">
        <v>41</v>
      </c>
      <c r="R146" s="29" t="s">
        <v>41</v>
      </c>
      <c r="S146" s="29" t="s">
        <v>41</v>
      </c>
      <c r="T146" s="29" t="s">
        <v>42</v>
      </c>
      <c r="U146" s="29">
        <v>0</v>
      </c>
      <c r="V146" s="29" t="s">
        <v>41</v>
      </c>
      <c r="W146" s="29">
        <v>0.03</v>
      </c>
      <c r="X146" s="29" t="s">
        <v>41</v>
      </c>
      <c r="Y146" s="29">
        <v>0.01</v>
      </c>
    </row>
    <row r="147" spans="1:25" x14ac:dyDescent="0.25">
      <c r="A147">
        <v>866</v>
      </c>
      <c r="B147" t="s">
        <v>313</v>
      </c>
      <c r="C147" t="s">
        <v>184</v>
      </c>
      <c r="D147" s="70">
        <v>2210</v>
      </c>
      <c r="E147" s="29">
        <v>0.93</v>
      </c>
      <c r="F147" s="29">
        <v>0.91</v>
      </c>
      <c r="G147" s="29">
        <v>0.69</v>
      </c>
      <c r="H147" s="29" t="s">
        <v>41</v>
      </c>
      <c r="I147" s="29">
        <v>0.01</v>
      </c>
      <c r="J147" s="29">
        <v>0.1</v>
      </c>
      <c r="K147" s="29">
        <v>0.1</v>
      </c>
      <c r="L147" s="29" t="s">
        <v>42</v>
      </c>
      <c r="M147" s="29">
        <v>0</v>
      </c>
      <c r="N147" s="29">
        <v>0</v>
      </c>
      <c r="O147" s="29">
        <v>0.04</v>
      </c>
      <c r="P147" s="29" t="s">
        <v>42</v>
      </c>
      <c r="Q147" s="29" t="s">
        <v>42</v>
      </c>
      <c r="R147" s="29">
        <v>0.01</v>
      </c>
      <c r="S147" s="29" t="s">
        <v>41</v>
      </c>
      <c r="T147" s="29">
        <v>0.01</v>
      </c>
      <c r="U147" s="29" t="s">
        <v>41</v>
      </c>
      <c r="V147" s="29">
        <v>0.01</v>
      </c>
      <c r="W147" s="29">
        <v>0.05</v>
      </c>
      <c r="X147" s="29">
        <v>0.01</v>
      </c>
      <c r="Y147" s="29">
        <v>0.01</v>
      </c>
    </row>
    <row r="148" spans="1:25" x14ac:dyDescent="0.25">
      <c r="A148">
        <v>357</v>
      </c>
      <c r="B148" t="s">
        <v>314</v>
      </c>
      <c r="C148" t="s">
        <v>168</v>
      </c>
      <c r="D148" s="70">
        <v>2670</v>
      </c>
      <c r="E148" s="29">
        <v>0.91</v>
      </c>
      <c r="F148" s="29">
        <v>0.89</v>
      </c>
      <c r="G148" s="29">
        <v>0.34</v>
      </c>
      <c r="H148" s="29" t="s">
        <v>42</v>
      </c>
      <c r="I148" s="29">
        <v>0.05</v>
      </c>
      <c r="J148" s="29">
        <v>0.08</v>
      </c>
      <c r="K148" s="29">
        <v>0.42</v>
      </c>
      <c r="L148" s="29">
        <v>0</v>
      </c>
      <c r="M148" s="29">
        <v>0</v>
      </c>
      <c r="N148" s="29" t="s">
        <v>42</v>
      </c>
      <c r="O148" s="29">
        <v>7.0000000000000007E-2</v>
      </c>
      <c r="P148" s="29">
        <v>0</v>
      </c>
      <c r="Q148" s="29" t="s">
        <v>41</v>
      </c>
      <c r="R148" s="29">
        <v>0.01</v>
      </c>
      <c r="S148" s="29">
        <v>0.01</v>
      </c>
      <c r="T148" s="29" t="s">
        <v>41</v>
      </c>
      <c r="U148" s="29" t="s">
        <v>41</v>
      </c>
      <c r="V148" s="29">
        <v>0.01</v>
      </c>
      <c r="W148" s="29">
        <v>0.06</v>
      </c>
      <c r="X148" s="29">
        <v>0.02</v>
      </c>
      <c r="Y148" s="29">
        <v>0.01</v>
      </c>
    </row>
    <row r="149" spans="1:25" x14ac:dyDescent="0.25">
      <c r="A149">
        <v>894</v>
      </c>
      <c r="B149" t="s">
        <v>315</v>
      </c>
      <c r="C149" t="s">
        <v>174</v>
      </c>
      <c r="D149" s="70">
        <v>2030</v>
      </c>
      <c r="E149" s="29">
        <v>0.92</v>
      </c>
      <c r="F149" s="29">
        <v>0.89</v>
      </c>
      <c r="G149" s="29">
        <v>0.3</v>
      </c>
      <c r="H149" s="29" t="s">
        <v>42</v>
      </c>
      <c r="I149" s="29">
        <v>0.04</v>
      </c>
      <c r="J149" s="29">
        <v>0.28999999999999998</v>
      </c>
      <c r="K149" s="29">
        <v>0.25</v>
      </c>
      <c r="L149" s="29" t="s">
        <v>42</v>
      </c>
      <c r="M149" s="29">
        <v>0</v>
      </c>
      <c r="N149" s="29">
        <v>0</v>
      </c>
      <c r="O149" s="29">
        <v>0.04</v>
      </c>
      <c r="P149" s="29">
        <v>0</v>
      </c>
      <c r="Q149" s="29" t="s">
        <v>41</v>
      </c>
      <c r="R149" s="29">
        <v>0.01</v>
      </c>
      <c r="S149" s="29" t="s">
        <v>41</v>
      </c>
      <c r="T149" s="29">
        <v>0.01</v>
      </c>
      <c r="U149" s="29" t="s">
        <v>42</v>
      </c>
      <c r="V149" s="29">
        <v>0.02</v>
      </c>
      <c r="W149" s="29">
        <v>0.05</v>
      </c>
      <c r="X149" s="29">
        <v>0.02</v>
      </c>
      <c r="Y149" s="29">
        <v>0.01</v>
      </c>
    </row>
    <row r="150" spans="1:25" x14ac:dyDescent="0.25">
      <c r="A150">
        <v>883</v>
      </c>
      <c r="B150" t="s">
        <v>316</v>
      </c>
      <c r="C150" t="s">
        <v>176</v>
      </c>
      <c r="D150" s="70">
        <v>1810</v>
      </c>
      <c r="E150" s="29">
        <v>0.91</v>
      </c>
      <c r="F150" s="29">
        <v>0.88</v>
      </c>
      <c r="G150" s="29">
        <v>0.27</v>
      </c>
      <c r="H150" s="29">
        <v>0</v>
      </c>
      <c r="I150" s="29">
        <v>0.03</v>
      </c>
      <c r="J150" s="29">
        <v>0.19</v>
      </c>
      <c r="K150" s="29">
        <v>0.39</v>
      </c>
      <c r="L150" s="29">
        <v>0</v>
      </c>
      <c r="M150" s="29">
        <v>0</v>
      </c>
      <c r="N150" s="29" t="s">
        <v>42</v>
      </c>
      <c r="O150" s="29">
        <v>0.05</v>
      </c>
      <c r="P150" s="29">
        <v>0</v>
      </c>
      <c r="Q150" s="29" t="s">
        <v>41</v>
      </c>
      <c r="R150" s="29">
        <v>0.02</v>
      </c>
      <c r="S150" s="29">
        <v>0.01</v>
      </c>
      <c r="T150" s="29" t="s">
        <v>41</v>
      </c>
      <c r="U150" s="29" t="s">
        <v>41</v>
      </c>
      <c r="V150" s="29">
        <v>0.01</v>
      </c>
      <c r="W150" s="29">
        <v>0.06</v>
      </c>
      <c r="X150" s="29">
        <v>0.02</v>
      </c>
      <c r="Y150" s="29">
        <v>0.01</v>
      </c>
    </row>
    <row r="151" spans="1:25" x14ac:dyDescent="0.25">
      <c r="A151">
        <v>880</v>
      </c>
      <c r="B151" t="s">
        <v>317</v>
      </c>
      <c r="C151" t="s">
        <v>184</v>
      </c>
      <c r="D151" s="70">
        <v>1420</v>
      </c>
      <c r="E151" s="29">
        <v>0.94</v>
      </c>
      <c r="F151" s="29">
        <v>0.93</v>
      </c>
      <c r="G151" s="29">
        <v>0.4</v>
      </c>
      <c r="H151" s="29" t="s">
        <v>42</v>
      </c>
      <c r="I151" s="29">
        <v>0.02</v>
      </c>
      <c r="J151" s="29">
        <v>0.5</v>
      </c>
      <c r="K151" s="29" t="s">
        <v>42</v>
      </c>
      <c r="L151" s="29">
        <v>0</v>
      </c>
      <c r="M151" s="29">
        <v>0</v>
      </c>
      <c r="N151" s="29">
        <v>0</v>
      </c>
      <c r="O151" s="29">
        <v>0.05</v>
      </c>
      <c r="P151" s="29">
        <v>0</v>
      </c>
      <c r="Q151" s="29">
        <v>0.01</v>
      </c>
      <c r="R151" s="29">
        <v>0.01</v>
      </c>
      <c r="S151" s="29" t="s">
        <v>41</v>
      </c>
      <c r="T151" s="29" t="s">
        <v>41</v>
      </c>
      <c r="U151" s="29" t="s">
        <v>42</v>
      </c>
      <c r="V151" s="29" t="s">
        <v>41</v>
      </c>
      <c r="W151" s="29">
        <v>0.04</v>
      </c>
      <c r="X151" s="29">
        <v>0.01</v>
      </c>
      <c r="Y151" s="29">
        <v>0.01</v>
      </c>
    </row>
    <row r="152" spans="1:25" x14ac:dyDescent="0.25">
      <c r="A152">
        <v>211</v>
      </c>
      <c r="B152" t="s">
        <v>318</v>
      </c>
      <c r="C152" t="s">
        <v>178</v>
      </c>
      <c r="D152" s="70">
        <v>2480</v>
      </c>
      <c r="E152" s="29">
        <v>0.93</v>
      </c>
      <c r="F152" s="29">
        <v>0.92</v>
      </c>
      <c r="G152" s="29">
        <v>0.27</v>
      </c>
      <c r="H152" s="29" t="s">
        <v>42</v>
      </c>
      <c r="I152" s="29">
        <v>0.04</v>
      </c>
      <c r="J152" s="29">
        <v>0.54</v>
      </c>
      <c r="K152" s="29">
        <v>7.0000000000000007E-2</v>
      </c>
      <c r="L152" s="29">
        <v>0</v>
      </c>
      <c r="M152" s="29">
        <v>0</v>
      </c>
      <c r="N152" s="29">
        <v>0</v>
      </c>
      <c r="O152" s="29">
        <v>0.04</v>
      </c>
      <c r="P152" s="29">
        <v>0</v>
      </c>
      <c r="Q152" s="29" t="s">
        <v>41</v>
      </c>
      <c r="R152" s="29" t="s">
        <v>41</v>
      </c>
      <c r="S152" s="29" t="s">
        <v>41</v>
      </c>
      <c r="T152" s="29" t="s">
        <v>41</v>
      </c>
      <c r="U152" s="29" t="s">
        <v>42</v>
      </c>
      <c r="V152" s="29">
        <v>0.01</v>
      </c>
      <c r="W152" s="29">
        <v>0.04</v>
      </c>
      <c r="X152" s="29">
        <v>0.01</v>
      </c>
      <c r="Y152" s="29">
        <v>0.02</v>
      </c>
    </row>
    <row r="153" spans="1:25" x14ac:dyDescent="0.25">
      <c r="A153">
        <v>358</v>
      </c>
      <c r="B153" t="s">
        <v>319</v>
      </c>
      <c r="C153" t="s">
        <v>168</v>
      </c>
      <c r="D153" s="70">
        <v>2870</v>
      </c>
      <c r="E153" s="29">
        <v>0.93</v>
      </c>
      <c r="F153" s="29">
        <v>0.91</v>
      </c>
      <c r="G153" s="29">
        <v>0.32</v>
      </c>
      <c r="H153" s="29">
        <v>0.01</v>
      </c>
      <c r="I153" s="29">
        <v>0.03</v>
      </c>
      <c r="J153" s="29">
        <v>0.43</v>
      </c>
      <c r="K153" s="29">
        <v>0.13</v>
      </c>
      <c r="L153" s="29">
        <v>0</v>
      </c>
      <c r="M153" s="29">
        <v>0</v>
      </c>
      <c r="N153" s="29">
        <v>0</v>
      </c>
      <c r="O153" s="29">
        <v>0.05</v>
      </c>
      <c r="P153" s="29">
        <v>0</v>
      </c>
      <c r="Q153" s="29" t="s">
        <v>41</v>
      </c>
      <c r="R153" s="29">
        <v>0.01</v>
      </c>
      <c r="S153" s="29">
        <v>0.01</v>
      </c>
      <c r="T153" s="29" t="s">
        <v>42</v>
      </c>
      <c r="U153" s="29" t="s">
        <v>41</v>
      </c>
      <c r="V153" s="29">
        <v>0.01</v>
      </c>
      <c r="W153" s="29">
        <v>0.05</v>
      </c>
      <c r="X153" s="29">
        <v>0.01</v>
      </c>
      <c r="Y153" s="29">
        <v>0.01</v>
      </c>
    </row>
    <row r="154" spans="1:25" x14ac:dyDescent="0.25">
      <c r="A154">
        <v>384</v>
      </c>
      <c r="B154" t="s">
        <v>320</v>
      </c>
      <c r="C154" t="s">
        <v>170</v>
      </c>
      <c r="D154" s="70">
        <v>3860</v>
      </c>
      <c r="E154" s="29">
        <v>0.91</v>
      </c>
      <c r="F154" s="29">
        <v>0.89</v>
      </c>
      <c r="G154" s="29">
        <v>0.38</v>
      </c>
      <c r="H154" s="29" t="s">
        <v>42</v>
      </c>
      <c r="I154" s="29">
        <v>0.05</v>
      </c>
      <c r="J154" s="29">
        <v>0.23</v>
      </c>
      <c r="K154" s="29">
        <v>0.23</v>
      </c>
      <c r="L154" s="29">
        <v>0</v>
      </c>
      <c r="M154" s="29">
        <v>0</v>
      </c>
      <c r="N154" s="29" t="s">
        <v>42</v>
      </c>
      <c r="O154" s="29">
        <v>0.06</v>
      </c>
      <c r="P154" s="29">
        <v>0</v>
      </c>
      <c r="Q154" s="29" t="s">
        <v>41</v>
      </c>
      <c r="R154" s="29">
        <v>0.01</v>
      </c>
      <c r="S154" s="29">
        <v>0.01</v>
      </c>
      <c r="T154" s="29" t="s">
        <v>41</v>
      </c>
      <c r="U154" s="29" t="s">
        <v>41</v>
      </c>
      <c r="V154" s="29">
        <v>0.01</v>
      </c>
      <c r="W154" s="29">
        <v>0.05</v>
      </c>
      <c r="X154" s="29">
        <v>0.03</v>
      </c>
      <c r="Y154" s="29">
        <v>0.01</v>
      </c>
    </row>
    <row r="155" spans="1:25" x14ac:dyDescent="0.25">
      <c r="A155">
        <v>335</v>
      </c>
      <c r="B155" t="s">
        <v>321</v>
      </c>
      <c r="C155" t="s">
        <v>174</v>
      </c>
      <c r="D155" s="70">
        <v>3410</v>
      </c>
      <c r="E155" s="29">
        <v>0.91</v>
      </c>
      <c r="F155" s="29">
        <v>0.88</v>
      </c>
      <c r="G155" s="29">
        <v>0.3</v>
      </c>
      <c r="H155" s="29" t="s">
        <v>41</v>
      </c>
      <c r="I155" s="29">
        <v>0.05</v>
      </c>
      <c r="J155" s="29">
        <v>0.53</v>
      </c>
      <c r="K155" s="29" t="s">
        <v>41</v>
      </c>
      <c r="L155" s="29">
        <v>0</v>
      </c>
      <c r="M155" s="29">
        <v>0</v>
      </c>
      <c r="N155" s="29" t="s">
        <v>42</v>
      </c>
      <c r="O155" s="29">
        <v>0.06</v>
      </c>
      <c r="P155" s="29">
        <v>0</v>
      </c>
      <c r="Q155" s="29">
        <v>0.01</v>
      </c>
      <c r="R155" s="29">
        <v>0.01</v>
      </c>
      <c r="S155" s="29">
        <v>0.01</v>
      </c>
      <c r="T155" s="29" t="s">
        <v>41</v>
      </c>
      <c r="U155" s="29" t="s">
        <v>42</v>
      </c>
      <c r="V155" s="29">
        <v>0.02</v>
      </c>
      <c r="W155" s="29">
        <v>0.05</v>
      </c>
      <c r="X155" s="29">
        <v>0.03</v>
      </c>
      <c r="Y155" s="29">
        <v>0.02</v>
      </c>
    </row>
    <row r="156" spans="1:25" x14ac:dyDescent="0.25">
      <c r="A156">
        <v>320</v>
      </c>
      <c r="B156" t="s">
        <v>322</v>
      </c>
      <c r="C156" t="s">
        <v>180</v>
      </c>
      <c r="D156" s="70">
        <v>2520</v>
      </c>
      <c r="E156" s="29">
        <v>0.94</v>
      </c>
      <c r="F156" s="29">
        <v>0.94</v>
      </c>
      <c r="G156" s="29">
        <v>0.28999999999999998</v>
      </c>
      <c r="H156" s="29" t="s">
        <v>41</v>
      </c>
      <c r="I156" s="29">
        <v>0.03</v>
      </c>
      <c r="J156" s="29">
        <v>0.31</v>
      </c>
      <c r="K156" s="29">
        <v>0.31</v>
      </c>
      <c r="L156" s="29">
        <v>0</v>
      </c>
      <c r="M156" s="29">
        <v>0</v>
      </c>
      <c r="N156" s="29" t="s">
        <v>42</v>
      </c>
      <c r="O156" s="29">
        <v>0.02</v>
      </c>
      <c r="P156" s="29">
        <v>0</v>
      </c>
      <c r="Q156" s="29" t="s">
        <v>42</v>
      </c>
      <c r="R156" s="29" t="s">
        <v>41</v>
      </c>
      <c r="S156" s="29" t="s">
        <v>41</v>
      </c>
      <c r="T156" s="29" t="s">
        <v>42</v>
      </c>
      <c r="U156" s="29">
        <v>0</v>
      </c>
      <c r="V156" s="29" t="s">
        <v>41</v>
      </c>
      <c r="W156" s="29">
        <v>0.03</v>
      </c>
      <c r="X156" s="29" t="s">
        <v>41</v>
      </c>
      <c r="Y156" s="29">
        <v>0.02</v>
      </c>
    </row>
    <row r="157" spans="1:25" x14ac:dyDescent="0.25">
      <c r="A157">
        <v>212</v>
      </c>
      <c r="B157" t="s">
        <v>323</v>
      </c>
      <c r="C157" t="s">
        <v>178</v>
      </c>
      <c r="D157" s="70">
        <v>1770</v>
      </c>
      <c r="E157" s="29">
        <v>0.93</v>
      </c>
      <c r="F157" s="29">
        <v>0.92</v>
      </c>
      <c r="G157" s="29">
        <v>0.21</v>
      </c>
      <c r="H157" s="29">
        <v>0</v>
      </c>
      <c r="I157" s="29">
        <v>0.01</v>
      </c>
      <c r="J157" s="29">
        <v>0.65</v>
      </c>
      <c r="K157" s="29">
        <v>0.04</v>
      </c>
      <c r="L157" s="29">
        <v>0</v>
      </c>
      <c r="M157" s="29">
        <v>0</v>
      </c>
      <c r="N157" s="29">
        <v>0</v>
      </c>
      <c r="O157" s="29">
        <v>0.02</v>
      </c>
      <c r="P157" s="29">
        <v>0</v>
      </c>
      <c r="Q157" s="29" t="s">
        <v>41</v>
      </c>
      <c r="R157" s="29" t="s">
        <v>41</v>
      </c>
      <c r="S157" s="29" t="s">
        <v>42</v>
      </c>
      <c r="T157" s="29" t="s">
        <v>41</v>
      </c>
      <c r="U157" s="29" t="s">
        <v>42</v>
      </c>
      <c r="V157" s="29" t="s">
        <v>41</v>
      </c>
      <c r="W157" s="29">
        <v>0.04</v>
      </c>
      <c r="X157" s="29">
        <v>0.01</v>
      </c>
      <c r="Y157" s="29">
        <v>0.02</v>
      </c>
    </row>
    <row r="158" spans="1:25" x14ac:dyDescent="0.25">
      <c r="A158">
        <v>877</v>
      </c>
      <c r="B158" t="s">
        <v>324</v>
      </c>
      <c r="C158" t="s">
        <v>168</v>
      </c>
      <c r="D158" s="70">
        <v>2420</v>
      </c>
      <c r="E158" s="29">
        <v>0.94</v>
      </c>
      <c r="F158" s="29">
        <v>0.92</v>
      </c>
      <c r="G158" s="29">
        <v>0.22</v>
      </c>
      <c r="H158" s="29">
        <v>0</v>
      </c>
      <c r="I158" s="29">
        <v>0.03</v>
      </c>
      <c r="J158" s="29">
        <v>0.24</v>
      </c>
      <c r="K158" s="29">
        <v>0.43</v>
      </c>
      <c r="L158" s="29">
        <v>0</v>
      </c>
      <c r="M158" s="29">
        <v>0</v>
      </c>
      <c r="N158" s="29">
        <v>0</v>
      </c>
      <c r="O158" s="29">
        <v>7.0000000000000007E-2</v>
      </c>
      <c r="P158" s="29">
        <v>0</v>
      </c>
      <c r="Q158" s="29" t="s">
        <v>41</v>
      </c>
      <c r="R158" s="29">
        <v>0.01</v>
      </c>
      <c r="S158" s="29">
        <v>0.01</v>
      </c>
      <c r="T158" s="29">
        <v>0</v>
      </c>
      <c r="U158" s="29" t="s">
        <v>42</v>
      </c>
      <c r="V158" s="29">
        <v>0.01</v>
      </c>
      <c r="W158" s="29">
        <v>0.04</v>
      </c>
      <c r="X158" s="29">
        <v>0.01</v>
      </c>
      <c r="Y158" s="29">
        <v>0.01</v>
      </c>
    </row>
    <row r="159" spans="1:25" x14ac:dyDescent="0.25">
      <c r="A159">
        <v>937</v>
      </c>
      <c r="B159" t="s">
        <v>325</v>
      </c>
      <c r="C159" t="s">
        <v>174</v>
      </c>
      <c r="D159" s="70">
        <v>5950</v>
      </c>
      <c r="E159" s="29">
        <v>0.92</v>
      </c>
      <c r="F159" s="29">
        <v>0.9</v>
      </c>
      <c r="G159" s="29">
        <v>0.37</v>
      </c>
      <c r="H159" s="29" t="s">
        <v>41</v>
      </c>
      <c r="I159" s="29">
        <v>0.02</v>
      </c>
      <c r="J159" s="29">
        <v>0.42</v>
      </c>
      <c r="K159" s="29">
        <v>0.08</v>
      </c>
      <c r="L159" s="29" t="s">
        <v>42</v>
      </c>
      <c r="M159" s="29" t="s">
        <v>41</v>
      </c>
      <c r="N159" s="29" t="s">
        <v>41</v>
      </c>
      <c r="O159" s="29">
        <v>0.05</v>
      </c>
      <c r="P159" s="29">
        <v>0</v>
      </c>
      <c r="Q159" s="29" t="s">
        <v>41</v>
      </c>
      <c r="R159" s="29">
        <v>0.01</v>
      </c>
      <c r="S159" s="29">
        <v>0.01</v>
      </c>
      <c r="T159" s="29" t="s">
        <v>41</v>
      </c>
      <c r="U159" s="29" t="s">
        <v>42</v>
      </c>
      <c r="V159" s="29">
        <v>0.01</v>
      </c>
      <c r="W159" s="29">
        <v>0.05</v>
      </c>
      <c r="X159" s="29">
        <v>0.02</v>
      </c>
      <c r="Y159" s="29">
        <v>0.01</v>
      </c>
    </row>
    <row r="160" spans="1:25" x14ac:dyDescent="0.25">
      <c r="A160">
        <v>869</v>
      </c>
      <c r="B160" t="s">
        <v>326</v>
      </c>
      <c r="C160" t="s">
        <v>182</v>
      </c>
      <c r="D160" s="70">
        <v>1960</v>
      </c>
      <c r="E160" s="29">
        <v>0.93</v>
      </c>
      <c r="F160" s="29">
        <v>0.91</v>
      </c>
      <c r="G160" s="29">
        <v>0.22</v>
      </c>
      <c r="H160" s="29" t="s">
        <v>41</v>
      </c>
      <c r="I160" s="29">
        <v>0.04</v>
      </c>
      <c r="J160" s="29">
        <v>0.61</v>
      </c>
      <c r="K160" s="29">
        <v>0.03</v>
      </c>
      <c r="L160" s="29">
        <v>0</v>
      </c>
      <c r="M160" s="29" t="s">
        <v>42</v>
      </c>
      <c r="N160" s="29" t="s">
        <v>42</v>
      </c>
      <c r="O160" s="29">
        <v>0.06</v>
      </c>
      <c r="P160" s="29">
        <v>0</v>
      </c>
      <c r="Q160" s="29" t="s">
        <v>41</v>
      </c>
      <c r="R160" s="29">
        <v>0.01</v>
      </c>
      <c r="S160" s="29">
        <v>0.01</v>
      </c>
      <c r="T160" s="29" t="s">
        <v>41</v>
      </c>
      <c r="U160" s="29" t="s">
        <v>41</v>
      </c>
      <c r="V160" s="29">
        <v>0.01</v>
      </c>
      <c r="W160" s="29">
        <v>0.05</v>
      </c>
      <c r="X160" s="29">
        <v>0.01</v>
      </c>
      <c r="Y160" s="29">
        <v>0.01</v>
      </c>
    </row>
    <row r="161" spans="1:25" x14ac:dyDescent="0.25">
      <c r="A161">
        <v>938</v>
      </c>
      <c r="B161" t="s">
        <v>327</v>
      </c>
      <c r="C161" t="s">
        <v>182</v>
      </c>
      <c r="D161" s="70">
        <v>8140</v>
      </c>
      <c r="E161" s="29">
        <v>0.91</v>
      </c>
      <c r="F161" s="29">
        <v>0.9</v>
      </c>
      <c r="G161" s="29">
        <v>0.41</v>
      </c>
      <c r="H161" s="29" t="s">
        <v>41</v>
      </c>
      <c r="I161" s="29">
        <v>0.02</v>
      </c>
      <c r="J161" s="29">
        <v>0.31</v>
      </c>
      <c r="K161" s="29">
        <v>0.15</v>
      </c>
      <c r="L161" s="29" t="s">
        <v>42</v>
      </c>
      <c r="M161" s="29" t="s">
        <v>42</v>
      </c>
      <c r="N161" s="29" t="s">
        <v>41</v>
      </c>
      <c r="O161" s="29">
        <v>0.03</v>
      </c>
      <c r="P161" s="29" t="s">
        <v>41</v>
      </c>
      <c r="Q161" s="29" t="s">
        <v>41</v>
      </c>
      <c r="R161" s="29">
        <v>0.01</v>
      </c>
      <c r="S161" s="29">
        <v>0.01</v>
      </c>
      <c r="T161" s="29" t="s">
        <v>41</v>
      </c>
      <c r="U161" s="29" t="s">
        <v>42</v>
      </c>
      <c r="V161" s="29" t="s">
        <v>41</v>
      </c>
      <c r="W161" s="29">
        <v>0.05</v>
      </c>
      <c r="X161" s="29">
        <v>0.01</v>
      </c>
      <c r="Y161" s="29">
        <v>0.03</v>
      </c>
    </row>
    <row r="162" spans="1:25" x14ac:dyDescent="0.25">
      <c r="A162">
        <v>213</v>
      </c>
      <c r="B162" t="s">
        <v>328</v>
      </c>
      <c r="C162" t="s">
        <v>178</v>
      </c>
      <c r="D162" s="70">
        <v>1400</v>
      </c>
      <c r="E162" s="29">
        <v>0.93</v>
      </c>
      <c r="F162" s="29">
        <v>0.93</v>
      </c>
      <c r="G162" s="29">
        <v>0.17</v>
      </c>
      <c r="H162" s="29" t="s">
        <v>41</v>
      </c>
      <c r="I162" s="29">
        <v>0.01</v>
      </c>
      <c r="J162" s="29">
        <v>0.69</v>
      </c>
      <c r="K162" s="29">
        <v>0.05</v>
      </c>
      <c r="L162" s="29" t="s">
        <v>42</v>
      </c>
      <c r="M162" s="29">
        <v>0</v>
      </c>
      <c r="N162" s="29">
        <v>0</v>
      </c>
      <c r="O162" s="29">
        <v>0.01</v>
      </c>
      <c r="P162" s="29">
        <v>0</v>
      </c>
      <c r="Q162" s="29">
        <v>0</v>
      </c>
      <c r="R162" s="29" t="s">
        <v>41</v>
      </c>
      <c r="S162" s="29" t="s">
        <v>42</v>
      </c>
      <c r="T162" s="29" t="s">
        <v>42</v>
      </c>
      <c r="U162" s="29">
        <v>0</v>
      </c>
      <c r="V162" s="29" t="s">
        <v>41</v>
      </c>
      <c r="W162" s="29">
        <v>0.03</v>
      </c>
      <c r="X162" s="29">
        <v>0.01</v>
      </c>
      <c r="Y162" s="29">
        <v>0.02</v>
      </c>
    </row>
    <row r="163" spans="1:25" x14ac:dyDescent="0.25">
      <c r="A163">
        <v>359</v>
      </c>
      <c r="B163" t="s">
        <v>329</v>
      </c>
      <c r="C163" t="s">
        <v>168</v>
      </c>
      <c r="D163" s="70">
        <v>3700</v>
      </c>
      <c r="E163" s="29">
        <v>0.9</v>
      </c>
      <c r="F163" s="29">
        <v>0.88</v>
      </c>
      <c r="G163" s="29">
        <v>0.39</v>
      </c>
      <c r="H163" s="29" t="s">
        <v>42</v>
      </c>
      <c r="I163" s="29">
        <v>7.0000000000000007E-2</v>
      </c>
      <c r="J163" s="29">
        <v>7.0000000000000007E-2</v>
      </c>
      <c r="K163" s="29">
        <v>0.34</v>
      </c>
      <c r="L163" s="29">
        <v>0</v>
      </c>
      <c r="M163" s="29">
        <v>0</v>
      </c>
      <c r="N163" s="29" t="s">
        <v>41</v>
      </c>
      <c r="O163" s="29">
        <v>0.08</v>
      </c>
      <c r="P163" s="29">
        <v>0</v>
      </c>
      <c r="Q163" s="29" t="s">
        <v>41</v>
      </c>
      <c r="R163" s="29">
        <v>0.01</v>
      </c>
      <c r="S163" s="29">
        <v>0.01</v>
      </c>
      <c r="T163" s="29" t="s">
        <v>41</v>
      </c>
      <c r="U163" s="29" t="s">
        <v>42</v>
      </c>
      <c r="V163" s="29">
        <v>0.01</v>
      </c>
      <c r="W163" s="29">
        <v>0.08</v>
      </c>
      <c r="X163" s="29">
        <v>0.02</v>
      </c>
      <c r="Y163" s="29">
        <v>0.01</v>
      </c>
    </row>
    <row r="164" spans="1:25" x14ac:dyDescent="0.25">
      <c r="A164">
        <v>865</v>
      </c>
      <c r="B164" t="s">
        <v>330</v>
      </c>
      <c r="C164" t="s">
        <v>184</v>
      </c>
      <c r="D164" s="70">
        <v>5180</v>
      </c>
      <c r="E164" s="29">
        <v>0.93</v>
      </c>
      <c r="F164" s="29">
        <v>0.92</v>
      </c>
      <c r="G164" s="29">
        <v>0.35</v>
      </c>
      <c r="H164" s="29">
        <v>0.01</v>
      </c>
      <c r="I164" s="29">
        <v>0.02</v>
      </c>
      <c r="J164" s="29">
        <v>0.5</v>
      </c>
      <c r="K164" s="29">
        <v>0.05</v>
      </c>
      <c r="L164" s="29" t="s">
        <v>41</v>
      </c>
      <c r="M164" s="29">
        <v>0</v>
      </c>
      <c r="N164" s="29" t="s">
        <v>42</v>
      </c>
      <c r="O164" s="29">
        <v>0.04</v>
      </c>
      <c r="P164" s="29" t="s">
        <v>42</v>
      </c>
      <c r="Q164" s="29" t="s">
        <v>41</v>
      </c>
      <c r="R164" s="29">
        <v>0.01</v>
      </c>
      <c r="S164" s="29" t="s">
        <v>41</v>
      </c>
      <c r="T164" s="29" t="s">
        <v>41</v>
      </c>
      <c r="U164" s="29" t="s">
        <v>42</v>
      </c>
      <c r="V164" s="29" t="s">
        <v>41</v>
      </c>
      <c r="W164" s="29">
        <v>0.04</v>
      </c>
      <c r="X164" s="29">
        <v>0.01</v>
      </c>
      <c r="Y164" s="29">
        <v>0.02</v>
      </c>
    </row>
    <row r="165" spans="1:25" x14ac:dyDescent="0.25">
      <c r="A165">
        <v>868</v>
      </c>
      <c r="B165" t="s">
        <v>331</v>
      </c>
      <c r="C165" t="s">
        <v>182</v>
      </c>
      <c r="D165" s="70">
        <v>1600</v>
      </c>
      <c r="E165" s="29">
        <v>0.94</v>
      </c>
      <c r="F165" s="29">
        <v>0.92</v>
      </c>
      <c r="G165" s="29">
        <v>0.24</v>
      </c>
      <c r="H165" s="29" t="s">
        <v>41</v>
      </c>
      <c r="I165" s="29">
        <v>0.02</v>
      </c>
      <c r="J165" s="29">
        <v>0.59</v>
      </c>
      <c r="K165" s="29">
        <v>7.0000000000000007E-2</v>
      </c>
      <c r="L165" s="29">
        <v>0</v>
      </c>
      <c r="M165" s="29" t="s">
        <v>42</v>
      </c>
      <c r="N165" s="29" t="s">
        <v>42</v>
      </c>
      <c r="O165" s="29">
        <v>0.03</v>
      </c>
      <c r="P165" s="29">
        <v>0</v>
      </c>
      <c r="Q165" s="29" t="s">
        <v>41</v>
      </c>
      <c r="R165" s="29">
        <v>0.01</v>
      </c>
      <c r="S165" s="29" t="s">
        <v>41</v>
      </c>
      <c r="T165" s="29" t="s">
        <v>41</v>
      </c>
      <c r="U165" s="29" t="s">
        <v>42</v>
      </c>
      <c r="V165" s="29" t="s">
        <v>41</v>
      </c>
      <c r="W165" s="29">
        <v>0.03</v>
      </c>
      <c r="X165" s="29">
        <v>0.01</v>
      </c>
      <c r="Y165" s="29">
        <v>0.02</v>
      </c>
    </row>
    <row r="166" spans="1:25" x14ac:dyDescent="0.25">
      <c r="A166">
        <v>344</v>
      </c>
      <c r="B166" t="s">
        <v>332</v>
      </c>
      <c r="C166" t="s">
        <v>168</v>
      </c>
      <c r="D166" s="70">
        <v>3650</v>
      </c>
      <c r="E166" s="29">
        <v>0.92</v>
      </c>
      <c r="F166" s="29">
        <v>0.91</v>
      </c>
      <c r="G166" s="29">
        <v>0.19</v>
      </c>
      <c r="H166" s="29" t="s">
        <v>41</v>
      </c>
      <c r="I166" s="29">
        <v>0.05</v>
      </c>
      <c r="J166" s="29">
        <v>0.54</v>
      </c>
      <c r="K166" s="29">
        <v>0.13</v>
      </c>
      <c r="L166" s="29">
        <v>0</v>
      </c>
      <c r="M166" s="29">
        <v>0</v>
      </c>
      <c r="N166" s="29">
        <v>0</v>
      </c>
      <c r="O166" s="29">
        <v>0.05</v>
      </c>
      <c r="P166" s="29">
        <v>0</v>
      </c>
      <c r="Q166" s="29" t="s">
        <v>41</v>
      </c>
      <c r="R166" s="29">
        <v>0.01</v>
      </c>
      <c r="S166" s="29" t="s">
        <v>41</v>
      </c>
      <c r="T166" s="29" t="s">
        <v>41</v>
      </c>
      <c r="U166" s="29" t="s">
        <v>41</v>
      </c>
      <c r="V166" s="29">
        <v>0.01</v>
      </c>
      <c r="W166" s="29">
        <v>0.05</v>
      </c>
      <c r="X166" s="29">
        <v>0.02</v>
      </c>
      <c r="Y166" s="29">
        <v>0.01</v>
      </c>
    </row>
    <row r="167" spans="1:25" x14ac:dyDescent="0.25">
      <c r="A167">
        <v>872</v>
      </c>
      <c r="B167" t="s">
        <v>333</v>
      </c>
      <c r="C167" t="s">
        <v>182</v>
      </c>
      <c r="D167" s="70">
        <v>1660</v>
      </c>
      <c r="E167" s="29">
        <v>0.95</v>
      </c>
      <c r="F167" s="29">
        <v>0.93</v>
      </c>
      <c r="G167" s="29">
        <v>0.2</v>
      </c>
      <c r="H167" s="29">
        <v>0.01</v>
      </c>
      <c r="I167" s="29">
        <v>0.02</v>
      </c>
      <c r="J167" s="29">
        <v>0.62</v>
      </c>
      <c r="K167" s="29">
        <v>0.09</v>
      </c>
      <c r="L167" s="29">
        <v>0</v>
      </c>
      <c r="M167" s="29">
        <v>0</v>
      </c>
      <c r="N167" s="29" t="s">
        <v>42</v>
      </c>
      <c r="O167" s="29">
        <v>0.05</v>
      </c>
      <c r="P167" s="29" t="s">
        <v>42</v>
      </c>
      <c r="Q167" s="29" t="s">
        <v>41</v>
      </c>
      <c r="R167" s="29">
        <v>0.01</v>
      </c>
      <c r="S167" s="29" t="s">
        <v>41</v>
      </c>
      <c r="T167" s="29" t="s">
        <v>41</v>
      </c>
      <c r="U167" s="29">
        <v>0</v>
      </c>
      <c r="V167" s="29">
        <v>0.01</v>
      </c>
      <c r="W167" s="29">
        <v>0.03</v>
      </c>
      <c r="X167" s="29">
        <v>0.01</v>
      </c>
      <c r="Y167" s="29">
        <v>0.01</v>
      </c>
    </row>
    <row r="168" spans="1:25" x14ac:dyDescent="0.25">
      <c r="A168">
        <v>336</v>
      </c>
      <c r="B168" t="s">
        <v>334</v>
      </c>
      <c r="C168" t="s">
        <v>174</v>
      </c>
      <c r="D168" s="70">
        <v>2600</v>
      </c>
      <c r="E168" s="29">
        <v>0.91</v>
      </c>
      <c r="F168" s="29">
        <v>0.88</v>
      </c>
      <c r="G168" s="29">
        <v>0.28000000000000003</v>
      </c>
      <c r="H168" s="29" t="s">
        <v>41</v>
      </c>
      <c r="I168" s="29">
        <v>0.04</v>
      </c>
      <c r="J168" s="29">
        <v>0.54</v>
      </c>
      <c r="K168" s="29">
        <v>0.01</v>
      </c>
      <c r="L168" s="29" t="s">
        <v>42</v>
      </c>
      <c r="M168" s="29">
        <v>0</v>
      </c>
      <c r="N168" s="29" t="s">
        <v>42</v>
      </c>
      <c r="O168" s="29">
        <v>0.06</v>
      </c>
      <c r="P168" s="29">
        <v>0</v>
      </c>
      <c r="Q168" s="29">
        <v>0.01</v>
      </c>
      <c r="R168" s="29">
        <v>0.01</v>
      </c>
      <c r="S168" s="29">
        <v>0.01</v>
      </c>
      <c r="T168" s="29" t="s">
        <v>41</v>
      </c>
      <c r="U168" s="29" t="s">
        <v>41</v>
      </c>
      <c r="V168" s="29">
        <v>0.01</v>
      </c>
      <c r="W168" s="29">
        <v>0.06</v>
      </c>
      <c r="X168" s="29">
        <v>0.02</v>
      </c>
      <c r="Y168" s="29">
        <v>0.02</v>
      </c>
    </row>
    <row r="169" spans="1:25" x14ac:dyDescent="0.25">
      <c r="A169">
        <v>885</v>
      </c>
      <c r="B169" t="s">
        <v>335</v>
      </c>
      <c r="C169" t="s">
        <v>174</v>
      </c>
      <c r="D169" s="70">
        <v>5960</v>
      </c>
      <c r="E169" s="29">
        <v>0.92</v>
      </c>
      <c r="F169" s="29">
        <v>0.9</v>
      </c>
      <c r="G169" s="29">
        <v>0.35</v>
      </c>
      <c r="H169" s="29">
        <v>0.01</v>
      </c>
      <c r="I169" s="29">
        <v>0.03</v>
      </c>
      <c r="J169" s="29">
        <v>0.39</v>
      </c>
      <c r="K169" s="29">
        <v>0.13</v>
      </c>
      <c r="L169" s="29">
        <v>0</v>
      </c>
      <c r="M169" s="29" t="s">
        <v>42</v>
      </c>
      <c r="N169" s="29" t="s">
        <v>41</v>
      </c>
      <c r="O169" s="29">
        <v>0.05</v>
      </c>
      <c r="P169" s="29" t="s">
        <v>42</v>
      </c>
      <c r="Q169" s="29" t="s">
        <v>41</v>
      </c>
      <c r="R169" s="29">
        <v>0.01</v>
      </c>
      <c r="S169" s="29">
        <v>0.01</v>
      </c>
      <c r="T169" s="29" t="s">
        <v>41</v>
      </c>
      <c r="U169" s="29" t="s">
        <v>41</v>
      </c>
      <c r="V169" s="29">
        <v>0.01</v>
      </c>
      <c r="W169" s="29">
        <v>0.05</v>
      </c>
      <c r="X169" s="29">
        <v>0.01</v>
      </c>
      <c r="Y169" s="29">
        <v>0.01</v>
      </c>
    </row>
    <row r="170" spans="1:25" x14ac:dyDescent="0.25">
      <c r="A170">
        <v>816</v>
      </c>
      <c r="B170" t="s">
        <v>336</v>
      </c>
      <c r="C170" t="s">
        <v>170</v>
      </c>
      <c r="D170" s="70">
        <v>1710</v>
      </c>
      <c r="E170" s="29">
        <v>0.92</v>
      </c>
      <c r="F170" s="29">
        <v>0.91</v>
      </c>
      <c r="G170" s="29">
        <v>0.44</v>
      </c>
      <c r="H170" s="29">
        <v>0.01</v>
      </c>
      <c r="I170" s="29">
        <v>0.04</v>
      </c>
      <c r="J170" s="29">
        <v>0.42</v>
      </c>
      <c r="K170" s="29" t="s">
        <v>42</v>
      </c>
      <c r="L170" s="29">
        <v>0</v>
      </c>
      <c r="M170" s="29" t="s">
        <v>42</v>
      </c>
      <c r="N170" s="29" t="s">
        <v>42</v>
      </c>
      <c r="O170" s="29">
        <v>0.05</v>
      </c>
      <c r="P170" s="29">
        <v>0</v>
      </c>
      <c r="Q170" s="29">
        <v>0.01</v>
      </c>
      <c r="R170" s="29">
        <v>0.01</v>
      </c>
      <c r="S170" s="29">
        <v>0.01</v>
      </c>
      <c r="T170" s="29" t="s">
        <v>42</v>
      </c>
      <c r="U170" s="29" t="s">
        <v>42</v>
      </c>
      <c r="V170" s="29">
        <v>0.01</v>
      </c>
      <c r="W170" s="29">
        <v>0.05</v>
      </c>
      <c r="X170" s="29">
        <v>0.02</v>
      </c>
      <c r="Y170" s="29">
        <v>0.01</v>
      </c>
    </row>
    <row r="175" spans="1:25" x14ac:dyDescent="0.25">
      <c r="A175" t="s">
        <v>10</v>
      </c>
    </row>
    <row r="176" spans="1:25" x14ac:dyDescent="0.25">
      <c r="A176" t="s">
        <v>141</v>
      </c>
      <c r="B176" t="s">
        <v>142</v>
      </c>
      <c r="C176" t="s">
        <v>143</v>
      </c>
      <c r="D176" t="s">
        <v>338</v>
      </c>
      <c r="E176" t="s">
        <v>339</v>
      </c>
      <c r="F176" t="s">
        <v>340</v>
      </c>
      <c r="G176" t="s">
        <v>147</v>
      </c>
      <c r="H176" t="s">
        <v>19</v>
      </c>
      <c r="I176" t="s">
        <v>341</v>
      </c>
      <c r="J176" t="s">
        <v>149</v>
      </c>
      <c r="K176" t="s">
        <v>150</v>
      </c>
      <c r="L176" t="s">
        <v>342</v>
      </c>
      <c r="M176" t="s">
        <v>343</v>
      </c>
      <c r="N176" t="s">
        <v>344</v>
      </c>
      <c r="O176" t="s">
        <v>345</v>
      </c>
      <c r="P176" t="s">
        <v>155</v>
      </c>
      <c r="Q176" t="s">
        <v>346</v>
      </c>
      <c r="R176" t="s">
        <v>347</v>
      </c>
      <c r="S176" t="s">
        <v>348</v>
      </c>
      <c r="T176" t="s">
        <v>349</v>
      </c>
      <c r="U176" t="s">
        <v>350</v>
      </c>
      <c r="V176" t="s">
        <v>351</v>
      </c>
      <c r="W176" t="s">
        <v>352</v>
      </c>
      <c r="X176" t="s">
        <v>353</v>
      </c>
      <c r="Y176" t="s">
        <v>354</v>
      </c>
    </row>
    <row r="177" spans="1:25" x14ac:dyDescent="0.25">
      <c r="A177" t="s">
        <v>163</v>
      </c>
      <c r="B177" t="s">
        <v>357</v>
      </c>
      <c r="D177" s="28">
        <v>10700</v>
      </c>
      <c r="E177" s="29">
        <v>0.87</v>
      </c>
      <c r="F177" s="29">
        <v>0.85</v>
      </c>
      <c r="G177" s="29">
        <v>0.28999999999999998</v>
      </c>
      <c r="H177" s="29" t="s">
        <v>41</v>
      </c>
      <c r="I177" s="29">
        <v>0.03</v>
      </c>
      <c r="J177" s="29">
        <v>0.02</v>
      </c>
      <c r="K177" s="29">
        <v>0.02</v>
      </c>
      <c r="L177" s="29">
        <v>0.01</v>
      </c>
      <c r="M177" s="29">
        <v>0.01</v>
      </c>
      <c r="N177" s="29">
        <v>0.49</v>
      </c>
      <c r="O177" s="29">
        <v>0.01</v>
      </c>
      <c r="P177" s="29">
        <v>0</v>
      </c>
      <c r="Q177" s="29" t="s">
        <v>41</v>
      </c>
      <c r="R177" s="29">
        <v>0.01</v>
      </c>
      <c r="S177" s="29" t="s">
        <v>41</v>
      </c>
      <c r="T177" s="29" t="s">
        <v>41</v>
      </c>
      <c r="U177" s="29" t="s">
        <v>41</v>
      </c>
      <c r="V177" s="29">
        <v>0.01</v>
      </c>
      <c r="W177" s="29">
        <v>0.06</v>
      </c>
      <c r="X177" s="29">
        <v>0.05</v>
      </c>
      <c r="Y177" s="29">
        <v>0.02</v>
      </c>
    </row>
    <row r="178" spans="1:25" x14ac:dyDescent="0.25">
      <c r="A178" t="s">
        <v>165</v>
      </c>
      <c r="B178" t="s">
        <v>166</v>
      </c>
      <c r="D178" s="28">
        <v>710</v>
      </c>
      <c r="E178" s="29">
        <v>0.8</v>
      </c>
      <c r="F178" s="29">
        <v>0.76</v>
      </c>
      <c r="G178" s="29">
        <v>0.26</v>
      </c>
      <c r="H178" s="29">
        <v>0</v>
      </c>
      <c r="I178" s="29">
        <v>0.04</v>
      </c>
      <c r="J178" s="29">
        <v>0.01</v>
      </c>
      <c r="K178" s="29">
        <v>0</v>
      </c>
      <c r="L178" s="29" t="s">
        <v>42</v>
      </c>
      <c r="M178" s="29" t="s">
        <v>42</v>
      </c>
      <c r="N178" s="29">
        <v>0.45</v>
      </c>
      <c r="O178" s="29">
        <v>0.01</v>
      </c>
      <c r="P178" s="29">
        <v>0</v>
      </c>
      <c r="Q178" s="29">
        <v>0</v>
      </c>
      <c r="R178" s="29">
        <v>0.01</v>
      </c>
      <c r="S178" s="29">
        <v>0.01</v>
      </c>
      <c r="T178" s="29" t="s">
        <v>42</v>
      </c>
      <c r="U178" s="29" t="s">
        <v>41</v>
      </c>
      <c r="V178" s="29">
        <v>0.02</v>
      </c>
      <c r="W178" s="29">
        <v>0.09</v>
      </c>
      <c r="X178" s="29">
        <v>0.1</v>
      </c>
      <c r="Y178" s="29">
        <v>0.01</v>
      </c>
    </row>
    <row r="179" spans="1:25" x14ac:dyDescent="0.25">
      <c r="A179" t="s">
        <v>167</v>
      </c>
      <c r="B179" t="s">
        <v>168</v>
      </c>
      <c r="D179" s="28">
        <v>1570</v>
      </c>
      <c r="E179" s="29">
        <v>0.86</v>
      </c>
      <c r="F179" s="29">
        <v>0.83</v>
      </c>
      <c r="G179" s="29">
        <v>0.27</v>
      </c>
      <c r="H179" s="29" t="s">
        <v>42</v>
      </c>
      <c r="I179" s="29">
        <v>0.03</v>
      </c>
      <c r="J179" s="29">
        <v>0.01</v>
      </c>
      <c r="K179" s="29">
        <v>0.03</v>
      </c>
      <c r="L179" s="29" t="s">
        <v>42</v>
      </c>
      <c r="M179" s="29" t="s">
        <v>41</v>
      </c>
      <c r="N179" s="29">
        <v>0.5</v>
      </c>
      <c r="O179" s="29">
        <v>0.01</v>
      </c>
      <c r="P179" s="29">
        <v>0</v>
      </c>
      <c r="Q179" s="29">
        <v>0</v>
      </c>
      <c r="R179" s="29">
        <v>0.01</v>
      </c>
      <c r="S179" s="29">
        <v>0.01</v>
      </c>
      <c r="T179" s="29" t="s">
        <v>41</v>
      </c>
      <c r="U179" s="29" t="s">
        <v>41</v>
      </c>
      <c r="V179" s="29">
        <v>0.01</v>
      </c>
      <c r="W179" s="29">
        <v>0.08</v>
      </c>
      <c r="X179" s="29">
        <v>0.06</v>
      </c>
      <c r="Y179" s="29">
        <v>0.01</v>
      </c>
    </row>
    <row r="180" spans="1:25" x14ac:dyDescent="0.25">
      <c r="A180" t="s">
        <v>169</v>
      </c>
      <c r="B180" t="s">
        <v>170</v>
      </c>
      <c r="D180" s="28">
        <v>850</v>
      </c>
      <c r="E180" s="29">
        <v>0.89</v>
      </c>
      <c r="F180" s="29">
        <v>0.88</v>
      </c>
      <c r="G180" s="29">
        <v>0.31</v>
      </c>
      <c r="H180" s="29">
        <v>0</v>
      </c>
      <c r="I180" s="29">
        <v>0.03</v>
      </c>
      <c r="J180" s="29">
        <v>0.02</v>
      </c>
      <c r="K180" s="29">
        <v>0.01</v>
      </c>
      <c r="L180" s="29">
        <v>0.02</v>
      </c>
      <c r="M180" s="29">
        <v>0.01</v>
      </c>
      <c r="N180" s="29">
        <v>0.48</v>
      </c>
      <c r="O180" s="29" t="s">
        <v>42</v>
      </c>
      <c r="P180" s="29">
        <v>0</v>
      </c>
      <c r="Q180" s="29" t="s">
        <v>42</v>
      </c>
      <c r="R180" s="29">
        <v>0.01</v>
      </c>
      <c r="S180" s="29" t="s">
        <v>41</v>
      </c>
      <c r="T180" s="29">
        <v>0</v>
      </c>
      <c r="U180" s="29" t="s">
        <v>42</v>
      </c>
      <c r="V180" s="29" t="s">
        <v>41</v>
      </c>
      <c r="W180" s="29">
        <v>0.05</v>
      </c>
      <c r="X180" s="29">
        <v>0.05</v>
      </c>
      <c r="Y180" s="29">
        <v>0.01</v>
      </c>
    </row>
    <row r="181" spans="1:25" x14ac:dyDescent="0.25">
      <c r="A181" t="s">
        <v>171</v>
      </c>
      <c r="B181" t="s">
        <v>172</v>
      </c>
      <c r="D181" s="28">
        <v>850</v>
      </c>
      <c r="E181" s="29">
        <v>0.9</v>
      </c>
      <c r="F181" s="29">
        <v>0.89</v>
      </c>
      <c r="G181" s="29">
        <v>0.25</v>
      </c>
      <c r="H181" s="29">
        <v>0</v>
      </c>
      <c r="I181" s="29">
        <v>0.03</v>
      </c>
      <c r="J181" s="29">
        <v>0.04</v>
      </c>
      <c r="K181" s="29" t="s">
        <v>42</v>
      </c>
      <c r="L181" s="29">
        <v>0.01</v>
      </c>
      <c r="M181" s="29" t="s">
        <v>41</v>
      </c>
      <c r="N181" s="29">
        <v>0.56000000000000005</v>
      </c>
      <c r="O181" s="29" t="s">
        <v>42</v>
      </c>
      <c r="P181" s="29">
        <v>0</v>
      </c>
      <c r="Q181" s="29">
        <v>0</v>
      </c>
      <c r="R181" s="29">
        <v>0.01</v>
      </c>
      <c r="S181" s="29" t="s">
        <v>42</v>
      </c>
      <c r="T181" s="29" t="s">
        <v>42</v>
      </c>
      <c r="U181" s="29" t="s">
        <v>41</v>
      </c>
      <c r="V181" s="29" t="s">
        <v>42</v>
      </c>
      <c r="W181" s="29">
        <v>0.05</v>
      </c>
      <c r="X181" s="29">
        <v>0.04</v>
      </c>
      <c r="Y181" s="29">
        <v>0.01</v>
      </c>
    </row>
    <row r="182" spans="1:25" x14ac:dyDescent="0.25">
      <c r="A182" t="s">
        <v>173</v>
      </c>
      <c r="B182" t="s">
        <v>174</v>
      </c>
      <c r="D182" s="28">
        <v>1300</v>
      </c>
      <c r="E182" s="29">
        <v>0.9</v>
      </c>
      <c r="F182" s="29">
        <v>0.87</v>
      </c>
      <c r="G182" s="29">
        <v>0.24</v>
      </c>
      <c r="H182" s="29">
        <v>0</v>
      </c>
      <c r="I182" s="29">
        <v>0.03</v>
      </c>
      <c r="J182" s="29" t="s">
        <v>42</v>
      </c>
      <c r="K182" s="29" t="s">
        <v>41</v>
      </c>
      <c r="L182" s="29">
        <v>0.02</v>
      </c>
      <c r="M182" s="29">
        <v>0.01</v>
      </c>
      <c r="N182" s="29">
        <v>0.56999999999999995</v>
      </c>
      <c r="O182" s="29">
        <v>0.01</v>
      </c>
      <c r="P182" s="29">
        <v>0</v>
      </c>
      <c r="Q182" s="29" t="s">
        <v>41</v>
      </c>
      <c r="R182" s="29">
        <v>0.01</v>
      </c>
      <c r="S182" s="29" t="s">
        <v>41</v>
      </c>
      <c r="T182" s="29" t="s">
        <v>41</v>
      </c>
      <c r="U182" s="29">
        <v>0.01</v>
      </c>
      <c r="V182" s="29">
        <v>0.02</v>
      </c>
      <c r="W182" s="29">
        <v>0.05</v>
      </c>
      <c r="X182" s="29">
        <v>0.04</v>
      </c>
      <c r="Y182" s="29">
        <v>0.01</v>
      </c>
    </row>
    <row r="183" spans="1:25" x14ac:dyDescent="0.25">
      <c r="A183" t="s">
        <v>175</v>
      </c>
      <c r="B183" t="s">
        <v>176</v>
      </c>
      <c r="D183" s="28">
        <v>1120</v>
      </c>
      <c r="E183" s="29">
        <v>0.88</v>
      </c>
      <c r="F183" s="29">
        <v>0.87</v>
      </c>
      <c r="G183" s="29">
        <v>0.35</v>
      </c>
      <c r="H183" s="29" t="s">
        <v>42</v>
      </c>
      <c r="I183" s="29">
        <v>0.02</v>
      </c>
      <c r="J183" s="29">
        <v>0.05</v>
      </c>
      <c r="K183" s="29">
        <v>0.03</v>
      </c>
      <c r="L183" s="29" t="s">
        <v>42</v>
      </c>
      <c r="M183" s="29">
        <v>0.01</v>
      </c>
      <c r="N183" s="29">
        <v>0.41</v>
      </c>
      <c r="O183" s="29" t="s">
        <v>41</v>
      </c>
      <c r="P183" s="29">
        <v>0</v>
      </c>
      <c r="Q183" s="29" t="s">
        <v>41</v>
      </c>
      <c r="R183" s="29">
        <v>0.01</v>
      </c>
      <c r="S183" s="29" t="s">
        <v>42</v>
      </c>
      <c r="T183" s="29">
        <v>0.01</v>
      </c>
      <c r="U183" s="29" t="s">
        <v>42</v>
      </c>
      <c r="V183" s="29">
        <v>0.01</v>
      </c>
      <c r="W183" s="29">
        <v>0.04</v>
      </c>
      <c r="X183" s="29">
        <v>7.0000000000000007E-2</v>
      </c>
      <c r="Y183" s="29">
        <v>0.01</v>
      </c>
    </row>
    <row r="184" spans="1:25" x14ac:dyDescent="0.25">
      <c r="A184" t="s">
        <v>177</v>
      </c>
      <c r="B184" t="s">
        <v>178</v>
      </c>
      <c r="D184" s="28">
        <v>470</v>
      </c>
      <c r="E184" s="29">
        <v>0.92</v>
      </c>
      <c r="F184" s="29">
        <v>0.91</v>
      </c>
      <c r="G184" s="29">
        <v>0.3</v>
      </c>
      <c r="H184" s="29">
        <v>0</v>
      </c>
      <c r="I184" s="29">
        <v>7.0000000000000007E-2</v>
      </c>
      <c r="J184" s="29">
        <v>0.03</v>
      </c>
      <c r="K184" s="29">
        <v>0.01</v>
      </c>
      <c r="L184" s="29">
        <v>0</v>
      </c>
      <c r="M184" s="29">
        <v>0.01</v>
      </c>
      <c r="N184" s="29">
        <v>0.49</v>
      </c>
      <c r="O184" s="29" t="s">
        <v>42</v>
      </c>
      <c r="P184" s="29">
        <v>0</v>
      </c>
      <c r="Q184" s="29">
        <v>0</v>
      </c>
      <c r="R184" s="29" t="s">
        <v>42</v>
      </c>
      <c r="S184" s="29" t="s">
        <v>42</v>
      </c>
      <c r="T184" s="29">
        <v>0</v>
      </c>
      <c r="U184" s="29" t="s">
        <v>42</v>
      </c>
      <c r="V184" s="29" t="s">
        <v>42</v>
      </c>
      <c r="W184" s="29">
        <v>0.04</v>
      </c>
      <c r="X184" s="29">
        <v>0.01</v>
      </c>
      <c r="Y184" s="29">
        <v>0.03</v>
      </c>
    </row>
    <row r="185" spans="1:25" x14ac:dyDescent="0.25">
      <c r="A185" t="s">
        <v>179</v>
      </c>
      <c r="B185" t="s">
        <v>180</v>
      </c>
      <c r="D185" s="28">
        <v>800</v>
      </c>
      <c r="E185" s="29">
        <v>0.9</v>
      </c>
      <c r="F185" s="29">
        <v>0.89</v>
      </c>
      <c r="G185" s="29">
        <v>0.25</v>
      </c>
      <c r="H185" s="29" t="s">
        <v>42</v>
      </c>
      <c r="I185" s="29">
        <v>0.01</v>
      </c>
      <c r="J185" s="29">
        <v>0.05</v>
      </c>
      <c r="K185" s="29">
        <v>0.01</v>
      </c>
      <c r="L185" s="29">
        <v>0.01</v>
      </c>
      <c r="M185" s="29">
        <v>0.01</v>
      </c>
      <c r="N185" s="29">
        <v>0.55000000000000004</v>
      </c>
      <c r="O185" s="29">
        <v>0</v>
      </c>
      <c r="P185" s="29">
        <v>0</v>
      </c>
      <c r="Q185" s="29">
        <v>0</v>
      </c>
      <c r="R185" s="29">
        <v>0.01</v>
      </c>
      <c r="S185" s="29" t="s">
        <v>41</v>
      </c>
      <c r="T185" s="29" t="s">
        <v>42</v>
      </c>
      <c r="U185" s="29" t="s">
        <v>42</v>
      </c>
      <c r="V185" s="29" t="s">
        <v>42</v>
      </c>
      <c r="W185" s="29">
        <v>0.05</v>
      </c>
      <c r="X185" s="29">
        <v>0.03</v>
      </c>
      <c r="Y185" s="29">
        <v>0.03</v>
      </c>
    </row>
    <row r="186" spans="1:25" x14ac:dyDescent="0.25">
      <c r="A186" t="s">
        <v>181</v>
      </c>
      <c r="B186" t="s">
        <v>182</v>
      </c>
      <c r="D186" s="28">
        <v>2020</v>
      </c>
      <c r="E186" s="29">
        <v>0.85</v>
      </c>
      <c r="F186" s="29">
        <v>0.84</v>
      </c>
      <c r="G186" s="29">
        <v>0.28000000000000003</v>
      </c>
      <c r="H186" s="29">
        <v>0</v>
      </c>
      <c r="I186" s="29">
        <v>0.01</v>
      </c>
      <c r="J186" s="29">
        <v>0.01</v>
      </c>
      <c r="K186" s="29">
        <v>0.05</v>
      </c>
      <c r="L186" s="29">
        <v>0.01</v>
      </c>
      <c r="M186" s="29">
        <v>0.01</v>
      </c>
      <c r="N186" s="29">
        <v>0.46</v>
      </c>
      <c r="O186" s="29">
        <v>0.01</v>
      </c>
      <c r="P186" s="29">
        <v>0</v>
      </c>
      <c r="Q186" s="29" t="s">
        <v>42</v>
      </c>
      <c r="R186" s="29">
        <v>0.01</v>
      </c>
      <c r="S186" s="29">
        <v>0.01</v>
      </c>
      <c r="T186" s="29" t="s">
        <v>41</v>
      </c>
      <c r="U186" s="29" t="s">
        <v>41</v>
      </c>
      <c r="V186" s="29" t="s">
        <v>41</v>
      </c>
      <c r="W186" s="29">
        <v>7.0000000000000007E-2</v>
      </c>
      <c r="X186" s="29">
        <v>0.06</v>
      </c>
      <c r="Y186" s="29">
        <v>0.02</v>
      </c>
    </row>
    <row r="187" spans="1:25" x14ac:dyDescent="0.25">
      <c r="A187" t="s">
        <v>183</v>
      </c>
      <c r="B187" t="s">
        <v>184</v>
      </c>
      <c r="D187" s="28">
        <v>1000</v>
      </c>
      <c r="E187" s="29">
        <v>0.87</v>
      </c>
      <c r="F187" s="29">
        <v>0.85</v>
      </c>
      <c r="G187" s="29">
        <v>0.38</v>
      </c>
      <c r="H187" s="29" t="s">
        <v>42</v>
      </c>
      <c r="I187" s="29">
        <v>0.02</v>
      </c>
      <c r="J187" s="29">
        <v>0.01</v>
      </c>
      <c r="K187" s="29">
        <v>0.01</v>
      </c>
      <c r="L187" s="29">
        <v>0.03</v>
      </c>
      <c r="M187" s="29" t="s">
        <v>41</v>
      </c>
      <c r="N187" s="29">
        <v>0.4</v>
      </c>
      <c r="O187" s="29">
        <v>0.01</v>
      </c>
      <c r="P187" s="29">
        <v>0</v>
      </c>
      <c r="Q187" s="29">
        <v>0</v>
      </c>
      <c r="R187" s="29">
        <v>0.01</v>
      </c>
      <c r="S187" s="29" t="s">
        <v>41</v>
      </c>
      <c r="T187" s="29" t="s">
        <v>41</v>
      </c>
      <c r="U187" s="29" t="s">
        <v>41</v>
      </c>
      <c r="V187" s="29">
        <v>0.01</v>
      </c>
      <c r="W187" s="29">
        <v>7.0000000000000007E-2</v>
      </c>
      <c r="X187" s="29">
        <v>0.05</v>
      </c>
      <c r="Y187" s="29">
        <v>0.02</v>
      </c>
    </row>
    <row r="188" spans="1:25" x14ac:dyDescent="0.25">
      <c r="A188">
        <v>301</v>
      </c>
      <c r="B188" t="s">
        <v>185</v>
      </c>
      <c r="C188" t="s">
        <v>180</v>
      </c>
      <c r="D188" s="28">
        <v>10</v>
      </c>
      <c r="E188" s="29">
        <v>1</v>
      </c>
      <c r="F188" s="29">
        <v>1</v>
      </c>
      <c r="G188" s="29">
        <v>0</v>
      </c>
      <c r="H188" s="29">
        <v>0</v>
      </c>
      <c r="I188" s="29">
        <v>0</v>
      </c>
      <c r="J188" s="29">
        <v>0</v>
      </c>
      <c r="K188" s="29">
        <v>0</v>
      </c>
      <c r="L188" s="29">
        <v>0</v>
      </c>
      <c r="M188" s="29">
        <v>0</v>
      </c>
      <c r="N188" s="29">
        <v>1</v>
      </c>
      <c r="O188" s="29">
        <v>0</v>
      </c>
      <c r="P188" s="29">
        <v>0</v>
      </c>
      <c r="Q188" s="29">
        <v>0</v>
      </c>
      <c r="R188" s="29">
        <v>0</v>
      </c>
      <c r="S188" s="29">
        <v>0</v>
      </c>
      <c r="T188" s="29">
        <v>0</v>
      </c>
      <c r="U188" s="29">
        <v>0</v>
      </c>
      <c r="V188" s="29">
        <v>0</v>
      </c>
      <c r="W188" s="29">
        <v>0</v>
      </c>
      <c r="X188" s="29">
        <v>0</v>
      </c>
      <c r="Y188" s="29">
        <v>0</v>
      </c>
    </row>
    <row r="189" spans="1:25" x14ac:dyDescent="0.25">
      <c r="A189">
        <v>302</v>
      </c>
      <c r="B189" t="s">
        <v>186</v>
      </c>
      <c r="C189" t="s">
        <v>180</v>
      </c>
      <c r="D189" s="28">
        <v>30</v>
      </c>
      <c r="E189" s="29">
        <v>1</v>
      </c>
      <c r="F189" s="29">
        <v>1</v>
      </c>
      <c r="G189" s="29">
        <v>0.16</v>
      </c>
      <c r="H189" s="29">
        <v>0</v>
      </c>
      <c r="I189" s="29">
        <v>0</v>
      </c>
      <c r="J189" s="29">
        <v>0</v>
      </c>
      <c r="K189" s="29">
        <v>0</v>
      </c>
      <c r="L189" s="29">
        <v>0</v>
      </c>
      <c r="M189" s="29">
        <v>0</v>
      </c>
      <c r="N189" s="29">
        <v>0.84</v>
      </c>
      <c r="O189" s="29">
        <v>0</v>
      </c>
      <c r="P189" s="29">
        <v>0</v>
      </c>
      <c r="Q189" s="29">
        <v>0</v>
      </c>
      <c r="R189" s="29">
        <v>0</v>
      </c>
      <c r="S189" s="29">
        <v>0</v>
      </c>
      <c r="T189" s="29">
        <v>0</v>
      </c>
      <c r="U189" s="29">
        <v>0</v>
      </c>
      <c r="V189" s="29">
        <v>0</v>
      </c>
      <c r="W189" s="29">
        <v>0</v>
      </c>
      <c r="X189" s="29">
        <v>0</v>
      </c>
      <c r="Y189" s="29">
        <v>0</v>
      </c>
    </row>
    <row r="190" spans="1:25" x14ac:dyDescent="0.25">
      <c r="A190">
        <v>370</v>
      </c>
      <c r="B190" t="s">
        <v>187</v>
      </c>
      <c r="C190" t="s">
        <v>170</v>
      </c>
      <c r="D190" s="28">
        <v>30</v>
      </c>
      <c r="E190" s="29">
        <v>0.82</v>
      </c>
      <c r="F190" s="29">
        <v>0.82</v>
      </c>
      <c r="G190" s="29">
        <v>0.24</v>
      </c>
      <c r="H190" s="29">
        <v>0</v>
      </c>
      <c r="I190" s="29" t="s">
        <v>42</v>
      </c>
      <c r="J190" s="29">
        <v>0</v>
      </c>
      <c r="K190" s="29">
        <v>0</v>
      </c>
      <c r="L190" s="29" t="s">
        <v>42</v>
      </c>
      <c r="M190" s="29">
        <v>0</v>
      </c>
      <c r="N190" s="29">
        <v>0.53</v>
      </c>
      <c r="O190" s="29" t="s">
        <v>42</v>
      </c>
      <c r="P190" s="29">
        <v>0</v>
      </c>
      <c r="Q190" s="29">
        <v>0</v>
      </c>
      <c r="R190" s="29">
        <v>0</v>
      </c>
      <c r="S190" s="29">
        <v>0</v>
      </c>
      <c r="T190" s="29">
        <v>0</v>
      </c>
      <c r="U190" s="29">
        <v>0</v>
      </c>
      <c r="V190" s="29">
        <v>0</v>
      </c>
      <c r="W190" s="29">
        <v>0.09</v>
      </c>
      <c r="X190" s="29" t="s">
        <v>42</v>
      </c>
      <c r="Y190" s="29" t="s">
        <v>42</v>
      </c>
    </row>
    <row r="191" spans="1:25" x14ac:dyDescent="0.25">
      <c r="A191">
        <v>800</v>
      </c>
      <c r="B191" t="s">
        <v>188</v>
      </c>
      <c r="C191" t="s">
        <v>184</v>
      </c>
      <c r="D191" s="28">
        <v>50</v>
      </c>
      <c r="E191" s="29">
        <v>0.93</v>
      </c>
      <c r="F191" s="29">
        <v>0.93</v>
      </c>
      <c r="G191" s="29">
        <v>0.28000000000000003</v>
      </c>
      <c r="H191" s="29">
        <v>0</v>
      </c>
      <c r="I191" s="29" t="s">
        <v>42</v>
      </c>
      <c r="J191" s="29">
        <v>0</v>
      </c>
      <c r="K191" s="29">
        <v>0</v>
      </c>
      <c r="L191" s="29" t="s">
        <v>42</v>
      </c>
      <c r="M191" s="29">
        <v>0</v>
      </c>
      <c r="N191" s="29">
        <v>0.61</v>
      </c>
      <c r="O191" s="29">
        <v>0</v>
      </c>
      <c r="P191" s="29">
        <v>0</v>
      </c>
      <c r="Q191" s="29">
        <v>0</v>
      </c>
      <c r="R191" s="29">
        <v>0</v>
      </c>
      <c r="S191" s="29">
        <v>0</v>
      </c>
      <c r="T191" s="29">
        <v>0</v>
      </c>
      <c r="U191" s="29">
        <v>0</v>
      </c>
      <c r="V191" s="29">
        <v>0</v>
      </c>
      <c r="W191" s="29" t="s">
        <v>42</v>
      </c>
      <c r="X191" s="29" t="s">
        <v>42</v>
      </c>
      <c r="Y191" s="29">
        <v>0</v>
      </c>
    </row>
    <row r="192" spans="1:25" x14ac:dyDescent="0.25">
      <c r="A192">
        <v>822</v>
      </c>
      <c r="B192" t="s">
        <v>189</v>
      </c>
      <c r="C192" t="s">
        <v>176</v>
      </c>
      <c r="D192" s="28">
        <v>20</v>
      </c>
      <c r="E192" s="29">
        <v>0.96</v>
      </c>
      <c r="F192" s="29">
        <v>0.96</v>
      </c>
      <c r="G192" s="29">
        <v>0.46</v>
      </c>
      <c r="H192" s="29">
        <v>0</v>
      </c>
      <c r="I192" s="29">
        <v>0</v>
      </c>
      <c r="J192" s="29">
        <v>0</v>
      </c>
      <c r="K192" s="29">
        <v>0</v>
      </c>
      <c r="L192" s="29">
        <v>0</v>
      </c>
      <c r="M192" s="29">
        <v>0</v>
      </c>
      <c r="N192" s="29">
        <v>0.5</v>
      </c>
      <c r="O192" s="29">
        <v>0</v>
      </c>
      <c r="P192" s="29">
        <v>0</v>
      </c>
      <c r="Q192" s="29">
        <v>0</v>
      </c>
      <c r="R192" s="29">
        <v>0</v>
      </c>
      <c r="S192" s="29">
        <v>0</v>
      </c>
      <c r="T192" s="29">
        <v>0</v>
      </c>
      <c r="U192" s="29">
        <v>0</v>
      </c>
      <c r="V192" s="29">
        <v>0</v>
      </c>
      <c r="W192" s="29">
        <v>0</v>
      </c>
      <c r="X192" s="29" t="s">
        <v>42</v>
      </c>
      <c r="Y192" s="29">
        <v>0</v>
      </c>
    </row>
    <row r="193" spans="1:25" x14ac:dyDescent="0.25">
      <c r="A193">
        <v>303</v>
      </c>
      <c r="B193" t="s">
        <v>190</v>
      </c>
      <c r="C193" t="s">
        <v>180</v>
      </c>
      <c r="D193" s="28">
        <v>60</v>
      </c>
      <c r="E193" s="29">
        <v>0.82</v>
      </c>
      <c r="F193" s="29">
        <v>0.81</v>
      </c>
      <c r="G193" s="29">
        <v>0.33</v>
      </c>
      <c r="H193" s="29">
        <v>0</v>
      </c>
      <c r="I193" s="29" t="s">
        <v>42</v>
      </c>
      <c r="J193" s="29">
        <v>0.23</v>
      </c>
      <c r="K193" s="29">
        <v>0</v>
      </c>
      <c r="L193" s="29">
        <v>0</v>
      </c>
      <c r="M193" s="29">
        <v>0</v>
      </c>
      <c r="N193" s="29">
        <v>0.23</v>
      </c>
      <c r="O193" s="29">
        <v>0</v>
      </c>
      <c r="P193" s="29">
        <v>0</v>
      </c>
      <c r="Q193" s="29">
        <v>0</v>
      </c>
      <c r="R193" s="29" t="s">
        <v>42</v>
      </c>
      <c r="S193" s="29" t="s">
        <v>42</v>
      </c>
      <c r="T193" s="29">
        <v>0</v>
      </c>
      <c r="U193" s="29">
        <v>0</v>
      </c>
      <c r="V193" s="29">
        <v>0</v>
      </c>
      <c r="W193" s="29">
        <v>0.12</v>
      </c>
      <c r="X193" s="29" t="s">
        <v>42</v>
      </c>
      <c r="Y193" s="29" t="s">
        <v>42</v>
      </c>
    </row>
    <row r="194" spans="1:25" x14ac:dyDescent="0.25">
      <c r="A194">
        <v>330</v>
      </c>
      <c r="B194" t="s">
        <v>191</v>
      </c>
      <c r="C194" t="s">
        <v>174</v>
      </c>
      <c r="D194" s="28">
        <v>290</v>
      </c>
      <c r="E194" s="29">
        <v>0.86</v>
      </c>
      <c r="F194" s="29">
        <v>0.84</v>
      </c>
      <c r="G194" s="29">
        <v>0.15</v>
      </c>
      <c r="H194" s="29">
        <v>0</v>
      </c>
      <c r="I194" s="29">
        <v>0.02</v>
      </c>
      <c r="J194" s="29">
        <v>0</v>
      </c>
      <c r="K194" s="29">
        <v>0</v>
      </c>
      <c r="L194" s="29" t="s">
        <v>42</v>
      </c>
      <c r="M194" s="29" t="s">
        <v>42</v>
      </c>
      <c r="N194" s="29">
        <v>0.66</v>
      </c>
      <c r="O194" s="29">
        <v>0</v>
      </c>
      <c r="P194" s="29">
        <v>0</v>
      </c>
      <c r="Q194" s="29" t="s">
        <v>42</v>
      </c>
      <c r="R194" s="29" t="s">
        <v>42</v>
      </c>
      <c r="S194" s="29">
        <v>0</v>
      </c>
      <c r="T194" s="29">
        <v>0</v>
      </c>
      <c r="U194" s="29" t="s">
        <v>42</v>
      </c>
      <c r="V194" s="29">
        <v>0.01</v>
      </c>
      <c r="W194" s="29">
        <v>0.09</v>
      </c>
      <c r="X194" s="29">
        <v>0.04</v>
      </c>
      <c r="Y194" s="29">
        <v>0.02</v>
      </c>
    </row>
    <row r="195" spans="1:25" x14ac:dyDescent="0.25">
      <c r="A195">
        <v>889</v>
      </c>
      <c r="B195" t="s">
        <v>192</v>
      </c>
      <c r="C195" t="s">
        <v>168</v>
      </c>
      <c r="D195" s="28">
        <v>30</v>
      </c>
      <c r="E195" s="29">
        <v>0.88</v>
      </c>
      <c r="F195" s="29">
        <v>0.88</v>
      </c>
      <c r="G195" s="29">
        <v>0.19</v>
      </c>
      <c r="H195" s="29">
        <v>0</v>
      </c>
      <c r="I195" s="29">
        <v>0</v>
      </c>
      <c r="J195" s="29">
        <v>0.23</v>
      </c>
      <c r="K195" s="29" t="s">
        <v>42</v>
      </c>
      <c r="L195" s="29">
        <v>0</v>
      </c>
      <c r="M195" s="29">
        <v>0</v>
      </c>
      <c r="N195" s="29">
        <v>0.42</v>
      </c>
      <c r="O195" s="29">
        <v>0</v>
      </c>
      <c r="P195" s="29">
        <v>0</v>
      </c>
      <c r="Q195" s="29">
        <v>0</v>
      </c>
      <c r="R195" s="29">
        <v>0</v>
      </c>
      <c r="S195" s="29">
        <v>0</v>
      </c>
      <c r="T195" s="29">
        <v>0</v>
      </c>
      <c r="U195" s="29">
        <v>0</v>
      </c>
      <c r="V195" s="29">
        <v>0</v>
      </c>
      <c r="W195" s="29" t="s">
        <v>42</v>
      </c>
      <c r="X195" s="29" t="s">
        <v>42</v>
      </c>
      <c r="Y195" s="29">
        <v>0</v>
      </c>
    </row>
    <row r="196" spans="1:25" x14ac:dyDescent="0.25">
      <c r="A196">
        <v>890</v>
      </c>
      <c r="B196" t="s">
        <v>193</v>
      </c>
      <c r="C196" t="s">
        <v>168</v>
      </c>
      <c r="D196" s="28">
        <v>30</v>
      </c>
      <c r="E196" s="29">
        <v>0.91</v>
      </c>
      <c r="F196" s="29">
        <v>0.88</v>
      </c>
      <c r="G196" s="29">
        <v>0.56000000000000005</v>
      </c>
      <c r="H196" s="29">
        <v>0</v>
      </c>
      <c r="I196" s="29">
        <v>0</v>
      </c>
      <c r="J196" s="29">
        <v>0</v>
      </c>
      <c r="K196" s="29">
        <v>0</v>
      </c>
      <c r="L196" s="29">
        <v>0</v>
      </c>
      <c r="M196" s="29">
        <v>0</v>
      </c>
      <c r="N196" s="29">
        <v>0.32</v>
      </c>
      <c r="O196" s="29">
        <v>0</v>
      </c>
      <c r="P196" s="29">
        <v>0</v>
      </c>
      <c r="Q196" s="29">
        <v>0</v>
      </c>
      <c r="R196" s="29">
        <v>0</v>
      </c>
      <c r="S196" s="29">
        <v>0</v>
      </c>
      <c r="T196" s="29">
        <v>0</v>
      </c>
      <c r="U196" s="29">
        <v>0</v>
      </c>
      <c r="V196" s="29" t="s">
        <v>42</v>
      </c>
      <c r="W196" s="29" t="s">
        <v>42</v>
      </c>
      <c r="X196" s="29" t="s">
        <v>42</v>
      </c>
      <c r="Y196" s="29">
        <v>0</v>
      </c>
    </row>
    <row r="197" spans="1:25" x14ac:dyDescent="0.25">
      <c r="A197">
        <v>350</v>
      </c>
      <c r="B197" t="s">
        <v>194</v>
      </c>
      <c r="C197" t="s">
        <v>168</v>
      </c>
      <c r="D197" s="28">
        <v>50</v>
      </c>
      <c r="E197" s="29">
        <v>0.91</v>
      </c>
      <c r="F197" s="29">
        <v>0.89</v>
      </c>
      <c r="G197" s="29">
        <v>0.11</v>
      </c>
      <c r="H197" s="29">
        <v>0</v>
      </c>
      <c r="I197" s="29">
        <v>0</v>
      </c>
      <c r="J197" s="29">
        <v>0</v>
      </c>
      <c r="K197" s="29">
        <v>0</v>
      </c>
      <c r="L197" s="29">
        <v>0</v>
      </c>
      <c r="M197" s="29" t="s">
        <v>42</v>
      </c>
      <c r="N197" s="29">
        <v>0.77</v>
      </c>
      <c r="O197" s="29">
        <v>0</v>
      </c>
      <c r="P197" s="29">
        <v>0</v>
      </c>
      <c r="Q197" s="29">
        <v>0</v>
      </c>
      <c r="R197" s="29">
        <v>0</v>
      </c>
      <c r="S197" s="29">
        <v>0</v>
      </c>
      <c r="T197" s="29">
        <v>0</v>
      </c>
      <c r="U197" s="29">
        <v>0</v>
      </c>
      <c r="V197" s="29" t="s">
        <v>42</v>
      </c>
      <c r="W197" s="29" t="s">
        <v>42</v>
      </c>
      <c r="X197" s="29" t="s">
        <v>42</v>
      </c>
      <c r="Y197" s="29" t="s">
        <v>42</v>
      </c>
    </row>
    <row r="198" spans="1:25" x14ac:dyDescent="0.25">
      <c r="A198">
        <v>837</v>
      </c>
      <c r="B198" t="s">
        <v>195</v>
      </c>
      <c r="C198" t="s">
        <v>184</v>
      </c>
      <c r="D198" s="28">
        <v>60</v>
      </c>
      <c r="E198" s="29">
        <v>0.69</v>
      </c>
      <c r="F198" s="29">
        <v>0.63</v>
      </c>
      <c r="G198" s="29">
        <v>0.32</v>
      </c>
      <c r="H198" s="29">
        <v>0</v>
      </c>
      <c r="I198" s="29">
        <v>0.08</v>
      </c>
      <c r="J198" s="29">
        <v>0</v>
      </c>
      <c r="K198" s="29">
        <v>0</v>
      </c>
      <c r="L198" s="29">
        <v>0</v>
      </c>
      <c r="M198" s="29">
        <v>0</v>
      </c>
      <c r="N198" s="29">
        <v>0.23</v>
      </c>
      <c r="O198" s="29">
        <v>0.11</v>
      </c>
      <c r="P198" s="29">
        <v>0</v>
      </c>
      <c r="Q198" s="29">
        <v>0</v>
      </c>
      <c r="R198" s="29" t="s">
        <v>42</v>
      </c>
      <c r="S198" s="29">
        <v>0</v>
      </c>
      <c r="T198" s="29" t="s">
        <v>42</v>
      </c>
      <c r="U198" s="29" t="s">
        <v>42</v>
      </c>
      <c r="V198" s="29" t="s">
        <v>42</v>
      </c>
      <c r="W198" s="29">
        <v>0.19</v>
      </c>
      <c r="X198" s="29">
        <v>0.06</v>
      </c>
      <c r="Y198" s="29">
        <v>0.05</v>
      </c>
    </row>
    <row r="199" spans="1:25" x14ac:dyDescent="0.25">
      <c r="A199">
        <v>867</v>
      </c>
      <c r="B199" t="s">
        <v>196</v>
      </c>
      <c r="C199" t="s">
        <v>182</v>
      </c>
      <c r="D199" s="28">
        <v>20</v>
      </c>
      <c r="E199" s="29">
        <v>0.94</v>
      </c>
      <c r="F199" s="29">
        <v>0.94</v>
      </c>
      <c r="G199" s="29">
        <v>0</v>
      </c>
      <c r="H199" s="29">
        <v>0</v>
      </c>
      <c r="I199" s="29">
        <v>0</v>
      </c>
      <c r="J199" s="29">
        <v>0</v>
      </c>
      <c r="K199" s="29">
        <v>0</v>
      </c>
      <c r="L199" s="29">
        <v>0</v>
      </c>
      <c r="M199" s="29" t="s">
        <v>42</v>
      </c>
      <c r="N199" s="29">
        <v>0.88</v>
      </c>
      <c r="O199" s="29">
        <v>0</v>
      </c>
      <c r="P199" s="29">
        <v>0</v>
      </c>
      <c r="Q199" s="29">
        <v>0</v>
      </c>
      <c r="R199" s="29">
        <v>0</v>
      </c>
      <c r="S199" s="29">
        <v>0</v>
      </c>
      <c r="T199" s="29">
        <v>0</v>
      </c>
      <c r="U199" s="29">
        <v>0</v>
      </c>
      <c r="V199" s="29">
        <v>0</v>
      </c>
      <c r="W199" s="29">
        <v>0</v>
      </c>
      <c r="X199" s="29">
        <v>0</v>
      </c>
      <c r="Y199" s="29" t="s">
        <v>42</v>
      </c>
    </row>
    <row r="200" spans="1:25" x14ac:dyDescent="0.25">
      <c r="A200">
        <v>380</v>
      </c>
      <c r="B200" t="s">
        <v>197</v>
      </c>
      <c r="C200" t="s">
        <v>170</v>
      </c>
      <c r="D200" s="28">
        <v>50</v>
      </c>
      <c r="E200" s="29">
        <v>0.98</v>
      </c>
      <c r="F200" s="29">
        <v>0.98</v>
      </c>
      <c r="G200" s="29">
        <v>0</v>
      </c>
      <c r="H200" s="29">
        <v>0</v>
      </c>
      <c r="I200" s="29">
        <v>0</v>
      </c>
      <c r="J200" s="29">
        <v>0</v>
      </c>
      <c r="K200" s="29">
        <v>0</v>
      </c>
      <c r="L200" s="29">
        <v>0</v>
      </c>
      <c r="M200" s="29">
        <v>0</v>
      </c>
      <c r="N200" s="29">
        <v>0.98</v>
      </c>
      <c r="O200" s="29">
        <v>0</v>
      </c>
      <c r="P200" s="29">
        <v>0</v>
      </c>
      <c r="Q200" s="29">
        <v>0</v>
      </c>
      <c r="R200" s="29">
        <v>0</v>
      </c>
      <c r="S200" s="29">
        <v>0</v>
      </c>
      <c r="T200" s="29">
        <v>0</v>
      </c>
      <c r="U200" s="29">
        <v>0</v>
      </c>
      <c r="V200" s="29">
        <v>0</v>
      </c>
      <c r="W200" s="29">
        <v>0</v>
      </c>
      <c r="X200" s="29">
        <v>0</v>
      </c>
      <c r="Y200" s="29" t="s">
        <v>42</v>
      </c>
    </row>
    <row r="201" spans="1:25" x14ac:dyDescent="0.25">
      <c r="A201">
        <v>304</v>
      </c>
      <c r="B201" t="s">
        <v>198</v>
      </c>
      <c r="C201" t="s">
        <v>180</v>
      </c>
      <c r="D201" s="28">
        <v>30</v>
      </c>
      <c r="E201" s="29">
        <v>0.97</v>
      </c>
      <c r="F201" s="29">
        <v>0.97</v>
      </c>
      <c r="G201" s="29">
        <v>0.14000000000000001</v>
      </c>
      <c r="H201" s="29">
        <v>0</v>
      </c>
      <c r="I201" s="29">
        <v>0</v>
      </c>
      <c r="J201" s="29">
        <v>0</v>
      </c>
      <c r="K201" s="29">
        <v>0</v>
      </c>
      <c r="L201" s="29" t="s">
        <v>42</v>
      </c>
      <c r="M201" s="29">
        <v>0</v>
      </c>
      <c r="N201" s="29">
        <v>0.79</v>
      </c>
      <c r="O201" s="29">
        <v>0</v>
      </c>
      <c r="P201" s="29">
        <v>0</v>
      </c>
      <c r="Q201" s="29">
        <v>0</v>
      </c>
      <c r="R201" s="29">
        <v>0</v>
      </c>
      <c r="S201" s="29">
        <v>0</v>
      </c>
      <c r="T201" s="29">
        <v>0</v>
      </c>
      <c r="U201" s="29">
        <v>0</v>
      </c>
      <c r="V201" s="29">
        <v>0</v>
      </c>
      <c r="W201" s="29" t="s">
        <v>42</v>
      </c>
      <c r="X201" s="29">
        <v>0</v>
      </c>
      <c r="Y201" s="29">
        <v>0</v>
      </c>
    </row>
    <row r="202" spans="1:25" x14ac:dyDescent="0.25">
      <c r="A202">
        <v>846</v>
      </c>
      <c r="B202" t="s">
        <v>199</v>
      </c>
      <c r="C202" t="s">
        <v>182</v>
      </c>
      <c r="D202" s="28">
        <v>80</v>
      </c>
      <c r="E202" s="29">
        <v>0.8</v>
      </c>
      <c r="F202" s="29">
        <v>0.8</v>
      </c>
      <c r="G202" s="29">
        <v>0.54</v>
      </c>
      <c r="H202" s="29">
        <v>0</v>
      </c>
      <c r="I202" s="29" t="s">
        <v>42</v>
      </c>
      <c r="J202" s="29">
        <v>0</v>
      </c>
      <c r="K202" s="29" t="s">
        <v>42</v>
      </c>
      <c r="L202" s="29">
        <v>0</v>
      </c>
      <c r="M202" s="29" t="s">
        <v>42</v>
      </c>
      <c r="N202" s="29">
        <v>0.2</v>
      </c>
      <c r="O202" s="29">
        <v>0</v>
      </c>
      <c r="P202" s="29">
        <v>0</v>
      </c>
      <c r="Q202" s="29">
        <v>0</v>
      </c>
      <c r="R202" s="29">
        <v>0</v>
      </c>
      <c r="S202" s="29">
        <v>0</v>
      </c>
      <c r="T202" s="29">
        <v>0</v>
      </c>
      <c r="U202" s="29">
        <v>0</v>
      </c>
      <c r="V202" s="29">
        <v>0</v>
      </c>
      <c r="W202" s="29">
        <v>0.1</v>
      </c>
      <c r="X202" s="29">
        <v>0.08</v>
      </c>
      <c r="Y202" s="29" t="s">
        <v>42</v>
      </c>
    </row>
    <row r="203" spans="1:25" x14ac:dyDescent="0.25">
      <c r="A203">
        <v>801</v>
      </c>
      <c r="B203" t="s">
        <v>200</v>
      </c>
      <c r="C203" t="s">
        <v>184</v>
      </c>
      <c r="D203" s="28">
        <v>100</v>
      </c>
      <c r="E203" s="29">
        <v>0.84</v>
      </c>
      <c r="F203" s="29">
        <v>0.82</v>
      </c>
      <c r="G203" s="29">
        <v>0.39</v>
      </c>
      <c r="H203" s="29" t="s">
        <v>42</v>
      </c>
      <c r="I203" s="29" t="s">
        <v>42</v>
      </c>
      <c r="J203" s="29">
        <v>0</v>
      </c>
      <c r="K203" s="29">
        <v>0</v>
      </c>
      <c r="L203" s="29" t="s">
        <v>42</v>
      </c>
      <c r="M203" s="29" t="s">
        <v>42</v>
      </c>
      <c r="N203" s="29">
        <v>0.38</v>
      </c>
      <c r="O203" s="29">
        <v>0</v>
      </c>
      <c r="P203" s="29">
        <v>0</v>
      </c>
      <c r="Q203" s="29">
        <v>0</v>
      </c>
      <c r="R203" s="29" t="s">
        <v>42</v>
      </c>
      <c r="S203" s="29" t="s">
        <v>42</v>
      </c>
      <c r="T203" s="29">
        <v>0</v>
      </c>
      <c r="U203" s="29" t="s">
        <v>42</v>
      </c>
      <c r="V203" s="29">
        <v>0</v>
      </c>
      <c r="W203" s="29">
        <v>0.08</v>
      </c>
      <c r="X203" s="29">
        <v>0.06</v>
      </c>
      <c r="Y203" s="29" t="s">
        <v>42</v>
      </c>
    </row>
    <row r="204" spans="1:25" x14ac:dyDescent="0.25">
      <c r="A204">
        <v>305</v>
      </c>
      <c r="B204" t="s">
        <v>201</v>
      </c>
      <c r="C204" t="s">
        <v>180</v>
      </c>
      <c r="D204" s="28">
        <v>50</v>
      </c>
      <c r="E204" s="29">
        <v>0.88</v>
      </c>
      <c r="F204" s="29">
        <v>0.88</v>
      </c>
      <c r="G204" s="29">
        <v>0.4</v>
      </c>
      <c r="H204" s="29">
        <v>0</v>
      </c>
      <c r="I204" s="29">
        <v>0</v>
      </c>
      <c r="J204" s="29" t="s">
        <v>42</v>
      </c>
      <c r="K204" s="29">
        <v>0</v>
      </c>
      <c r="L204" s="29">
        <v>0</v>
      </c>
      <c r="M204" s="29">
        <v>0</v>
      </c>
      <c r="N204" s="29">
        <v>0.44</v>
      </c>
      <c r="O204" s="29">
        <v>0</v>
      </c>
      <c r="P204" s="29">
        <v>0</v>
      </c>
      <c r="Q204" s="29">
        <v>0</v>
      </c>
      <c r="R204" s="29">
        <v>0</v>
      </c>
      <c r="S204" s="29">
        <v>0</v>
      </c>
      <c r="T204" s="29">
        <v>0</v>
      </c>
      <c r="U204" s="29">
        <v>0</v>
      </c>
      <c r="V204" s="29">
        <v>0</v>
      </c>
      <c r="W204" s="29">
        <v>0.06</v>
      </c>
      <c r="X204" s="29">
        <v>0.06</v>
      </c>
      <c r="Y204" s="29">
        <v>0</v>
      </c>
    </row>
    <row r="205" spans="1:25" x14ac:dyDescent="0.25">
      <c r="A205">
        <v>825</v>
      </c>
      <c r="B205" t="s">
        <v>202</v>
      </c>
      <c r="C205" t="s">
        <v>182</v>
      </c>
      <c r="D205" s="28">
        <v>130</v>
      </c>
      <c r="E205" s="29">
        <v>0.9</v>
      </c>
      <c r="F205" s="29">
        <v>0.89</v>
      </c>
      <c r="G205" s="29">
        <v>0.16</v>
      </c>
      <c r="H205" s="29">
        <v>0</v>
      </c>
      <c r="I205" s="29">
        <v>0.04</v>
      </c>
      <c r="J205" s="29">
        <v>0</v>
      </c>
      <c r="K205" s="29">
        <v>0</v>
      </c>
      <c r="L205" s="29">
        <v>0</v>
      </c>
      <c r="M205" s="29" t="s">
        <v>42</v>
      </c>
      <c r="N205" s="29">
        <v>0.69</v>
      </c>
      <c r="O205" s="29" t="s">
        <v>42</v>
      </c>
      <c r="P205" s="29">
        <v>0</v>
      </c>
      <c r="Q205" s="29">
        <v>0</v>
      </c>
      <c r="R205" s="29" t="s">
        <v>42</v>
      </c>
      <c r="S205" s="29">
        <v>0</v>
      </c>
      <c r="T205" s="29" t="s">
        <v>42</v>
      </c>
      <c r="U205" s="29">
        <v>0</v>
      </c>
      <c r="V205" s="29">
        <v>0</v>
      </c>
      <c r="W205" s="29">
        <v>0.03</v>
      </c>
      <c r="X205" s="29">
        <v>7.0000000000000007E-2</v>
      </c>
      <c r="Y205" s="29">
        <v>0</v>
      </c>
    </row>
    <row r="206" spans="1:25" x14ac:dyDescent="0.25">
      <c r="A206">
        <v>351</v>
      </c>
      <c r="B206" t="s">
        <v>203</v>
      </c>
      <c r="C206" t="s">
        <v>168</v>
      </c>
      <c r="D206" s="28">
        <v>30</v>
      </c>
      <c r="E206" s="29">
        <v>0.88</v>
      </c>
      <c r="F206" s="29">
        <v>0.88</v>
      </c>
      <c r="G206" s="29">
        <v>0.8</v>
      </c>
      <c r="H206" s="29">
        <v>0</v>
      </c>
      <c r="I206" s="29">
        <v>0</v>
      </c>
      <c r="J206" s="29">
        <v>0</v>
      </c>
      <c r="K206" s="29">
        <v>0</v>
      </c>
      <c r="L206" s="29">
        <v>0</v>
      </c>
      <c r="M206" s="29">
        <v>0</v>
      </c>
      <c r="N206" s="29" t="s">
        <v>42</v>
      </c>
      <c r="O206" s="29">
        <v>0</v>
      </c>
      <c r="P206" s="29">
        <v>0</v>
      </c>
      <c r="Q206" s="29">
        <v>0</v>
      </c>
      <c r="R206" s="29">
        <v>0</v>
      </c>
      <c r="S206" s="29">
        <v>0</v>
      </c>
      <c r="T206" s="29">
        <v>0</v>
      </c>
      <c r="U206" s="29">
        <v>0</v>
      </c>
      <c r="V206" s="29">
        <v>0</v>
      </c>
      <c r="W206" s="29" t="s">
        <v>42</v>
      </c>
      <c r="X206" s="29" t="s">
        <v>42</v>
      </c>
      <c r="Y206" s="29">
        <v>0</v>
      </c>
    </row>
    <row r="207" spans="1:25" x14ac:dyDescent="0.25">
      <c r="A207">
        <v>381</v>
      </c>
      <c r="B207" t="s">
        <v>204</v>
      </c>
      <c r="C207" t="s">
        <v>170</v>
      </c>
      <c r="D207" s="28">
        <v>20</v>
      </c>
      <c r="E207" s="29">
        <v>0.95</v>
      </c>
      <c r="F207" s="29">
        <v>0.95</v>
      </c>
      <c r="G207" s="29" t="s">
        <v>42</v>
      </c>
      <c r="H207" s="29">
        <v>0</v>
      </c>
      <c r="I207" s="29" t="s">
        <v>42</v>
      </c>
      <c r="J207" s="29" t="s">
        <v>42</v>
      </c>
      <c r="K207" s="29">
        <v>0</v>
      </c>
      <c r="L207" s="29">
        <v>0</v>
      </c>
      <c r="M207" s="29">
        <v>0</v>
      </c>
      <c r="N207" s="29">
        <v>0.73</v>
      </c>
      <c r="O207" s="29">
        <v>0</v>
      </c>
      <c r="P207" s="29">
        <v>0</v>
      </c>
      <c r="Q207" s="29">
        <v>0</v>
      </c>
      <c r="R207" s="29">
        <v>0</v>
      </c>
      <c r="S207" s="29">
        <v>0</v>
      </c>
      <c r="T207" s="29">
        <v>0</v>
      </c>
      <c r="U207" s="29">
        <v>0</v>
      </c>
      <c r="V207" s="29">
        <v>0</v>
      </c>
      <c r="W207" s="29">
        <v>0</v>
      </c>
      <c r="X207" s="29" t="s">
        <v>42</v>
      </c>
      <c r="Y207" s="29">
        <v>0</v>
      </c>
    </row>
    <row r="208" spans="1:25" x14ac:dyDescent="0.25">
      <c r="A208">
        <v>873</v>
      </c>
      <c r="B208" t="s">
        <v>205</v>
      </c>
      <c r="C208" t="s">
        <v>176</v>
      </c>
      <c r="D208" s="28">
        <v>130</v>
      </c>
      <c r="E208" s="29">
        <v>0.88</v>
      </c>
      <c r="F208" s="29">
        <v>0.84</v>
      </c>
      <c r="G208" s="29">
        <v>0.18</v>
      </c>
      <c r="H208" s="29">
        <v>0</v>
      </c>
      <c r="I208" s="29">
        <v>0.05</v>
      </c>
      <c r="J208" s="29">
        <v>0.11</v>
      </c>
      <c r="K208" s="29">
        <v>0</v>
      </c>
      <c r="L208" s="29">
        <v>0</v>
      </c>
      <c r="M208" s="29" t="s">
        <v>42</v>
      </c>
      <c r="N208" s="29">
        <v>0.5</v>
      </c>
      <c r="O208" s="29">
        <v>0</v>
      </c>
      <c r="P208" s="29">
        <v>0</v>
      </c>
      <c r="Q208" s="29">
        <v>0</v>
      </c>
      <c r="R208" s="29">
        <v>0.03</v>
      </c>
      <c r="S208" s="29" t="s">
        <v>42</v>
      </c>
      <c r="T208" s="29">
        <v>0.02</v>
      </c>
      <c r="U208" s="29">
        <v>0</v>
      </c>
      <c r="V208" s="29" t="s">
        <v>42</v>
      </c>
      <c r="W208" s="29">
        <v>0.05</v>
      </c>
      <c r="X208" s="29">
        <v>7.0000000000000007E-2</v>
      </c>
      <c r="Y208" s="29" t="s">
        <v>42</v>
      </c>
    </row>
    <row r="209" spans="1:25" x14ac:dyDescent="0.25">
      <c r="A209">
        <v>202</v>
      </c>
      <c r="B209" t="s">
        <v>206</v>
      </c>
      <c r="C209" t="s">
        <v>178</v>
      </c>
      <c r="D209" s="28">
        <v>20</v>
      </c>
      <c r="E209" s="29">
        <v>0.73</v>
      </c>
      <c r="F209" s="29">
        <v>0.73</v>
      </c>
      <c r="G209" s="29">
        <v>0.36</v>
      </c>
      <c r="H209" s="29">
        <v>0</v>
      </c>
      <c r="I209" s="29">
        <v>0</v>
      </c>
      <c r="J209" s="29" t="s">
        <v>42</v>
      </c>
      <c r="K209" s="29">
        <v>0</v>
      </c>
      <c r="L209" s="29">
        <v>0</v>
      </c>
      <c r="M209" s="29">
        <v>0</v>
      </c>
      <c r="N209" s="29">
        <v>0.32</v>
      </c>
      <c r="O209" s="29">
        <v>0</v>
      </c>
      <c r="P209" s="29">
        <v>0</v>
      </c>
      <c r="Q209" s="29">
        <v>0</v>
      </c>
      <c r="R209" s="29">
        <v>0</v>
      </c>
      <c r="S209" s="29">
        <v>0</v>
      </c>
      <c r="T209" s="29">
        <v>0</v>
      </c>
      <c r="U209" s="29">
        <v>0</v>
      </c>
      <c r="V209" s="29">
        <v>0</v>
      </c>
      <c r="W209" s="29">
        <v>0.18</v>
      </c>
      <c r="X209" s="29" t="s">
        <v>42</v>
      </c>
      <c r="Y209" s="29">
        <v>0</v>
      </c>
    </row>
    <row r="210" spans="1:25" x14ac:dyDescent="0.25">
      <c r="A210">
        <v>823</v>
      </c>
      <c r="B210" t="s">
        <v>207</v>
      </c>
      <c r="C210" t="s">
        <v>176</v>
      </c>
      <c r="D210" s="28">
        <v>60</v>
      </c>
      <c r="E210" s="29">
        <v>0.75</v>
      </c>
      <c r="F210" s="29">
        <v>0.75</v>
      </c>
      <c r="G210" s="29">
        <v>0.16</v>
      </c>
      <c r="H210" s="29">
        <v>0</v>
      </c>
      <c r="I210" s="29" t="s">
        <v>42</v>
      </c>
      <c r="J210" s="29">
        <v>0</v>
      </c>
      <c r="K210" s="29">
        <v>0</v>
      </c>
      <c r="L210" s="29">
        <v>0</v>
      </c>
      <c r="M210" s="29" t="s">
        <v>42</v>
      </c>
      <c r="N210" s="29">
        <v>0.55000000000000004</v>
      </c>
      <c r="O210" s="29" t="s">
        <v>42</v>
      </c>
      <c r="P210" s="29">
        <v>0</v>
      </c>
      <c r="Q210" s="29">
        <v>0</v>
      </c>
      <c r="R210" s="29">
        <v>0</v>
      </c>
      <c r="S210" s="29">
        <v>0</v>
      </c>
      <c r="T210" s="29">
        <v>0</v>
      </c>
      <c r="U210" s="29">
        <v>0</v>
      </c>
      <c r="V210" s="29">
        <v>0</v>
      </c>
      <c r="W210" s="29">
        <v>7.0000000000000007E-2</v>
      </c>
      <c r="X210" s="29">
        <v>0.16</v>
      </c>
      <c r="Y210" s="29" t="s">
        <v>42</v>
      </c>
    </row>
    <row r="211" spans="1:25" x14ac:dyDescent="0.25">
      <c r="A211">
        <v>895</v>
      </c>
      <c r="B211" t="s">
        <v>208</v>
      </c>
      <c r="C211" t="s">
        <v>168</v>
      </c>
      <c r="D211" s="28">
        <v>40</v>
      </c>
      <c r="E211" s="29">
        <v>0.81</v>
      </c>
      <c r="F211" s="29">
        <v>0.81</v>
      </c>
      <c r="G211" s="29">
        <v>0.21</v>
      </c>
      <c r="H211" s="29">
        <v>0</v>
      </c>
      <c r="I211" s="29">
        <v>0</v>
      </c>
      <c r="J211" s="29" t="s">
        <v>42</v>
      </c>
      <c r="K211" s="29">
        <v>0</v>
      </c>
      <c r="L211" s="29">
        <v>0</v>
      </c>
      <c r="M211" s="29" t="s">
        <v>42</v>
      </c>
      <c r="N211" s="29">
        <v>0.56999999999999995</v>
      </c>
      <c r="O211" s="29" t="s">
        <v>42</v>
      </c>
      <c r="P211" s="29">
        <v>0</v>
      </c>
      <c r="Q211" s="29">
        <v>0</v>
      </c>
      <c r="R211" s="29">
        <v>0</v>
      </c>
      <c r="S211" s="29">
        <v>0</v>
      </c>
      <c r="T211" s="29">
        <v>0</v>
      </c>
      <c r="U211" s="29">
        <v>0</v>
      </c>
      <c r="V211" s="29">
        <v>0</v>
      </c>
      <c r="W211" s="29">
        <v>0.1</v>
      </c>
      <c r="X211" s="29">
        <v>7.0000000000000007E-2</v>
      </c>
      <c r="Y211" s="29" t="s">
        <v>42</v>
      </c>
    </row>
    <row r="212" spans="1:25" x14ac:dyDescent="0.25">
      <c r="A212">
        <v>896</v>
      </c>
      <c r="B212" t="s">
        <v>209</v>
      </c>
      <c r="C212" t="s">
        <v>168</v>
      </c>
      <c r="D212" s="28">
        <v>90</v>
      </c>
      <c r="E212" s="29">
        <v>0.89</v>
      </c>
      <c r="F212" s="29">
        <v>0.88</v>
      </c>
      <c r="G212" s="29">
        <v>0.34</v>
      </c>
      <c r="H212" s="29">
        <v>0</v>
      </c>
      <c r="I212" s="29">
        <v>0.04</v>
      </c>
      <c r="J212" s="29">
        <v>0</v>
      </c>
      <c r="K212" s="29">
        <v>0</v>
      </c>
      <c r="L212" s="29">
        <v>0</v>
      </c>
      <c r="M212" s="29">
        <v>0</v>
      </c>
      <c r="N212" s="29">
        <v>0.49</v>
      </c>
      <c r="O212" s="29" t="s">
        <v>42</v>
      </c>
      <c r="P212" s="29">
        <v>0</v>
      </c>
      <c r="Q212" s="29">
        <v>0</v>
      </c>
      <c r="R212" s="29">
        <v>0</v>
      </c>
      <c r="S212" s="29">
        <v>0</v>
      </c>
      <c r="T212" s="29">
        <v>0</v>
      </c>
      <c r="U212" s="29">
        <v>0</v>
      </c>
      <c r="V212" s="29" t="s">
        <v>42</v>
      </c>
      <c r="W212" s="29">
        <v>0.03</v>
      </c>
      <c r="X212" s="29">
        <v>7.0000000000000007E-2</v>
      </c>
      <c r="Y212" s="29" t="s">
        <v>42</v>
      </c>
    </row>
    <row r="213" spans="1:25" x14ac:dyDescent="0.25">
      <c r="A213">
        <v>201</v>
      </c>
      <c r="B213" t="s">
        <v>210</v>
      </c>
      <c r="C213" t="s">
        <v>178</v>
      </c>
      <c r="D213" s="28" t="s">
        <v>355</v>
      </c>
      <c r="E213" s="29" t="s">
        <v>355</v>
      </c>
      <c r="F213" s="29" t="s">
        <v>355</v>
      </c>
      <c r="G213" s="29" t="s">
        <v>355</v>
      </c>
      <c r="H213" s="29" t="s">
        <v>355</v>
      </c>
      <c r="I213" s="29" t="s">
        <v>355</v>
      </c>
      <c r="J213" s="29" t="s">
        <v>355</v>
      </c>
      <c r="K213" s="29" t="s">
        <v>355</v>
      </c>
      <c r="L213" s="29" t="s">
        <v>355</v>
      </c>
      <c r="M213" s="29" t="s">
        <v>355</v>
      </c>
      <c r="N213" s="29" t="s">
        <v>355</v>
      </c>
      <c r="O213" s="29" t="s">
        <v>355</v>
      </c>
      <c r="P213" s="29" t="s">
        <v>355</v>
      </c>
      <c r="Q213" s="29" t="s">
        <v>355</v>
      </c>
      <c r="R213" s="29" t="s">
        <v>355</v>
      </c>
      <c r="S213" s="29" t="s">
        <v>355</v>
      </c>
      <c r="T213" s="29" t="s">
        <v>355</v>
      </c>
      <c r="U213" s="29" t="s">
        <v>355</v>
      </c>
      <c r="V213" s="29" t="s">
        <v>355</v>
      </c>
      <c r="W213" s="29" t="s">
        <v>355</v>
      </c>
      <c r="X213" s="29" t="s">
        <v>355</v>
      </c>
      <c r="Y213" s="29" t="s">
        <v>355</v>
      </c>
    </row>
    <row r="214" spans="1:25" x14ac:dyDescent="0.25">
      <c r="A214">
        <v>908</v>
      </c>
      <c r="B214" t="s">
        <v>211</v>
      </c>
      <c r="C214" t="s">
        <v>184</v>
      </c>
      <c r="D214" s="28">
        <v>40</v>
      </c>
      <c r="E214" s="29">
        <v>0.93</v>
      </c>
      <c r="F214" s="29">
        <v>0.93</v>
      </c>
      <c r="G214" s="29">
        <v>0.46</v>
      </c>
      <c r="H214" s="29">
        <v>0</v>
      </c>
      <c r="I214" s="29">
        <v>0</v>
      </c>
      <c r="J214" s="29">
        <v>0</v>
      </c>
      <c r="K214" s="29">
        <v>0</v>
      </c>
      <c r="L214" s="29">
        <v>0</v>
      </c>
      <c r="M214" s="29">
        <v>0</v>
      </c>
      <c r="N214" s="29">
        <v>0.46</v>
      </c>
      <c r="O214" s="29">
        <v>0</v>
      </c>
      <c r="P214" s="29">
        <v>0</v>
      </c>
      <c r="Q214" s="29">
        <v>0</v>
      </c>
      <c r="R214" s="29">
        <v>0</v>
      </c>
      <c r="S214" s="29">
        <v>0</v>
      </c>
      <c r="T214" s="29">
        <v>0</v>
      </c>
      <c r="U214" s="29">
        <v>0</v>
      </c>
      <c r="V214" s="29">
        <v>0</v>
      </c>
      <c r="W214" s="29" t="s">
        <v>42</v>
      </c>
      <c r="X214" s="29" t="s">
        <v>42</v>
      </c>
      <c r="Y214" s="29">
        <v>0</v>
      </c>
    </row>
    <row r="215" spans="1:25" x14ac:dyDescent="0.25">
      <c r="A215">
        <v>331</v>
      </c>
      <c r="B215" t="s">
        <v>212</v>
      </c>
      <c r="C215" t="s">
        <v>174</v>
      </c>
      <c r="D215" s="28">
        <v>90</v>
      </c>
      <c r="E215" s="29">
        <v>0.85</v>
      </c>
      <c r="F215" s="29">
        <v>0.79</v>
      </c>
      <c r="G215" s="29">
        <v>0.24</v>
      </c>
      <c r="H215" s="29">
        <v>0</v>
      </c>
      <c r="I215" s="29">
        <v>0.03</v>
      </c>
      <c r="J215" s="29" t="s">
        <v>42</v>
      </c>
      <c r="K215" s="29">
        <v>0</v>
      </c>
      <c r="L215" s="29">
        <v>7.0000000000000007E-2</v>
      </c>
      <c r="M215" s="29">
        <v>0</v>
      </c>
      <c r="N215" s="29">
        <v>0.44</v>
      </c>
      <c r="O215" s="29" t="s">
        <v>42</v>
      </c>
      <c r="P215" s="29">
        <v>0</v>
      </c>
      <c r="Q215" s="29">
        <v>0</v>
      </c>
      <c r="R215" s="29" t="s">
        <v>42</v>
      </c>
      <c r="S215" s="29">
        <v>0</v>
      </c>
      <c r="T215" s="29">
        <v>0</v>
      </c>
      <c r="U215" s="29" t="s">
        <v>42</v>
      </c>
      <c r="V215" s="29">
        <v>0.04</v>
      </c>
      <c r="W215" s="29">
        <v>0.04</v>
      </c>
      <c r="X215" s="29">
        <v>0.1</v>
      </c>
      <c r="Y215" s="29">
        <v>0</v>
      </c>
    </row>
    <row r="216" spans="1:25" x14ac:dyDescent="0.25">
      <c r="A216">
        <v>306</v>
      </c>
      <c r="B216" t="s">
        <v>213</v>
      </c>
      <c r="C216" t="s">
        <v>180</v>
      </c>
      <c r="D216" s="28">
        <v>80</v>
      </c>
      <c r="E216" s="29">
        <v>0.82</v>
      </c>
      <c r="F216" s="29">
        <v>0.79</v>
      </c>
      <c r="G216" s="29">
        <v>0.37</v>
      </c>
      <c r="H216" s="29">
        <v>0</v>
      </c>
      <c r="I216" s="29">
        <v>0</v>
      </c>
      <c r="J216" s="29">
        <v>0</v>
      </c>
      <c r="K216" s="29">
        <v>0.04</v>
      </c>
      <c r="L216" s="29">
        <v>0</v>
      </c>
      <c r="M216" s="29" t="s">
        <v>42</v>
      </c>
      <c r="N216" s="29">
        <v>0.37</v>
      </c>
      <c r="O216" s="29">
        <v>0</v>
      </c>
      <c r="P216" s="29">
        <v>0</v>
      </c>
      <c r="Q216" s="29">
        <v>0</v>
      </c>
      <c r="R216" s="29" t="s">
        <v>42</v>
      </c>
      <c r="S216" s="29">
        <v>0</v>
      </c>
      <c r="T216" s="29" t="s">
        <v>42</v>
      </c>
      <c r="U216" s="29">
        <v>0</v>
      </c>
      <c r="V216" s="29" t="s">
        <v>42</v>
      </c>
      <c r="W216" s="29">
        <v>0.04</v>
      </c>
      <c r="X216" s="29">
        <v>0.05</v>
      </c>
      <c r="Y216" s="29">
        <v>0.1</v>
      </c>
    </row>
    <row r="217" spans="1:25" x14ac:dyDescent="0.25">
      <c r="A217">
        <v>909</v>
      </c>
      <c r="B217" t="s">
        <v>214</v>
      </c>
      <c r="C217" t="s">
        <v>168</v>
      </c>
      <c r="D217" s="28">
        <v>50</v>
      </c>
      <c r="E217" s="29">
        <v>0.98</v>
      </c>
      <c r="F217" s="29">
        <v>0.98</v>
      </c>
      <c r="G217" s="29" t="s">
        <v>42</v>
      </c>
      <c r="H217" s="29">
        <v>0</v>
      </c>
      <c r="I217" s="29">
        <v>0</v>
      </c>
      <c r="J217" s="29">
        <v>0</v>
      </c>
      <c r="K217" s="29">
        <v>0</v>
      </c>
      <c r="L217" s="29">
        <v>0</v>
      </c>
      <c r="M217" s="29">
        <v>0</v>
      </c>
      <c r="N217" s="29">
        <v>0.96</v>
      </c>
      <c r="O217" s="29">
        <v>0</v>
      </c>
      <c r="P217" s="29">
        <v>0</v>
      </c>
      <c r="Q217" s="29">
        <v>0</v>
      </c>
      <c r="R217" s="29">
        <v>0</v>
      </c>
      <c r="S217" s="29">
        <v>0</v>
      </c>
      <c r="T217" s="29">
        <v>0</v>
      </c>
      <c r="U217" s="29">
        <v>0</v>
      </c>
      <c r="V217" s="29">
        <v>0</v>
      </c>
      <c r="W217" s="29">
        <v>0</v>
      </c>
      <c r="X217" s="29">
        <v>0</v>
      </c>
      <c r="Y217" s="29" t="s">
        <v>42</v>
      </c>
    </row>
    <row r="218" spans="1:25" x14ac:dyDescent="0.25">
      <c r="A218">
        <v>841</v>
      </c>
      <c r="B218" t="s">
        <v>215</v>
      </c>
      <c r="C218" t="s">
        <v>166</v>
      </c>
      <c r="D218" s="28">
        <v>30</v>
      </c>
      <c r="E218" s="29">
        <v>0.84</v>
      </c>
      <c r="F218" s="29">
        <v>0.8</v>
      </c>
      <c r="G218" s="29">
        <v>0.48</v>
      </c>
      <c r="H218" s="29">
        <v>0</v>
      </c>
      <c r="I218" s="29" t="s">
        <v>42</v>
      </c>
      <c r="J218" s="29">
        <v>0</v>
      </c>
      <c r="K218" s="29">
        <v>0</v>
      </c>
      <c r="L218" s="29">
        <v>0</v>
      </c>
      <c r="M218" s="29">
        <v>0</v>
      </c>
      <c r="N218" s="29">
        <v>0.28000000000000003</v>
      </c>
      <c r="O218" s="29" t="s">
        <v>42</v>
      </c>
      <c r="P218" s="29">
        <v>0</v>
      </c>
      <c r="Q218" s="29">
        <v>0</v>
      </c>
      <c r="R218" s="29">
        <v>0</v>
      </c>
      <c r="S218" s="29">
        <v>0</v>
      </c>
      <c r="T218" s="29">
        <v>0</v>
      </c>
      <c r="U218" s="29">
        <v>0</v>
      </c>
      <c r="V218" s="29" t="s">
        <v>42</v>
      </c>
      <c r="W218" s="29">
        <v>0.12</v>
      </c>
      <c r="X218" s="29" t="s">
        <v>42</v>
      </c>
      <c r="Y218" s="29">
        <v>0</v>
      </c>
    </row>
    <row r="219" spans="1:25" x14ac:dyDescent="0.25">
      <c r="A219">
        <v>831</v>
      </c>
      <c r="B219" t="s">
        <v>216</v>
      </c>
      <c r="C219" t="s">
        <v>172</v>
      </c>
      <c r="D219" s="28">
        <v>80</v>
      </c>
      <c r="E219" s="29">
        <v>0.89</v>
      </c>
      <c r="F219" s="29">
        <v>0.88</v>
      </c>
      <c r="G219" s="29">
        <v>0.19</v>
      </c>
      <c r="H219" s="29">
        <v>0</v>
      </c>
      <c r="I219" s="29">
        <v>0.06</v>
      </c>
      <c r="J219" s="29">
        <v>0.27</v>
      </c>
      <c r="K219" s="29">
        <v>0</v>
      </c>
      <c r="L219" s="29">
        <v>0</v>
      </c>
      <c r="M219" s="29">
        <v>0</v>
      </c>
      <c r="N219" s="29">
        <v>0.36</v>
      </c>
      <c r="O219" s="29">
        <v>0</v>
      </c>
      <c r="P219" s="29">
        <v>0</v>
      </c>
      <c r="Q219" s="29">
        <v>0</v>
      </c>
      <c r="R219" s="29" t="s">
        <v>42</v>
      </c>
      <c r="S219" s="29" t="s">
        <v>42</v>
      </c>
      <c r="T219" s="29">
        <v>0</v>
      </c>
      <c r="U219" s="29">
        <v>0</v>
      </c>
      <c r="V219" s="29">
        <v>0</v>
      </c>
      <c r="W219" s="29">
        <v>0.04</v>
      </c>
      <c r="X219" s="29">
        <v>0.06</v>
      </c>
      <c r="Y219" s="29" t="s">
        <v>42</v>
      </c>
    </row>
    <row r="220" spans="1:25" x14ac:dyDescent="0.25">
      <c r="A220">
        <v>830</v>
      </c>
      <c r="B220" t="s">
        <v>217</v>
      </c>
      <c r="C220" t="s">
        <v>172</v>
      </c>
      <c r="D220" s="28">
        <v>80</v>
      </c>
      <c r="E220" s="29">
        <v>0.96</v>
      </c>
      <c r="F220" s="29">
        <v>0.95</v>
      </c>
      <c r="G220" s="29">
        <v>0.42</v>
      </c>
      <c r="H220" s="29">
        <v>0</v>
      </c>
      <c r="I220" s="29">
        <v>0</v>
      </c>
      <c r="J220" s="29">
        <v>0</v>
      </c>
      <c r="K220" s="29">
        <v>0</v>
      </c>
      <c r="L220" s="29">
        <v>0</v>
      </c>
      <c r="M220" s="29">
        <v>0</v>
      </c>
      <c r="N220" s="29">
        <v>0.53</v>
      </c>
      <c r="O220" s="29">
        <v>0</v>
      </c>
      <c r="P220" s="29">
        <v>0</v>
      </c>
      <c r="Q220" s="29">
        <v>0</v>
      </c>
      <c r="R220" s="29" t="s">
        <v>42</v>
      </c>
      <c r="S220" s="29">
        <v>0</v>
      </c>
      <c r="T220" s="29">
        <v>0</v>
      </c>
      <c r="U220" s="29" t="s">
        <v>42</v>
      </c>
      <c r="V220" s="29">
        <v>0</v>
      </c>
      <c r="W220" s="29" t="s">
        <v>42</v>
      </c>
      <c r="X220" s="29" t="s">
        <v>42</v>
      </c>
      <c r="Y220" s="29">
        <v>0</v>
      </c>
    </row>
    <row r="221" spans="1:25" x14ac:dyDescent="0.25">
      <c r="A221">
        <v>878</v>
      </c>
      <c r="B221" t="s">
        <v>218</v>
      </c>
      <c r="C221" t="s">
        <v>184</v>
      </c>
      <c r="D221" s="28">
        <v>140</v>
      </c>
      <c r="E221" s="29">
        <v>0.82</v>
      </c>
      <c r="F221" s="29">
        <v>0.8</v>
      </c>
      <c r="G221" s="29">
        <v>0.35</v>
      </c>
      <c r="H221" s="29">
        <v>0</v>
      </c>
      <c r="I221" s="29">
        <v>0</v>
      </c>
      <c r="J221" s="29">
        <v>0</v>
      </c>
      <c r="K221" s="29">
        <v>0</v>
      </c>
      <c r="L221" s="29">
        <v>0.03</v>
      </c>
      <c r="M221" s="29">
        <v>0</v>
      </c>
      <c r="N221" s="29">
        <v>0.43</v>
      </c>
      <c r="O221" s="29" t="s">
        <v>42</v>
      </c>
      <c r="P221" s="29">
        <v>0</v>
      </c>
      <c r="Q221" s="29">
        <v>0</v>
      </c>
      <c r="R221" s="29" t="s">
        <v>42</v>
      </c>
      <c r="S221" s="29">
        <v>0</v>
      </c>
      <c r="T221" s="29" t="s">
        <v>42</v>
      </c>
      <c r="U221" s="29">
        <v>0</v>
      </c>
      <c r="V221" s="29" t="s">
        <v>42</v>
      </c>
      <c r="W221" s="29">
        <v>0.11</v>
      </c>
      <c r="X221" s="29">
        <v>7.0000000000000007E-2</v>
      </c>
      <c r="Y221" s="29" t="s">
        <v>42</v>
      </c>
    </row>
    <row r="222" spans="1:25" x14ac:dyDescent="0.25">
      <c r="A222">
        <v>371</v>
      </c>
      <c r="B222" t="s">
        <v>219</v>
      </c>
      <c r="C222" t="s">
        <v>170</v>
      </c>
      <c r="D222" s="28">
        <v>60</v>
      </c>
      <c r="E222" s="29">
        <v>0.92</v>
      </c>
      <c r="F222" s="29">
        <v>0.9</v>
      </c>
      <c r="G222" s="29">
        <v>0.34</v>
      </c>
      <c r="H222" s="29">
        <v>0</v>
      </c>
      <c r="I222" s="29">
        <v>0</v>
      </c>
      <c r="J222" s="29" t="s">
        <v>42</v>
      </c>
      <c r="K222" s="29">
        <v>0</v>
      </c>
      <c r="L222" s="29">
        <v>0.13</v>
      </c>
      <c r="M222" s="29" t="s">
        <v>42</v>
      </c>
      <c r="N222" s="29">
        <v>0.38</v>
      </c>
      <c r="O222" s="29">
        <v>0</v>
      </c>
      <c r="P222" s="29">
        <v>0</v>
      </c>
      <c r="Q222" s="29">
        <v>0</v>
      </c>
      <c r="R222" s="29">
        <v>0</v>
      </c>
      <c r="S222" s="29">
        <v>0</v>
      </c>
      <c r="T222" s="29">
        <v>0</v>
      </c>
      <c r="U222" s="29">
        <v>0</v>
      </c>
      <c r="V222" s="29" t="s">
        <v>42</v>
      </c>
      <c r="W222" s="29">
        <v>0.08</v>
      </c>
      <c r="X222" s="29">
        <v>0</v>
      </c>
      <c r="Y222" s="29">
        <v>0</v>
      </c>
    </row>
    <row r="223" spans="1:25" x14ac:dyDescent="0.25">
      <c r="A223">
        <v>835</v>
      </c>
      <c r="B223" t="s">
        <v>220</v>
      </c>
      <c r="C223" t="s">
        <v>184</v>
      </c>
      <c r="D223" s="28">
        <v>70</v>
      </c>
      <c r="E223" s="29">
        <v>0.96</v>
      </c>
      <c r="F223" s="29">
        <v>0.93</v>
      </c>
      <c r="G223" s="29">
        <v>0.28999999999999998</v>
      </c>
      <c r="H223" s="29">
        <v>0</v>
      </c>
      <c r="I223" s="29">
        <v>0</v>
      </c>
      <c r="J223" s="29">
        <v>0</v>
      </c>
      <c r="K223" s="29">
        <v>0</v>
      </c>
      <c r="L223" s="29">
        <v>0</v>
      </c>
      <c r="M223" s="29">
        <v>0</v>
      </c>
      <c r="N223" s="29">
        <v>0.64</v>
      </c>
      <c r="O223" s="29" t="s">
        <v>42</v>
      </c>
      <c r="P223" s="29">
        <v>0</v>
      </c>
      <c r="Q223" s="29">
        <v>0</v>
      </c>
      <c r="R223" s="29" t="s">
        <v>42</v>
      </c>
      <c r="S223" s="29" t="s">
        <v>42</v>
      </c>
      <c r="T223" s="29" t="s">
        <v>42</v>
      </c>
      <c r="U223" s="29">
        <v>0</v>
      </c>
      <c r="V223" s="29">
        <v>0</v>
      </c>
      <c r="W223" s="29" t="s">
        <v>42</v>
      </c>
      <c r="X223" s="29" t="s">
        <v>42</v>
      </c>
      <c r="Y223" s="29">
        <v>0</v>
      </c>
    </row>
    <row r="224" spans="1:25" x14ac:dyDescent="0.25">
      <c r="A224">
        <v>332</v>
      </c>
      <c r="B224" t="s">
        <v>221</v>
      </c>
      <c r="C224" t="s">
        <v>174</v>
      </c>
      <c r="D224" s="28">
        <v>100</v>
      </c>
      <c r="E224" s="29">
        <v>0.97</v>
      </c>
      <c r="F224" s="29">
        <v>0.92</v>
      </c>
      <c r="G224" s="29">
        <v>0.61</v>
      </c>
      <c r="H224" s="29">
        <v>0</v>
      </c>
      <c r="I224" s="29" t="s">
        <v>42</v>
      </c>
      <c r="J224" s="29">
        <v>0</v>
      </c>
      <c r="K224" s="29">
        <v>0</v>
      </c>
      <c r="L224" s="29">
        <v>7.0000000000000007E-2</v>
      </c>
      <c r="M224" s="29">
        <v>0</v>
      </c>
      <c r="N224" s="29">
        <v>0.22</v>
      </c>
      <c r="O224" s="29" t="s">
        <v>42</v>
      </c>
      <c r="P224" s="29">
        <v>0</v>
      </c>
      <c r="Q224" s="29">
        <v>0</v>
      </c>
      <c r="R224" s="29" t="s">
        <v>42</v>
      </c>
      <c r="S224" s="29">
        <v>0</v>
      </c>
      <c r="T224" s="29" t="s">
        <v>42</v>
      </c>
      <c r="U224" s="29" t="s">
        <v>42</v>
      </c>
      <c r="V224" s="29">
        <v>0.03</v>
      </c>
      <c r="W224" s="29" t="s">
        <v>42</v>
      </c>
      <c r="X224" s="29" t="s">
        <v>42</v>
      </c>
      <c r="Y224" s="29">
        <v>0</v>
      </c>
    </row>
    <row r="225" spans="1:25" x14ac:dyDescent="0.25">
      <c r="A225">
        <v>840</v>
      </c>
      <c r="B225" t="s">
        <v>222</v>
      </c>
      <c r="C225" t="s">
        <v>166</v>
      </c>
      <c r="D225" s="28">
        <v>160</v>
      </c>
      <c r="E225" s="29">
        <v>0.75</v>
      </c>
      <c r="F225" s="29">
        <v>0.72</v>
      </c>
      <c r="G225" s="29">
        <v>0.47</v>
      </c>
      <c r="H225" s="29">
        <v>0</v>
      </c>
      <c r="I225" s="29">
        <v>0.04</v>
      </c>
      <c r="J225" s="29" t="s">
        <v>42</v>
      </c>
      <c r="K225" s="29">
        <v>0</v>
      </c>
      <c r="L225" s="29">
        <v>0</v>
      </c>
      <c r="M225" s="29">
        <v>0</v>
      </c>
      <c r="N225" s="29">
        <v>0.2</v>
      </c>
      <c r="O225" s="29">
        <v>0</v>
      </c>
      <c r="P225" s="29">
        <v>0</v>
      </c>
      <c r="Q225" s="29">
        <v>0</v>
      </c>
      <c r="R225" s="29" t="s">
        <v>42</v>
      </c>
      <c r="S225" s="29">
        <v>0</v>
      </c>
      <c r="T225" s="29">
        <v>0</v>
      </c>
      <c r="U225" s="29" t="s">
        <v>42</v>
      </c>
      <c r="V225" s="29">
        <v>0.02</v>
      </c>
      <c r="W225" s="29">
        <v>0.09</v>
      </c>
      <c r="X225" s="29">
        <v>0.16</v>
      </c>
      <c r="Y225" s="29">
        <v>0</v>
      </c>
    </row>
    <row r="226" spans="1:25" x14ac:dyDescent="0.25">
      <c r="A226">
        <v>307</v>
      </c>
      <c r="B226" t="s">
        <v>223</v>
      </c>
      <c r="C226" t="s">
        <v>180</v>
      </c>
      <c r="D226" s="28">
        <v>50</v>
      </c>
      <c r="E226" s="29">
        <v>0.94</v>
      </c>
      <c r="F226" s="29">
        <v>0.94</v>
      </c>
      <c r="G226" s="29">
        <v>0.14000000000000001</v>
      </c>
      <c r="H226" s="29">
        <v>0</v>
      </c>
      <c r="I226" s="29">
        <v>0</v>
      </c>
      <c r="J226" s="29">
        <v>0.08</v>
      </c>
      <c r="K226" s="29">
        <v>0</v>
      </c>
      <c r="L226" s="29">
        <v>0</v>
      </c>
      <c r="M226" s="29" t="s">
        <v>42</v>
      </c>
      <c r="N226" s="29">
        <v>0.69</v>
      </c>
      <c r="O226" s="29">
        <v>0</v>
      </c>
      <c r="P226" s="29">
        <v>0</v>
      </c>
      <c r="Q226" s="29">
        <v>0</v>
      </c>
      <c r="R226" s="29">
        <v>0</v>
      </c>
      <c r="S226" s="29">
        <v>0</v>
      </c>
      <c r="T226" s="29">
        <v>0</v>
      </c>
      <c r="U226" s="29">
        <v>0</v>
      </c>
      <c r="V226" s="29">
        <v>0</v>
      </c>
      <c r="W226" s="29" t="s">
        <v>42</v>
      </c>
      <c r="X226" s="29" t="s">
        <v>42</v>
      </c>
      <c r="Y226" s="29" t="s">
        <v>42</v>
      </c>
    </row>
    <row r="227" spans="1:25" x14ac:dyDescent="0.25">
      <c r="A227">
        <v>811</v>
      </c>
      <c r="B227" t="s">
        <v>224</v>
      </c>
      <c r="C227" t="s">
        <v>170</v>
      </c>
      <c r="D227" s="28">
        <v>20</v>
      </c>
      <c r="E227" s="29">
        <v>0.87</v>
      </c>
      <c r="F227" s="29">
        <v>0.87</v>
      </c>
      <c r="G227" s="29">
        <v>0.26</v>
      </c>
      <c r="H227" s="29">
        <v>0</v>
      </c>
      <c r="I227" s="29" t="s">
        <v>42</v>
      </c>
      <c r="J227" s="29">
        <v>0</v>
      </c>
      <c r="K227" s="29">
        <v>0</v>
      </c>
      <c r="L227" s="29">
        <v>0</v>
      </c>
      <c r="M227" s="29">
        <v>0</v>
      </c>
      <c r="N227" s="29">
        <v>0.56999999999999995</v>
      </c>
      <c r="O227" s="29">
        <v>0</v>
      </c>
      <c r="P227" s="29">
        <v>0</v>
      </c>
      <c r="Q227" s="29">
        <v>0</v>
      </c>
      <c r="R227" s="29">
        <v>0</v>
      </c>
      <c r="S227" s="29">
        <v>0</v>
      </c>
      <c r="T227" s="29">
        <v>0</v>
      </c>
      <c r="U227" s="29">
        <v>0</v>
      </c>
      <c r="V227" s="29">
        <v>0</v>
      </c>
      <c r="W227" s="29" t="s">
        <v>42</v>
      </c>
      <c r="X227" s="29">
        <v>0</v>
      </c>
      <c r="Y227" s="29" t="s">
        <v>42</v>
      </c>
    </row>
    <row r="228" spans="1:25" x14ac:dyDescent="0.25">
      <c r="A228">
        <v>845</v>
      </c>
      <c r="B228" t="s">
        <v>225</v>
      </c>
      <c r="C228" t="s">
        <v>182</v>
      </c>
      <c r="D228" s="28">
        <v>120</v>
      </c>
      <c r="E228" s="29">
        <v>0.83</v>
      </c>
      <c r="F228" s="29">
        <v>0.82</v>
      </c>
      <c r="G228" s="29">
        <v>0.28999999999999998</v>
      </c>
      <c r="H228" s="29">
        <v>0</v>
      </c>
      <c r="I228" s="29" t="s">
        <v>42</v>
      </c>
      <c r="J228" s="29">
        <v>0</v>
      </c>
      <c r="K228" s="29">
        <v>0.03</v>
      </c>
      <c r="L228" s="29">
        <v>0</v>
      </c>
      <c r="M228" s="29">
        <v>0</v>
      </c>
      <c r="N228" s="29">
        <v>0.49</v>
      </c>
      <c r="O228" s="29">
        <v>0</v>
      </c>
      <c r="P228" s="29">
        <v>0</v>
      </c>
      <c r="Q228" s="29">
        <v>0</v>
      </c>
      <c r="R228" s="29" t="s">
        <v>42</v>
      </c>
      <c r="S228" s="29">
        <v>0</v>
      </c>
      <c r="T228" s="29">
        <v>0</v>
      </c>
      <c r="U228" s="29" t="s">
        <v>42</v>
      </c>
      <c r="V228" s="29">
        <v>0</v>
      </c>
      <c r="W228" s="29">
        <v>0.06</v>
      </c>
      <c r="X228" s="29">
        <v>0.11</v>
      </c>
      <c r="Y228" s="29">
        <v>0</v>
      </c>
    </row>
    <row r="229" spans="1:25" x14ac:dyDescent="0.25">
      <c r="A229">
        <v>308</v>
      </c>
      <c r="B229" t="s">
        <v>226</v>
      </c>
      <c r="C229" t="s">
        <v>180</v>
      </c>
      <c r="D229" s="28">
        <v>50</v>
      </c>
      <c r="E229" s="29">
        <v>0.92</v>
      </c>
      <c r="F229" s="29">
        <v>0.92</v>
      </c>
      <c r="G229" s="29">
        <v>0.08</v>
      </c>
      <c r="H229" s="29">
        <v>0</v>
      </c>
      <c r="I229" s="29">
        <v>0</v>
      </c>
      <c r="J229" s="29">
        <v>0</v>
      </c>
      <c r="K229" s="29">
        <v>0</v>
      </c>
      <c r="L229" s="29">
        <v>0</v>
      </c>
      <c r="M229" s="29">
        <v>0</v>
      </c>
      <c r="N229" s="29">
        <v>0.84</v>
      </c>
      <c r="O229" s="29">
        <v>0</v>
      </c>
      <c r="P229" s="29">
        <v>0</v>
      </c>
      <c r="Q229" s="29">
        <v>0</v>
      </c>
      <c r="R229" s="29">
        <v>0</v>
      </c>
      <c r="S229" s="29">
        <v>0</v>
      </c>
      <c r="T229" s="29">
        <v>0</v>
      </c>
      <c r="U229" s="29">
        <v>0</v>
      </c>
      <c r="V229" s="29">
        <v>0</v>
      </c>
      <c r="W229" s="29" t="s">
        <v>42</v>
      </c>
      <c r="X229" s="29" t="s">
        <v>42</v>
      </c>
      <c r="Y229" s="29" t="s">
        <v>42</v>
      </c>
    </row>
    <row r="230" spans="1:25" x14ac:dyDescent="0.25">
      <c r="A230">
        <v>881</v>
      </c>
      <c r="B230" t="s">
        <v>227</v>
      </c>
      <c r="C230" t="s">
        <v>176</v>
      </c>
      <c r="D230" s="28">
        <v>220</v>
      </c>
      <c r="E230" s="29">
        <v>0.92</v>
      </c>
      <c r="F230" s="29">
        <v>0.91</v>
      </c>
      <c r="G230" s="29">
        <v>0.2</v>
      </c>
      <c r="H230" s="29">
        <v>0</v>
      </c>
      <c r="I230" s="29" t="s">
        <v>42</v>
      </c>
      <c r="J230" s="29">
        <v>0</v>
      </c>
      <c r="K230" s="29">
        <v>0.11</v>
      </c>
      <c r="L230" s="29" t="s">
        <v>42</v>
      </c>
      <c r="M230" s="29">
        <v>0</v>
      </c>
      <c r="N230" s="29">
        <v>0.57999999999999996</v>
      </c>
      <c r="O230" s="29">
        <v>0</v>
      </c>
      <c r="P230" s="29">
        <v>0</v>
      </c>
      <c r="Q230" s="29">
        <v>0</v>
      </c>
      <c r="R230" s="29" t="s">
        <v>42</v>
      </c>
      <c r="S230" s="29">
        <v>0</v>
      </c>
      <c r="T230" s="29" t="s">
        <v>42</v>
      </c>
      <c r="U230" s="29">
        <v>0</v>
      </c>
      <c r="V230" s="29" t="s">
        <v>42</v>
      </c>
      <c r="W230" s="29">
        <v>0.02</v>
      </c>
      <c r="X230" s="29">
        <v>0.05</v>
      </c>
      <c r="Y230" s="29" t="s">
        <v>42</v>
      </c>
    </row>
    <row r="231" spans="1:25" x14ac:dyDescent="0.25">
      <c r="A231">
        <v>390</v>
      </c>
      <c r="B231" t="s">
        <v>228</v>
      </c>
      <c r="C231" t="s">
        <v>166</v>
      </c>
      <c r="D231" s="28">
        <v>50</v>
      </c>
      <c r="E231" s="29">
        <v>0.83</v>
      </c>
      <c r="F231" s="29">
        <v>0.83</v>
      </c>
      <c r="G231" s="29">
        <v>0.24</v>
      </c>
      <c r="H231" s="29">
        <v>0</v>
      </c>
      <c r="I231" s="29">
        <v>7.0000000000000007E-2</v>
      </c>
      <c r="J231" s="29">
        <v>0.11</v>
      </c>
      <c r="K231" s="29">
        <v>0</v>
      </c>
      <c r="L231" s="29" t="s">
        <v>42</v>
      </c>
      <c r="M231" s="29">
        <v>0</v>
      </c>
      <c r="N231" s="29">
        <v>0.39</v>
      </c>
      <c r="O231" s="29">
        <v>0</v>
      </c>
      <c r="P231" s="29">
        <v>0</v>
      </c>
      <c r="Q231" s="29">
        <v>0</v>
      </c>
      <c r="R231" s="29">
        <v>0</v>
      </c>
      <c r="S231" s="29">
        <v>0</v>
      </c>
      <c r="T231" s="29">
        <v>0</v>
      </c>
      <c r="U231" s="29">
        <v>0</v>
      </c>
      <c r="V231" s="29">
        <v>0</v>
      </c>
      <c r="W231" s="29" t="s">
        <v>42</v>
      </c>
      <c r="X231" s="29">
        <v>0.13</v>
      </c>
      <c r="Y231" s="29">
        <v>0</v>
      </c>
    </row>
    <row r="232" spans="1:25" x14ac:dyDescent="0.25">
      <c r="A232">
        <v>916</v>
      </c>
      <c r="B232" t="s">
        <v>229</v>
      </c>
      <c r="C232" t="s">
        <v>184</v>
      </c>
      <c r="D232" s="28">
        <v>120</v>
      </c>
      <c r="E232" s="29">
        <v>0.86</v>
      </c>
      <c r="F232" s="29">
        <v>0.84</v>
      </c>
      <c r="G232" s="29">
        <v>0.41</v>
      </c>
      <c r="H232" s="29">
        <v>0</v>
      </c>
      <c r="I232" s="29">
        <v>7.0000000000000007E-2</v>
      </c>
      <c r="J232" s="29">
        <v>0</v>
      </c>
      <c r="K232" s="29">
        <v>0.04</v>
      </c>
      <c r="L232" s="29">
        <v>0.09</v>
      </c>
      <c r="M232" s="29" t="s">
        <v>42</v>
      </c>
      <c r="N232" s="29">
        <v>0.21</v>
      </c>
      <c r="O232" s="29">
        <v>0</v>
      </c>
      <c r="P232" s="29">
        <v>0</v>
      </c>
      <c r="Q232" s="29">
        <v>0</v>
      </c>
      <c r="R232" s="29" t="s">
        <v>42</v>
      </c>
      <c r="S232" s="29" t="s">
        <v>42</v>
      </c>
      <c r="T232" s="29" t="s">
        <v>42</v>
      </c>
      <c r="U232" s="29">
        <v>0</v>
      </c>
      <c r="V232" s="29">
        <v>0</v>
      </c>
      <c r="W232" s="29">
        <v>7.0000000000000007E-2</v>
      </c>
      <c r="X232" s="29">
        <v>0.05</v>
      </c>
      <c r="Y232" s="29">
        <v>0.03</v>
      </c>
    </row>
    <row r="233" spans="1:25" x14ac:dyDescent="0.25">
      <c r="A233">
        <v>203</v>
      </c>
      <c r="B233" t="s">
        <v>230</v>
      </c>
      <c r="C233" t="s">
        <v>180</v>
      </c>
      <c r="D233" s="28">
        <v>30</v>
      </c>
      <c r="E233" s="29">
        <v>0.86</v>
      </c>
      <c r="F233" s="29">
        <v>0.86</v>
      </c>
      <c r="G233" s="29" t="s">
        <v>42</v>
      </c>
      <c r="H233" s="29">
        <v>0</v>
      </c>
      <c r="I233" s="29">
        <v>0</v>
      </c>
      <c r="J233" s="29">
        <v>0.17</v>
      </c>
      <c r="K233" s="29">
        <v>0</v>
      </c>
      <c r="L233" s="29">
        <v>0</v>
      </c>
      <c r="M233" s="29">
        <v>0</v>
      </c>
      <c r="N233" s="29">
        <v>0.66</v>
      </c>
      <c r="O233" s="29">
        <v>0</v>
      </c>
      <c r="P233" s="29">
        <v>0</v>
      </c>
      <c r="Q233" s="29">
        <v>0</v>
      </c>
      <c r="R233" s="29">
        <v>0</v>
      </c>
      <c r="S233" s="29">
        <v>0</v>
      </c>
      <c r="T233" s="29">
        <v>0</v>
      </c>
      <c r="U233" s="29">
        <v>0</v>
      </c>
      <c r="V233" s="29">
        <v>0</v>
      </c>
      <c r="W233" s="29">
        <v>0.14000000000000001</v>
      </c>
      <c r="X233" s="29">
        <v>0</v>
      </c>
      <c r="Y233" s="29">
        <v>0</v>
      </c>
    </row>
    <row r="234" spans="1:25" x14ac:dyDescent="0.25">
      <c r="A234">
        <v>204</v>
      </c>
      <c r="B234" t="s">
        <v>231</v>
      </c>
      <c r="C234" t="s">
        <v>178</v>
      </c>
      <c r="D234" s="28">
        <v>40</v>
      </c>
      <c r="E234" s="29">
        <v>0.94</v>
      </c>
      <c r="F234" s="29">
        <v>0.94</v>
      </c>
      <c r="G234" s="29">
        <v>0.66</v>
      </c>
      <c r="H234" s="29">
        <v>0</v>
      </c>
      <c r="I234" s="29">
        <v>0</v>
      </c>
      <c r="J234" s="29">
        <v>0</v>
      </c>
      <c r="K234" s="29">
        <v>0.11</v>
      </c>
      <c r="L234" s="29">
        <v>0</v>
      </c>
      <c r="M234" s="29">
        <v>0</v>
      </c>
      <c r="N234" s="29">
        <v>0.17</v>
      </c>
      <c r="O234" s="29">
        <v>0</v>
      </c>
      <c r="P234" s="29">
        <v>0</v>
      </c>
      <c r="Q234" s="29">
        <v>0</v>
      </c>
      <c r="R234" s="29">
        <v>0</v>
      </c>
      <c r="S234" s="29">
        <v>0</v>
      </c>
      <c r="T234" s="29">
        <v>0</v>
      </c>
      <c r="U234" s="29">
        <v>0</v>
      </c>
      <c r="V234" s="29">
        <v>0</v>
      </c>
      <c r="W234" s="29" t="s">
        <v>42</v>
      </c>
      <c r="X234" s="29">
        <v>0</v>
      </c>
      <c r="Y234" s="29">
        <v>0</v>
      </c>
    </row>
    <row r="235" spans="1:25" x14ac:dyDescent="0.25">
      <c r="A235">
        <v>876</v>
      </c>
      <c r="B235" t="s">
        <v>232</v>
      </c>
      <c r="C235" t="s">
        <v>168</v>
      </c>
      <c r="D235" s="28">
        <v>30</v>
      </c>
      <c r="E235" s="29">
        <v>0.93</v>
      </c>
      <c r="F235" s="29">
        <v>0.9</v>
      </c>
      <c r="G235" s="29">
        <v>0.53</v>
      </c>
      <c r="H235" s="29">
        <v>0</v>
      </c>
      <c r="I235" s="29" t="s">
        <v>42</v>
      </c>
      <c r="J235" s="29">
        <v>0</v>
      </c>
      <c r="K235" s="29">
        <v>0</v>
      </c>
      <c r="L235" s="29">
        <v>0</v>
      </c>
      <c r="M235" s="29" t="s">
        <v>42</v>
      </c>
      <c r="N235" s="29">
        <v>0.3</v>
      </c>
      <c r="O235" s="29">
        <v>0</v>
      </c>
      <c r="P235" s="29">
        <v>0</v>
      </c>
      <c r="Q235" s="29">
        <v>0</v>
      </c>
      <c r="R235" s="29" t="s">
        <v>42</v>
      </c>
      <c r="S235" s="29" t="s">
        <v>42</v>
      </c>
      <c r="T235" s="29">
        <v>0</v>
      </c>
      <c r="U235" s="29">
        <v>0</v>
      </c>
      <c r="V235" s="29">
        <v>0</v>
      </c>
      <c r="W235" s="29" t="s">
        <v>42</v>
      </c>
      <c r="X235" s="29">
        <v>0</v>
      </c>
      <c r="Y235" s="29" t="s">
        <v>42</v>
      </c>
    </row>
    <row r="236" spans="1:25" x14ac:dyDescent="0.25">
      <c r="A236">
        <v>205</v>
      </c>
      <c r="B236" t="s">
        <v>233</v>
      </c>
      <c r="C236" t="s">
        <v>178</v>
      </c>
      <c r="D236" s="28">
        <v>40</v>
      </c>
      <c r="E236" s="29">
        <v>0.86</v>
      </c>
      <c r="F236" s="29">
        <v>0.86</v>
      </c>
      <c r="G236" s="29">
        <v>0.56999999999999995</v>
      </c>
      <c r="H236" s="29">
        <v>0</v>
      </c>
      <c r="I236" s="29">
        <v>0</v>
      </c>
      <c r="J236" s="29">
        <v>0.1</v>
      </c>
      <c r="K236" s="29">
        <v>0</v>
      </c>
      <c r="L236" s="29">
        <v>0</v>
      </c>
      <c r="M236" s="29" t="s">
        <v>42</v>
      </c>
      <c r="N236" s="29">
        <v>0.17</v>
      </c>
      <c r="O236" s="29">
        <v>0</v>
      </c>
      <c r="P236" s="29">
        <v>0</v>
      </c>
      <c r="Q236" s="29">
        <v>0</v>
      </c>
      <c r="R236" s="29">
        <v>0</v>
      </c>
      <c r="S236" s="29">
        <v>0</v>
      </c>
      <c r="T236" s="29">
        <v>0</v>
      </c>
      <c r="U236" s="29">
        <v>0</v>
      </c>
      <c r="V236" s="29">
        <v>0</v>
      </c>
      <c r="W236" s="29" t="s">
        <v>42</v>
      </c>
      <c r="X236" s="29" t="s">
        <v>42</v>
      </c>
      <c r="Y236" s="29" t="s">
        <v>42</v>
      </c>
    </row>
    <row r="237" spans="1:25" x14ac:dyDescent="0.25">
      <c r="A237">
        <v>850</v>
      </c>
      <c r="B237" t="s">
        <v>234</v>
      </c>
      <c r="C237" t="s">
        <v>182</v>
      </c>
      <c r="D237" s="28">
        <v>300</v>
      </c>
      <c r="E237" s="29">
        <v>0.83</v>
      </c>
      <c r="F237" s="29">
        <v>0.82</v>
      </c>
      <c r="G237" s="29">
        <v>0.37</v>
      </c>
      <c r="H237" s="29">
        <v>0</v>
      </c>
      <c r="I237" s="29">
        <v>0.01</v>
      </c>
      <c r="J237" s="29" t="s">
        <v>42</v>
      </c>
      <c r="K237" s="29">
        <v>0.22</v>
      </c>
      <c r="L237" s="29">
        <v>0.02</v>
      </c>
      <c r="M237" s="29">
        <v>0.01</v>
      </c>
      <c r="N237" s="29">
        <v>0.19</v>
      </c>
      <c r="O237" s="29" t="s">
        <v>42</v>
      </c>
      <c r="P237" s="29">
        <v>0</v>
      </c>
      <c r="Q237" s="29">
        <v>0</v>
      </c>
      <c r="R237" s="29" t="s">
        <v>42</v>
      </c>
      <c r="S237" s="29">
        <v>0</v>
      </c>
      <c r="T237" s="29" t="s">
        <v>42</v>
      </c>
      <c r="U237" s="29">
        <v>0</v>
      </c>
      <c r="V237" s="29" t="s">
        <v>42</v>
      </c>
      <c r="W237" s="29">
        <v>0.09</v>
      </c>
      <c r="X237" s="29">
        <v>0.05</v>
      </c>
      <c r="Y237" s="29">
        <v>0.03</v>
      </c>
    </row>
    <row r="238" spans="1:25" x14ac:dyDescent="0.25">
      <c r="A238">
        <v>309</v>
      </c>
      <c r="B238" t="s">
        <v>235</v>
      </c>
      <c r="C238" t="s">
        <v>178</v>
      </c>
      <c r="D238" s="28">
        <v>60</v>
      </c>
      <c r="E238" s="29">
        <v>0.97</v>
      </c>
      <c r="F238" s="29">
        <v>0.97</v>
      </c>
      <c r="G238" s="29">
        <v>0.15</v>
      </c>
      <c r="H238" s="29">
        <v>0</v>
      </c>
      <c r="I238" s="29">
        <v>0.46</v>
      </c>
      <c r="J238" s="29" t="s">
        <v>42</v>
      </c>
      <c r="K238" s="29">
        <v>0</v>
      </c>
      <c r="L238" s="29">
        <v>0</v>
      </c>
      <c r="M238" s="29">
        <v>0</v>
      </c>
      <c r="N238" s="29">
        <v>0.32</v>
      </c>
      <c r="O238" s="29">
        <v>0</v>
      </c>
      <c r="P238" s="29">
        <v>0</v>
      </c>
      <c r="Q238" s="29">
        <v>0</v>
      </c>
      <c r="R238" s="29">
        <v>0</v>
      </c>
      <c r="S238" s="29">
        <v>0</v>
      </c>
      <c r="T238" s="29">
        <v>0</v>
      </c>
      <c r="U238" s="29">
        <v>0</v>
      </c>
      <c r="V238" s="29">
        <v>0</v>
      </c>
      <c r="W238" s="29">
        <v>0</v>
      </c>
      <c r="X238" s="29">
        <v>0</v>
      </c>
      <c r="Y238" s="29" t="s">
        <v>42</v>
      </c>
    </row>
    <row r="239" spans="1:25" x14ac:dyDescent="0.25">
      <c r="A239">
        <v>310</v>
      </c>
      <c r="B239" t="s">
        <v>236</v>
      </c>
      <c r="C239" t="s">
        <v>180</v>
      </c>
      <c r="D239" s="28">
        <v>40</v>
      </c>
      <c r="E239" s="29">
        <v>0.97</v>
      </c>
      <c r="F239" s="29">
        <v>0.97</v>
      </c>
      <c r="G239" s="29">
        <v>0.22</v>
      </c>
      <c r="H239" s="29">
        <v>0</v>
      </c>
      <c r="I239" s="29">
        <v>0</v>
      </c>
      <c r="J239" s="29">
        <v>0</v>
      </c>
      <c r="K239" s="29">
        <v>0</v>
      </c>
      <c r="L239" s="29">
        <v>0</v>
      </c>
      <c r="M239" s="29">
        <v>0</v>
      </c>
      <c r="N239" s="29">
        <v>0.75</v>
      </c>
      <c r="O239" s="29">
        <v>0</v>
      </c>
      <c r="P239" s="29">
        <v>0</v>
      </c>
      <c r="Q239" s="29">
        <v>0</v>
      </c>
      <c r="R239" s="29">
        <v>0</v>
      </c>
      <c r="S239" s="29">
        <v>0</v>
      </c>
      <c r="T239" s="29">
        <v>0</v>
      </c>
      <c r="U239" s="29">
        <v>0</v>
      </c>
      <c r="V239" s="29">
        <v>0</v>
      </c>
      <c r="W239" s="29">
        <v>0</v>
      </c>
      <c r="X239" s="29">
        <v>0</v>
      </c>
      <c r="Y239" s="29" t="s">
        <v>42</v>
      </c>
    </row>
    <row r="240" spans="1:25" x14ac:dyDescent="0.25">
      <c r="A240">
        <v>805</v>
      </c>
      <c r="B240" t="s">
        <v>237</v>
      </c>
      <c r="C240" t="s">
        <v>166</v>
      </c>
      <c r="D240" s="28">
        <v>20</v>
      </c>
      <c r="E240" s="29">
        <v>0.74</v>
      </c>
      <c r="F240" s="29">
        <v>0.63</v>
      </c>
      <c r="G240" s="29">
        <v>0</v>
      </c>
      <c r="H240" s="29">
        <v>0</v>
      </c>
      <c r="I240" s="29">
        <v>0</v>
      </c>
      <c r="J240" s="29">
        <v>0</v>
      </c>
      <c r="K240" s="29">
        <v>0</v>
      </c>
      <c r="L240" s="29">
        <v>0</v>
      </c>
      <c r="M240" s="29">
        <v>0</v>
      </c>
      <c r="N240" s="29">
        <v>0.63</v>
      </c>
      <c r="O240" s="29">
        <v>0</v>
      </c>
      <c r="P240" s="29">
        <v>0</v>
      </c>
      <c r="Q240" s="29">
        <v>0</v>
      </c>
      <c r="R240" s="29" t="s">
        <v>42</v>
      </c>
      <c r="S240" s="29">
        <v>0</v>
      </c>
      <c r="T240" s="29">
        <v>0</v>
      </c>
      <c r="U240" s="29" t="s">
        <v>42</v>
      </c>
      <c r="V240" s="29" t="s">
        <v>42</v>
      </c>
      <c r="W240" s="29">
        <v>0.16</v>
      </c>
      <c r="X240" s="29" t="s">
        <v>42</v>
      </c>
      <c r="Y240" s="29">
        <v>0</v>
      </c>
    </row>
    <row r="241" spans="1:25" x14ac:dyDescent="0.25">
      <c r="A241">
        <v>311</v>
      </c>
      <c r="B241" t="s">
        <v>238</v>
      </c>
      <c r="C241" t="s">
        <v>180</v>
      </c>
      <c r="D241" s="28">
        <v>20</v>
      </c>
      <c r="E241" s="29">
        <v>0.87</v>
      </c>
      <c r="F241" s="29">
        <v>0.87</v>
      </c>
      <c r="G241" s="29">
        <v>0.43</v>
      </c>
      <c r="H241" s="29">
        <v>0</v>
      </c>
      <c r="I241" s="29">
        <v>0</v>
      </c>
      <c r="J241" s="29">
        <v>0</v>
      </c>
      <c r="K241" s="29">
        <v>0</v>
      </c>
      <c r="L241" s="29">
        <v>0</v>
      </c>
      <c r="M241" s="29">
        <v>0</v>
      </c>
      <c r="N241" s="29">
        <v>0.43</v>
      </c>
      <c r="O241" s="29">
        <v>0</v>
      </c>
      <c r="P241" s="29">
        <v>0</v>
      </c>
      <c r="Q241" s="29">
        <v>0</v>
      </c>
      <c r="R241" s="29">
        <v>0</v>
      </c>
      <c r="S241" s="29">
        <v>0</v>
      </c>
      <c r="T241" s="29">
        <v>0</v>
      </c>
      <c r="U241" s="29">
        <v>0</v>
      </c>
      <c r="V241" s="29">
        <v>0</v>
      </c>
      <c r="W241" s="29">
        <v>0.13</v>
      </c>
      <c r="X241" s="29">
        <v>0</v>
      </c>
      <c r="Y241" s="29">
        <v>0</v>
      </c>
    </row>
    <row r="242" spans="1:25" x14ac:dyDescent="0.25">
      <c r="A242">
        <v>884</v>
      </c>
      <c r="B242" t="s">
        <v>239</v>
      </c>
      <c r="C242" t="s">
        <v>174</v>
      </c>
      <c r="D242" s="28">
        <v>40</v>
      </c>
      <c r="E242" s="29">
        <v>0.86</v>
      </c>
      <c r="F242" s="29">
        <v>0.86</v>
      </c>
      <c r="G242" s="29">
        <v>0.17</v>
      </c>
      <c r="H242" s="29">
        <v>0</v>
      </c>
      <c r="I242" s="29">
        <v>0.09</v>
      </c>
      <c r="J242" s="29">
        <v>0</v>
      </c>
      <c r="K242" s="29">
        <v>0</v>
      </c>
      <c r="L242" s="29">
        <v>0</v>
      </c>
      <c r="M242" s="29">
        <v>0</v>
      </c>
      <c r="N242" s="29">
        <v>0.6</v>
      </c>
      <c r="O242" s="29">
        <v>0</v>
      </c>
      <c r="P242" s="29">
        <v>0</v>
      </c>
      <c r="Q242" s="29">
        <v>0</v>
      </c>
      <c r="R242" s="29">
        <v>0</v>
      </c>
      <c r="S242" s="29">
        <v>0</v>
      </c>
      <c r="T242" s="29">
        <v>0</v>
      </c>
      <c r="U242" s="29">
        <v>0</v>
      </c>
      <c r="V242" s="29">
        <v>0</v>
      </c>
      <c r="W242" s="29">
        <v>0.11</v>
      </c>
      <c r="X242" s="29" t="s">
        <v>42</v>
      </c>
      <c r="Y242" s="29">
        <v>0</v>
      </c>
    </row>
    <row r="243" spans="1:25" x14ac:dyDescent="0.25">
      <c r="A243">
        <v>919</v>
      </c>
      <c r="B243" t="s">
        <v>240</v>
      </c>
      <c r="C243" t="s">
        <v>176</v>
      </c>
      <c r="D243" s="28">
        <v>260</v>
      </c>
      <c r="E243" s="29">
        <v>0.87</v>
      </c>
      <c r="F243" s="29">
        <v>0.86</v>
      </c>
      <c r="G243" s="29">
        <v>0.62</v>
      </c>
      <c r="H243" s="29">
        <v>0</v>
      </c>
      <c r="I243" s="29">
        <v>0.02</v>
      </c>
      <c r="J243" s="29">
        <v>0.02</v>
      </c>
      <c r="K243" s="29">
        <v>0</v>
      </c>
      <c r="L243" s="29">
        <v>0</v>
      </c>
      <c r="M243" s="29">
        <v>0</v>
      </c>
      <c r="N243" s="29">
        <v>0.2</v>
      </c>
      <c r="O243" s="29" t="s">
        <v>42</v>
      </c>
      <c r="P243" s="29">
        <v>0</v>
      </c>
      <c r="Q243" s="29" t="s">
        <v>42</v>
      </c>
      <c r="R243" s="29">
        <v>0</v>
      </c>
      <c r="S243" s="29">
        <v>0</v>
      </c>
      <c r="T243" s="29">
        <v>0</v>
      </c>
      <c r="U243" s="29">
        <v>0</v>
      </c>
      <c r="V243" s="29" t="s">
        <v>42</v>
      </c>
      <c r="W243" s="29">
        <v>0.06</v>
      </c>
      <c r="X243" s="29">
        <v>0.05</v>
      </c>
      <c r="Y243" s="29">
        <v>0.02</v>
      </c>
    </row>
    <row r="244" spans="1:25" x14ac:dyDescent="0.25">
      <c r="A244">
        <v>312</v>
      </c>
      <c r="B244" t="s">
        <v>241</v>
      </c>
      <c r="C244" t="s">
        <v>180</v>
      </c>
      <c r="D244" s="28">
        <v>60</v>
      </c>
      <c r="E244" s="29">
        <v>0.84</v>
      </c>
      <c r="F244" s="29">
        <v>0.82</v>
      </c>
      <c r="G244" s="29">
        <v>0.16</v>
      </c>
      <c r="H244" s="29">
        <v>0</v>
      </c>
      <c r="I244" s="29" t="s">
        <v>42</v>
      </c>
      <c r="J244" s="29" t="s">
        <v>42</v>
      </c>
      <c r="K244" s="29">
        <v>0</v>
      </c>
      <c r="L244" s="29">
        <v>0</v>
      </c>
      <c r="M244" s="29">
        <v>0</v>
      </c>
      <c r="N244" s="29">
        <v>0.61</v>
      </c>
      <c r="O244" s="29">
        <v>0</v>
      </c>
      <c r="P244" s="29">
        <v>0</v>
      </c>
      <c r="Q244" s="29">
        <v>0</v>
      </c>
      <c r="R244" s="29" t="s">
        <v>42</v>
      </c>
      <c r="S244" s="29">
        <v>0</v>
      </c>
      <c r="T244" s="29" t="s">
        <v>42</v>
      </c>
      <c r="U244" s="29">
        <v>0</v>
      </c>
      <c r="V244" s="29">
        <v>0</v>
      </c>
      <c r="W244" s="29" t="s">
        <v>42</v>
      </c>
      <c r="X244" s="29">
        <v>0.05</v>
      </c>
      <c r="Y244" s="29">
        <v>0.08</v>
      </c>
    </row>
    <row r="245" spans="1:25" x14ac:dyDescent="0.25">
      <c r="A245">
        <v>313</v>
      </c>
      <c r="B245" t="s">
        <v>242</v>
      </c>
      <c r="C245" t="s">
        <v>180</v>
      </c>
      <c r="D245" s="28">
        <v>30</v>
      </c>
      <c r="E245" s="29">
        <v>0.96</v>
      </c>
      <c r="F245" s="29">
        <v>0.96</v>
      </c>
      <c r="G245" s="29">
        <v>0.31</v>
      </c>
      <c r="H245" s="29">
        <v>0</v>
      </c>
      <c r="I245" s="29">
        <v>0</v>
      </c>
      <c r="J245" s="29">
        <v>0</v>
      </c>
      <c r="K245" s="29">
        <v>0</v>
      </c>
      <c r="L245" s="29">
        <v>0</v>
      </c>
      <c r="M245" s="29" t="s">
        <v>42</v>
      </c>
      <c r="N245" s="29">
        <v>0.62</v>
      </c>
      <c r="O245" s="29">
        <v>0</v>
      </c>
      <c r="P245" s="29">
        <v>0</v>
      </c>
      <c r="Q245" s="29">
        <v>0</v>
      </c>
      <c r="R245" s="29">
        <v>0</v>
      </c>
      <c r="S245" s="29">
        <v>0</v>
      </c>
      <c r="T245" s="29">
        <v>0</v>
      </c>
      <c r="U245" s="29">
        <v>0</v>
      </c>
      <c r="V245" s="29">
        <v>0</v>
      </c>
      <c r="W245" s="29">
        <v>0</v>
      </c>
      <c r="X245" s="29">
        <v>0</v>
      </c>
      <c r="Y245" s="29" t="s">
        <v>42</v>
      </c>
    </row>
    <row r="246" spans="1:25" x14ac:dyDescent="0.25">
      <c r="A246">
        <v>921</v>
      </c>
      <c r="B246" t="s">
        <v>243</v>
      </c>
      <c r="C246" t="s">
        <v>182</v>
      </c>
      <c r="D246" s="28">
        <v>40</v>
      </c>
      <c r="E246" s="29">
        <v>1</v>
      </c>
      <c r="F246" s="29">
        <v>1</v>
      </c>
      <c r="G246" s="29" t="s">
        <v>42</v>
      </c>
      <c r="H246" s="29">
        <v>0</v>
      </c>
      <c r="I246" s="29">
        <v>0</v>
      </c>
      <c r="J246" s="29">
        <v>0</v>
      </c>
      <c r="K246" s="29">
        <v>0</v>
      </c>
      <c r="L246" s="29">
        <v>0</v>
      </c>
      <c r="M246" s="29">
        <v>0</v>
      </c>
      <c r="N246" s="29">
        <v>0.97</v>
      </c>
      <c r="O246" s="29">
        <v>0</v>
      </c>
      <c r="P246" s="29">
        <v>0</v>
      </c>
      <c r="Q246" s="29">
        <v>0</v>
      </c>
      <c r="R246" s="29">
        <v>0</v>
      </c>
      <c r="S246" s="29">
        <v>0</v>
      </c>
      <c r="T246" s="29">
        <v>0</v>
      </c>
      <c r="U246" s="29">
        <v>0</v>
      </c>
      <c r="V246" s="29">
        <v>0</v>
      </c>
      <c r="W246" s="29">
        <v>0</v>
      </c>
      <c r="X246" s="29">
        <v>0</v>
      </c>
      <c r="Y246" s="29">
        <v>0</v>
      </c>
    </row>
    <row r="247" spans="1:25" x14ac:dyDescent="0.25">
      <c r="A247">
        <v>420</v>
      </c>
      <c r="B247" t="s">
        <v>244</v>
      </c>
      <c r="C247" t="s">
        <v>184</v>
      </c>
      <c r="D247" s="28" t="s">
        <v>355</v>
      </c>
      <c r="E247" s="29" t="s">
        <v>355</v>
      </c>
      <c r="F247" s="29" t="s">
        <v>355</v>
      </c>
      <c r="G247" s="29" t="s">
        <v>355</v>
      </c>
      <c r="H247" s="29" t="s">
        <v>355</v>
      </c>
      <c r="I247" s="29" t="s">
        <v>355</v>
      </c>
      <c r="J247" s="29" t="s">
        <v>355</v>
      </c>
      <c r="K247" s="29" t="s">
        <v>355</v>
      </c>
      <c r="L247" s="29" t="s">
        <v>355</v>
      </c>
      <c r="M247" s="29" t="s">
        <v>355</v>
      </c>
      <c r="N247" s="29" t="s">
        <v>355</v>
      </c>
      <c r="O247" s="29" t="s">
        <v>355</v>
      </c>
      <c r="P247" s="29" t="s">
        <v>355</v>
      </c>
      <c r="Q247" s="29" t="s">
        <v>355</v>
      </c>
      <c r="R247" s="29" t="s">
        <v>355</v>
      </c>
      <c r="S247" s="29" t="s">
        <v>355</v>
      </c>
      <c r="T247" s="29" t="s">
        <v>355</v>
      </c>
      <c r="U247" s="29" t="s">
        <v>355</v>
      </c>
      <c r="V247" s="29" t="s">
        <v>355</v>
      </c>
      <c r="W247" s="29" t="s">
        <v>355</v>
      </c>
      <c r="X247" s="29" t="s">
        <v>355</v>
      </c>
      <c r="Y247" s="29" t="s">
        <v>355</v>
      </c>
    </row>
    <row r="248" spans="1:25" x14ac:dyDescent="0.25">
      <c r="A248">
        <v>206</v>
      </c>
      <c r="B248" t="s">
        <v>245</v>
      </c>
      <c r="C248" t="s">
        <v>178</v>
      </c>
      <c r="D248" s="28">
        <v>30</v>
      </c>
      <c r="E248" s="29">
        <v>0.97</v>
      </c>
      <c r="F248" s="29">
        <v>0.97</v>
      </c>
      <c r="G248" s="29">
        <v>0.38</v>
      </c>
      <c r="H248" s="29">
        <v>0</v>
      </c>
      <c r="I248" s="29" t="s">
        <v>42</v>
      </c>
      <c r="J248" s="29">
        <v>0</v>
      </c>
      <c r="K248" s="29">
        <v>0</v>
      </c>
      <c r="L248" s="29">
        <v>0</v>
      </c>
      <c r="M248" s="29">
        <v>0</v>
      </c>
      <c r="N248" s="29">
        <v>0.55000000000000004</v>
      </c>
      <c r="O248" s="29">
        <v>0</v>
      </c>
      <c r="P248" s="29">
        <v>0</v>
      </c>
      <c r="Q248" s="29">
        <v>0</v>
      </c>
      <c r="R248" s="29">
        <v>0</v>
      </c>
      <c r="S248" s="29">
        <v>0</v>
      </c>
      <c r="T248" s="29">
        <v>0</v>
      </c>
      <c r="U248" s="29">
        <v>0</v>
      </c>
      <c r="V248" s="29">
        <v>0</v>
      </c>
      <c r="W248" s="29">
        <v>0</v>
      </c>
      <c r="X248" s="29">
        <v>0</v>
      </c>
      <c r="Y248" s="29" t="s">
        <v>42</v>
      </c>
    </row>
    <row r="249" spans="1:25" x14ac:dyDescent="0.25">
      <c r="A249">
        <v>207</v>
      </c>
      <c r="B249" t="s">
        <v>246</v>
      </c>
      <c r="C249" t="s">
        <v>178</v>
      </c>
      <c r="D249" s="28">
        <v>10</v>
      </c>
      <c r="E249" s="29">
        <v>1</v>
      </c>
      <c r="F249" s="29">
        <v>1</v>
      </c>
      <c r="G249" s="29">
        <v>0</v>
      </c>
      <c r="H249" s="29">
        <v>0</v>
      </c>
      <c r="I249" s="29">
        <v>0</v>
      </c>
      <c r="J249" s="29">
        <v>0</v>
      </c>
      <c r="K249" s="29">
        <v>0</v>
      </c>
      <c r="L249" s="29">
        <v>0</v>
      </c>
      <c r="M249" s="29">
        <v>0</v>
      </c>
      <c r="N249" s="29">
        <v>1</v>
      </c>
      <c r="O249" s="29">
        <v>0</v>
      </c>
      <c r="P249" s="29">
        <v>0</v>
      </c>
      <c r="Q249" s="29">
        <v>0</v>
      </c>
      <c r="R249" s="29">
        <v>0</v>
      </c>
      <c r="S249" s="29">
        <v>0</v>
      </c>
      <c r="T249" s="29">
        <v>0</v>
      </c>
      <c r="U249" s="29">
        <v>0</v>
      </c>
      <c r="V249" s="29">
        <v>0</v>
      </c>
      <c r="W249" s="29">
        <v>0</v>
      </c>
      <c r="X249" s="29">
        <v>0</v>
      </c>
      <c r="Y249" s="29">
        <v>0</v>
      </c>
    </row>
    <row r="250" spans="1:25" x14ac:dyDescent="0.25">
      <c r="A250">
        <v>886</v>
      </c>
      <c r="B250" t="s">
        <v>247</v>
      </c>
      <c r="C250" t="s">
        <v>182</v>
      </c>
      <c r="D250" s="28">
        <v>380</v>
      </c>
      <c r="E250" s="29">
        <v>0.83</v>
      </c>
      <c r="F250" s="29">
        <v>0.81</v>
      </c>
      <c r="G250" s="29">
        <v>0.23</v>
      </c>
      <c r="H250" s="29">
        <v>0</v>
      </c>
      <c r="I250" s="29">
        <v>0.01</v>
      </c>
      <c r="J250" s="29">
        <v>0.01</v>
      </c>
      <c r="K250" s="29">
        <v>0</v>
      </c>
      <c r="L250" s="29">
        <v>0</v>
      </c>
      <c r="M250" s="29">
        <v>0.01</v>
      </c>
      <c r="N250" s="29">
        <v>0.54</v>
      </c>
      <c r="O250" s="29" t="s">
        <v>42</v>
      </c>
      <c r="P250" s="29">
        <v>0</v>
      </c>
      <c r="Q250" s="29" t="s">
        <v>42</v>
      </c>
      <c r="R250" s="29">
        <v>0.01</v>
      </c>
      <c r="S250" s="29" t="s">
        <v>42</v>
      </c>
      <c r="T250" s="29" t="s">
        <v>42</v>
      </c>
      <c r="U250" s="29" t="s">
        <v>42</v>
      </c>
      <c r="V250" s="29">
        <v>0.01</v>
      </c>
      <c r="W250" s="29">
        <v>7.0000000000000007E-2</v>
      </c>
      <c r="X250" s="29">
        <v>0.09</v>
      </c>
      <c r="Y250" s="29">
        <v>0.01</v>
      </c>
    </row>
    <row r="251" spans="1:25" x14ac:dyDescent="0.25">
      <c r="A251">
        <v>810</v>
      </c>
      <c r="B251" t="s">
        <v>248</v>
      </c>
      <c r="C251" t="s">
        <v>170</v>
      </c>
      <c r="D251" s="28">
        <v>60</v>
      </c>
      <c r="E251" s="29">
        <v>0.88</v>
      </c>
      <c r="F251" s="29">
        <v>0.88</v>
      </c>
      <c r="G251" s="29">
        <v>0.4</v>
      </c>
      <c r="H251" s="29">
        <v>0</v>
      </c>
      <c r="I251" s="29" t="s">
        <v>42</v>
      </c>
      <c r="J251" s="29">
        <v>0</v>
      </c>
      <c r="K251" s="29">
        <v>0</v>
      </c>
      <c r="L251" s="29">
        <v>0</v>
      </c>
      <c r="M251" s="29" t="s">
        <v>42</v>
      </c>
      <c r="N251" s="29">
        <v>0.43</v>
      </c>
      <c r="O251" s="29" t="s">
        <v>42</v>
      </c>
      <c r="P251" s="29">
        <v>0</v>
      </c>
      <c r="Q251" s="29">
        <v>0</v>
      </c>
      <c r="R251" s="29">
        <v>0</v>
      </c>
      <c r="S251" s="29">
        <v>0</v>
      </c>
      <c r="T251" s="29">
        <v>0</v>
      </c>
      <c r="U251" s="29">
        <v>0</v>
      </c>
      <c r="V251" s="29">
        <v>0</v>
      </c>
      <c r="W251" s="29">
        <v>0.08</v>
      </c>
      <c r="X251" s="29" t="s">
        <v>42</v>
      </c>
      <c r="Y251" s="29">
        <v>0</v>
      </c>
    </row>
    <row r="252" spans="1:25" x14ac:dyDescent="0.25">
      <c r="A252">
        <v>314</v>
      </c>
      <c r="B252" t="s">
        <v>249</v>
      </c>
      <c r="C252" t="s">
        <v>180</v>
      </c>
      <c r="D252" s="28">
        <v>40</v>
      </c>
      <c r="E252" s="29">
        <v>0.97</v>
      </c>
      <c r="F252" s="29">
        <v>0.97</v>
      </c>
      <c r="G252" s="29">
        <v>0.35</v>
      </c>
      <c r="H252" s="29">
        <v>0</v>
      </c>
      <c r="I252" s="29" t="s">
        <v>42</v>
      </c>
      <c r="J252" s="29">
        <v>0</v>
      </c>
      <c r="K252" s="29">
        <v>0</v>
      </c>
      <c r="L252" s="29" t="s">
        <v>42</v>
      </c>
      <c r="M252" s="29">
        <v>0</v>
      </c>
      <c r="N252" s="29">
        <v>0.51</v>
      </c>
      <c r="O252" s="29">
        <v>0</v>
      </c>
      <c r="P252" s="29">
        <v>0</v>
      </c>
      <c r="Q252" s="29">
        <v>0</v>
      </c>
      <c r="R252" s="29">
        <v>0</v>
      </c>
      <c r="S252" s="29">
        <v>0</v>
      </c>
      <c r="T252" s="29">
        <v>0</v>
      </c>
      <c r="U252" s="29">
        <v>0</v>
      </c>
      <c r="V252" s="29">
        <v>0</v>
      </c>
      <c r="W252" s="29">
        <v>0</v>
      </c>
      <c r="X252" s="29">
        <v>0</v>
      </c>
      <c r="Y252" s="29" t="s">
        <v>42</v>
      </c>
    </row>
    <row r="253" spans="1:25" x14ac:dyDescent="0.25">
      <c r="A253">
        <v>382</v>
      </c>
      <c r="B253" t="s">
        <v>250</v>
      </c>
      <c r="C253" t="s">
        <v>170</v>
      </c>
      <c r="D253" s="28">
        <v>70</v>
      </c>
      <c r="E253" s="29">
        <v>0.86</v>
      </c>
      <c r="F253" s="29">
        <v>0.83</v>
      </c>
      <c r="G253" s="29">
        <v>0.49</v>
      </c>
      <c r="H253" s="29">
        <v>0</v>
      </c>
      <c r="I253" s="29" t="s">
        <v>42</v>
      </c>
      <c r="J253" s="29" t="s">
        <v>42</v>
      </c>
      <c r="K253" s="29" t="s">
        <v>42</v>
      </c>
      <c r="L253" s="29">
        <v>0</v>
      </c>
      <c r="M253" s="29" t="s">
        <v>42</v>
      </c>
      <c r="N253" s="29">
        <v>0.26</v>
      </c>
      <c r="O253" s="29">
        <v>0</v>
      </c>
      <c r="P253" s="29">
        <v>0</v>
      </c>
      <c r="Q253" s="29">
        <v>0</v>
      </c>
      <c r="R253" s="29" t="s">
        <v>42</v>
      </c>
      <c r="S253" s="29" t="s">
        <v>42</v>
      </c>
      <c r="T253" s="29">
        <v>0</v>
      </c>
      <c r="U253" s="29">
        <v>0</v>
      </c>
      <c r="V253" s="29">
        <v>0</v>
      </c>
      <c r="W253" s="29">
        <v>0.04</v>
      </c>
      <c r="X253" s="29">
        <v>0.1</v>
      </c>
      <c r="Y253" s="29">
        <v>0</v>
      </c>
    </row>
    <row r="254" spans="1:25" x14ac:dyDescent="0.25">
      <c r="A254">
        <v>340</v>
      </c>
      <c r="B254" t="s">
        <v>251</v>
      </c>
      <c r="C254" t="s">
        <v>168</v>
      </c>
      <c r="D254" s="28">
        <v>40</v>
      </c>
      <c r="E254" s="29">
        <v>0.77</v>
      </c>
      <c r="F254" s="29">
        <v>0.74</v>
      </c>
      <c r="G254" s="29">
        <v>0.14000000000000001</v>
      </c>
      <c r="H254" s="29">
        <v>0</v>
      </c>
      <c r="I254" s="29">
        <v>0.23</v>
      </c>
      <c r="J254" s="29">
        <v>0</v>
      </c>
      <c r="K254" s="29">
        <v>0</v>
      </c>
      <c r="L254" s="29">
        <v>0</v>
      </c>
      <c r="M254" s="29">
        <v>0</v>
      </c>
      <c r="N254" s="29">
        <v>0.37</v>
      </c>
      <c r="O254" s="29">
        <v>0</v>
      </c>
      <c r="P254" s="29">
        <v>0</v>
      </c>
      <c r="Q254" s="29">
        <v>0</v>
      </c>
      <c r="R254" s="29" t="s">
        <v>42</v>
      </c>
      <c r="S254" s="29" t="s">
        <v>42</v>
      </c>
      <c r="T254" s="29">
        <v>0</v>
      </c>
      <c r="U254" s="29">
        <v>0</v>
      </c>
      <c r="V254" s="29">
        <v>0</v>
      </c>
      <c r="W254" s="29">
        <v>0.14000000000000001</v>
      </c>
      <c r="X254" s="29">
        <v>7.0000000000000007E-2</v>
      </c>
      <c r="Y254" s="29" t="s">
        <v>42</v>
      </c>
    </row>
    <row r="255" spans="1:25" x14ac:dyDescent="0.25">
      <c r="A255">
        <v>208</v>
      </c>
      <c r="B255" t="s">
        <v>252</v>
      </c>
      <c r="C255" t="s">
        <v>178</v>
      </c>
      <c r="D255" s="28">
        <v>40</v>
      </c>
      <c r="E255" s="29">
        <v>0.83</v>
      </c>
      <c r="F255" s="29">
        <v>0.83</v>
      </c>
      <c r="G255" s="29">
        <v>0.5</v>
      </c>
      <c r="H255" s="29">
        <v>0</v>
      </c>
      <c r="I255" s="29">
        <v>0</v>
      </c>
      <c r="J255" s="29" t="s">
        <v>42</v>
      </c>
      <c r="K255" s="29">
        <v>0</v>
      </c>
      <c r="L255" s="29">
        <v>0</v>
      </c>
      <c r="M255" s="29" t="s">
        <v>42</v>
      </c>
      <c r="N255" s="29">
        <v>0.26</v>
      </c>
      <c r="O255" s="29">
        <v>0</v>
      </c>
      <c r="P255" s="29">
        <v>0</v>
      </c>
      <c r="Q255" s="29">
        <v>0</v>
      </c>
      <c r="R255" s="29">
        <v>0</v>
      </c>
      <c r="S255" s="29">
        <v>0</v>
      </c>
      <c r="T255" s="29">
        <v>0</v>
      </c>
      <c r="U255" s="29">
        <v>0</v>
      </c>
      <c r="V255" s="29">
        <v>0</v>
      </c>
      <c r="W255" s="29">
        <v>0.12</v>
      </c>
      <c r="X255" s="29">
        <v>0</v>
      </c>
      <c r="Y255" s="29" t="s">
        <v>42</v>
      </c>
    </row>
    <row r="256" spans="1:25" x14ac:dyDescent="0.25">
      <c r="A256">
        <v>888</v>
      </c>
      <c r="B256" t="s">
        <v>253</v>
      </c>
      <c r="C256" t="s">
        <v>168</v>
      </c>
      <c r="D256" s="28">
        <v>260</v>
      </c>
      <c r="E256" s="29">
        <v>0.85</v>
      </c>
      <c r="F256" s="29">
        <v>0.81</v>
      </c>
      <c r="G256" s="29">
        <v>0.28000000000000003</v>
      </c>
      <c r="H256" s="29">
        <v>0</v>
      </c>
      <c r="I256" s="29">
        <v>0.01</v>
      </c>
      <c r="J256" s="29">
        <v>0.01</v>
      </c>
      <c r="K256" s="29">
        <v>0.02</v>
      </c>
      <c r="L256" s="29">
        <v>0</v>
      </c>
      <c r="M256" s="29">
        <v>0</v>
      </c>
      <c r="N256" s="29">
        <v>0.49</v>
      </c>
      <c r="O256" s="29">
        <v>0</v>
      </c>
      <c r="P256" s="29">
        <v>0</v>
      </c>
      <c r="Q256" s="29">
        <v>0</v>
      </c>
      <c r="R256" s="29">
        <v>0.03</v>
      </c>
      <c r="S256" s="29">
        <v>0.02</v>
      </c>
      <c r="T256" s="29" t="s">
        <v>42</v>
      </c>
      <c r="U256" s="29" t="s">
        <v>42</v>
      </c>
      <c r="V256" s="29">
        <v>0.01</v>
      </c>
      <c r="W256" s="29">
        <v>0.08</v>
      </c>
      <c r="X256" s="29">
        <v>0.06</v>
      </c>
      <c r="Y256" s="29">
        <v>0.01</v>
      </c>
    </row>
    <row r="257" spans="1:25" x14ac:dyDescent="0.25">
      <c r="A257">
        <v>383</v>
      </c>
      <c r="B257" t="s">
        <v>254</v>
      </c>
      <c r="C257" t="s">
        <v>170</v>
      </c>
      <c r="D257" s="28">
        <v>110</v>
      </c>
      <c r="E257" s="29">
        <v>0.82</v>
      </c>
      <c r="F257" s="29">
        <v>0.81</v>
      </c>
      <c r="G257" s="29">
        <v>0.06</v>
      </c>
      <c r="H257" s="29">
        <v>0</v>
      </c>
      <c r="I257" s="29">
        <v>0.03</v>
      </c>
      <c r="J257" s="29">
        <v>0</v>
      </c>
      <c r="K257" s="29">
        <v>0</v>
      </c>
      <c r="L257" s="29">
        <v>0</v>
      </c>
      <c r="M257" s="29">
        <v>0</v>
      </c>
      <c r="N257" s="29">
        <v>0.71</v>
      </c>
      <c r="O257" s="29">
        <v>0</v>
      </c>
      <c r="P257" s="29">
        <v>0</v>
      </c>
      <c r="Q257" s="29">
        <v>0</v>
      </c>
      <c r="R257" s="29" t="s">
        <v>42</v>
      </c>
      <c r="S257" s="29" t="s">
        <v>42</v>
      </c>
      <c r="T257" s="29">
        <v>0</v>
      </c>
      <c r="U257" s="29">
        <v>0</v>
      </c>
      <c r="V257" s="29" t="s">
        <v>42</v>
      </c>
      <c r="W257" s="29">
        <v>0.06</v>
      </c>
      <c r="X257" s="29">
        <v>0.1</v>
      </c>
      <c r="Y257" s="29" t="s">
        <v>42</v>
      </c>
    </row>
    <row r="258" spans="1:25" x14ac:dyDescent="0.25">
      <c r="A258">
        <v>856</v>
      </c>
      <c r="B258" t="s">
        <v>255</v>
      </c>
      <c r="C258" t="s">
        <v>172</v>
      </c>
      <c r="D258" s="28">
        <v>100</v>
      </c>
      <c r="E258" s="29">
        <v>0.79</v>
      </c>
      <c r="F258" s="29">
        <v>0.77</v>
      </c>
      <c r="G258" s="29">
        <v>0.23</v>
      </c>
      <c r="H258" s="29">
        <v>0</v>
      </c>
      <c r="I258" s="29">
        <v>0.03</v>
      </c>
      <c r="J258" s="29">
        <v>0</v>
      </c>
      <c r="K258" s="29" t="s">
        <v>42</v>
      </c>
      <c r="L258" s="29">
        <v>0</v>
      </c>
      <c r="M258" s="29">
        <v>0</v>
      </c>
      <c r="N258" s="29">
        <v>0.5</v>
      </c>
      <c r="O258" s="29">
        <v>0</v>
      </c>
      <c r="P258" s="29">
        <v>0</v>
      </c>
      <c r="Q258" s="29">
        <v>0</v>
      </c>
      <c r="R258" s="29" t="s">
        <v>42</v>
      </c>
      <c r="S258" s="29">
        <v>0</v>
      </c>
      <c r="T258" s="29" t="s">
        <v>42</v>
      </c>
      <c r="U258" s="29">
        <v>0</v>
      </c>
      <c r="V258" s="29" t="s">
        <v>42</v>
      </c>
      <c r="W258" s="29">
        <v>0.08</v>
      </c>
      <c r="X258" s="29">
        <v>0.1</v>
      </c>
      <c r="Y258" s="29">
        <v>0.03</v>
      </c>
    </row>
    <row r="259" spans="1:25" x14ac:dyDescent="0.25">
      <c r="A259">
        <v>855</v>
      </c>
      <c r="B259" t="s">
        <v>256</v>
      </c>
      <c r="C259" t="s">
        <v>172</v>
      </c>
      <c r="D259" s="28">
        <v>90</v>
      </c>
      <c r="E259" s="29">
        <v>1</v>
      </c>
      <c r="F259" s="29">
        <v>1</v>
      </c>
      <c r="G259" s="29">
        <v>0.12</v>
      </c>
      <c r="H259" s="29">
        <v>0</v>
      </c>
      <c r="I259" s="29">
        <v>0</v>
      </c>
      <c r="J259" s="29">
        <v>0.04</v>
      </c>
      <c r="K259" s="29">
        <v>0</v>
      </c>
      <c r="L259" s="29" t="s">
        <v>42</v>
      </c>
      <c r="M259" s="29" t="s">
        <v>42</v>
      </c>
      <c r="N259" s="29">
        <v>0.8</v>
      </c>
      <c r="O259" s="29">
        <v>0</v>
      </c>
      <c r="P259" s="29">
        <v>0</v>
      </c>
      <c r="Q259" s="29">
        <v>0</v>
      </c>
      <c r="R259" s="29">
        <v>0</v>
      </c>
      <c r="S259" s="29">
        <v>0</v>
      </c>
      <c r="T259" s="29">
        <v>0</v>
      </c>
      <c r="U259" s="29">
        <v>0</v>
      </c>
      <c r="V259" s="29">
        <v>0</v>
      </c>
      <c r="W259" s="29">
        <v>0</v>
      </c>
      <c r="X259" s="29">
        <v>0</v>
      </c>
      <c r="Y259" s="29">
        <v>0</v>
      </c>
    </row>
    <row r="260" spans="1:25" x14ac:dyDescent="0.25">
      <c r="A260">
        <v>209</v>
      </c>
      <c r="B260" t="s">
        <v>257</v>
      </c>
      <c r="C260" t="s">
        <v>178</v>
      </c>
      <c r="D260" s="28">
        <v>50</v>
      </c>
      <c r="E260" s="29">
        <v>0.88</v>
      </c>
      <c r="F260" s="29">
        <v>0.88</v>
      </c>
      <c r="G260" s="29">
        <v>0.24</v>
      </c>
      <c r="H260" s="29">
        <v>0</v>
      </c>
      <c r="I260" s="29">
        <v>0</v>
      </c>
      <c r="J260" s="29" t="s">
        <v>42</v>
      </c>
      <c r="K260" s="29">
        <v>0</v>
      </c>
      <c r="L260" s="29">
        <v>0</v>
      </c>
      <c r="M260" s="29">
        <v>0</v>
      </c>
      <c r="N260" s="29">
        <v>0.6</v>
      </c>
      <c r="O260" s="29">
        <v>0</v>
      </c>
      <c r="P260" s="29">
        <v>0</v>
      </c>
      <c r="Q260" s="29">
        <v>0</v>
      </c>
      <c r="R260" s="29">
        <v>0</v>
      </c>
      <c r="S260" s="29">
        <v>0</v>
      </c>
      <c r="T260" s="29">
        <v>0</v>
      </c>
      <c r="U260" s="29">
        <v>0</v>
      </c>
      <c r="V260" s="29">
        <v>0</v>
      </c>
      <c r="W260" s="29">
        <v>0</v>
      </c>
      <c r="X260" s="29" t="s">
        <v>42</v>
      </c>
      <c r="Y260" s="29">
        <v>0.1</v>
      </c>
    </row>
    <row r="261" spans="1:25" x14ac:dyDescent="0.25">
      <c r="A261">
        <v>925</v>
      </c>
      <c r="B261" t="s">
        <v>258</v>
      </c>
      <c r="C261" t="s">
        <v>172</v>
      </c>
      <c r="D261" s="28">
        <v>190</v>
      </c>
      <c r="E261" s="29">
        <v>0.88</v>
      </c>
      <c r="F261" s="29">
        <v>0.88</v>
      </c>
      <c r="G261" s="29">
        <v>0.39</v>
      </c>
      <c r="H261" s="29">
        <v>0</v>
      </c>
      <c r="I261" s="29">
        <v>0.05</v>
      </c>
      <c r="J261" s="29">
        <v>0.03</v>
      </c>
      <c r="K261" s="29">
        <v>0</v>
      </c>
      <c r="L261" s="29" t="s">
        <v>42</v>
      </c>
      <c r="M261" s="29" t="s">
        <v>42</v>
      </c>
      <c r="N261" s="29">
        <v>0.39</v>
      </c>
      <c r="O261" s="29" t="s">
        <v>42</v>
      </c>
      <c r="P261" s="29">
        <v>0</v>
      </c>
      <c r="Q261" s="29">
        <v>0</v>
      </c>
      <c r="R261" s="29" t="s">
        <v>42</v>
      </c>
      <c r="S261" s="29" t="s">
        <v>42</v>
      </c>
      <c r="T261" s="29">
        <v>0</v>
      </c>
      <c r="U261" s="29">
        <v>0</v>
      </c>
      <c r="V261" s="29">
        <v>0</v>
      </c>
      <c r="W261" s="29">
        <v>0.08</v>
      </c>
      <c r="X261" s="29">
        <v>0.03</v>
      </c>
      <c r="Y261" s="29" t="s">
        <v>42</v>
      </c>
    </row>
    <row r="262" spans="1:25" x14ac:dyDescent="0.25">
      <c r="A262">
        <v>341</v>
      </c>
      <c r="B262" t="s">
        <v>259</v>
      </c>
      <c r="C262" t="s">
        <v>168</v>
      </c>
      <c r="D262" s="28">
        <v>140</v>
      </c>
      <c r="E262" s="29">
        <v>0.85</v>
      </c>
      <c r="F262" s="29">
        <v>0.83</v>
      </c>
      <c r="G262" s="29">
        <v>0.2</v>
      </c>
      <c r="H262" s="29">
        <v>0</v>
      </c>
      <c r="I262" s="29">
        <v>0.04</v>
      </c>
      <c r="J262" s="29" t="s">
        <v>42</v>
      </c>
      <c r="K262" s="29">
        <v>0</v>
      </c>
      <c r="L262" s="29">
        <v>0</v>
      </c>
      <c r="M262" s="29">
        <v>0</v>
      </c>
      <c r="N262" s="29">
        <v>0.57999999999999996</v>
      </c>
      <c r="O262" s="29" t="s">
        <v>42</v>
      </c>
      <c r="P262" s="29">
        <v>0</v>
      </c>
      <c r="Q262" s="29">
        <v>0</v>
      </c>
      <c r="R262" s="29" t="s">
        <v>42</v>
      </c>
      <c r="S262" s="29">
        <v>0</v>
      </c>
      <c r="T262" s="29">
        <v>0</v>
      </c>
      <c r="U262" s="29" t="s">
        <v>42</v>
      </c>
      <c r="V262" s="29" t="s">
        <v>42</v>
      </c>
      <c r="W262" s="29">
        <v>0.09</v>
      </c>
      <c r="X262" s="29">
        <v>0.06</v>
      </c>
      <c r="Y262" s="29" t="s">
        <v>42</v>
      </c>
    </row>
    <row r="263" spans="1:25" x14ac:dyDescent="0.25">
      <c r="A263">
        <v>821</v>
      </c>
      <c r="B263" t="s">
        <v>260</v>
      </c>
      <c r="C263" t="s">
        <v>176</v>
      </c>
      <c r="D263" s="28">
        <v>20</v>
      </c>
      <c r="E263" s="29">
        <v>1</v>
      </c>
      <c r="F263" s="29">
        <v>1</v>
      </c>
      <c r="G263" s="29">
        <v>0.47</v>
      </c>
      <c r="H263" s="29">
        <v>0</v>
      </c>
      <c r="I263" s="29">
        <v>0</v>
      </c>
      <c r="J263" s="29">
        <v>0</v>
      </c>
      <c r="K263" s="29">
        <v>0</v>
      </c>
      <c r="L263" s="29">
        <v>0</v>
      </c>
      <c r="M263" s="29">
        <v>0</v>
      </c>
      <c r="N263" s="29">
        <v>0.53</v>
      </c>
      <c r="O263" s="29">
        <v>0</v>
      </c>
      <c r="P263" s="29">
        <v>0</v>
      </c>
      <c r="Q263" s="29">
        <v>0</v>
      </c>
      <c r="R263" s="29">
        <v>0</v>
      </c>
      <c r="S263" s="29">
        <v>0</v>
      </c>
      <c r="T263" s="29">
        <v>0</v>
      </c>
      <c r="U263" s="29">
        <v>0</v>
      </c>
      <c r="V263" s="29">
        <v>0</v>
      </c>
      <c r="W263" s="29">
        <v>0</v>
      </c>
      <c r="X263" s="29">
        <v>0</v>
      </c>
      <c r="Y263" s="29">
        <v>0</v>
      </c>
    </row>
    <row r="264" spans="1:25" x14ac:dyDescent="0.25">
      <c r="A264">
        <v>352</v>
      </c>
      <c r="B264" t="s">
        <v>261</v>
      </c>
      <c r="C264" t="s">
        <v>168</v>
      </c>
      <c r="D264" s="28">
        <v>130</v>
      </c>
      <c r="E264" s="29">
        <v>0.79</v>
      </c>
      <c r="F264" s="29">
        <v>0.78</v>
      </c>
      <c r="G264" s="29">
        <v>0.23</v>
      </c>
      <c r="H264" s="29">
        <v>0</v>
      </c>
      <c r="I264" s="29">
        <v>0</v>
      </c>
      <c r="J264" s="29">
        <v>0</v>
      </c>
      <c r="K264" s="29">
        <v>0.13</v>
      </c>
      <c r="L264" s="29">
        <v>0</v>
      </c>
      <c r="M264" s="29">
        <v>0</v>
      </c>
      <c r="N264" s="29">
        <v>0.42</v>
      </c>
      <c r="O264" s="29">
        <v>0</v>
      </c>
      <c r="P264" s="29">
        <v>0</v>
      </c>
      <c r="Q264" s="29">
        <v>0</v>
      </c>
      <c r="R264" s="29" t="s">
        <v>42</v>
      </c>
      <c r="S264" s="29" t="s">
        <v>42</v>
      </c>
      <c r="T264" s="29" t="s">
        <v>42</v>
      </c>
      <c r="U264" s="29">
        <v>0</v>
      </c>
      <c r="V264" s="29">
        <v>0</v>
      </c>
      <c r="W264" s="29">
        <v>0.13</v>
      </c>
      <c r="X264" s="29">
        <v>0.06</v>
      </c>
      <c r="Y264" s="29">
        <v>0.02</v>
      </c>
    </row>
    <row r="265" spans="1:25" x14ac:dyDescent="0.25">
      <c r="A265">
        <v>887</v>
      </c>
      <c r="B265" t="s">
        <v>262</v>
      </c>
      <c r="C265" t="s">
        <v>182</v>
      </c>
      <c r="D265" s="28">
        <v>70</v>
      </c>
      <c r="E265" s="29">
        <v>0.98</v>
      </c>
      <c r="F265" s="29">
        <v>0.98</v>
      </c>
      <c r="G265" s="29">
        <v>0.14000000000000001</v>
      </c>
      <c r="H265" s="29">
        <v>0</v>
      </c>
      <c r="I265" s="29" t="s">
        <v>42</v>
      </c>
      <c r="J265" s="29" t="s">
        <v>42</v>
      </c>
      <c r="K265" s="29">
        <v>0</v>
      </c>
      <c r="L265" s="29">
        <v>0</v>
      </c>
      <c r="M265" s="29" t="s">
        <v>42</v>
      </c>
      <c r="N265" s="29">
        <v>0.78</v>
      </c>
      <c r="O265" s="29" t="s">
        <v>42</v>
      </c>
      <c r="P265" s="29">
        <v>0</v>
      </c>
      <c r="Q265" s="29">
        <v>0</v>
      </c>
      <c r="R265" s="29">
        <v>0</v>
      </c>
      <c r="S265" s="29">
        <v>0</v>
      </c>
      <c r="T265" s="29">
        <v>0</v>
      </c>
      <c r="U265" s="29">
        <v>0</v>
      </c>
      <c r="V265" s="29">
        <v>0</v>
      </c>
      <c r="W265" s="29" t="s">
        <v>42</v>
      </c>
      <c r="X265" s="29">
        <v>0</v>
      </c>
      <c r="Y265" s="29">
        <v>0</v>
      </c>
    </row>
    <row r="266" spans="1:25" x14ac:dyDescent="0.25">
      <c r="A266">
        <v>315</v>
      </c>
      <c r="B266" t="s">
        <v>263</v>
      </c>
      <c r="C266" t="s">
        <v>180</v>
      </c>
      <c r="D266" s="28">
        <v>40</v>
      </c>
      <c r="E266" s="29">
        <v>0.83</v>
      </c>
      <c r="F266" s="29">
        <v>0.8</v>
      </c>
      <c r="G266" s="29">
        <v>0.37</v>
      </c>
      <c r="H266" s="29">
        <v>0</v>
      </c>
      <c r="I266" s="29" t="s">
        <v>42</v>
      </c>
      <c r="J266" s="29">
        <v>0</v>
      </c>
      <c r="K266" s="29">
        <v>0</v>
      </c>
      <c r="L266" s="29">
        <v>0</v>
      </c>
      <c r="M266" s="29">
        <v>0</v>
      </c>
      <c r="N266" s="29">
        <v>0.4</v>
      </c>
      <c r="O266" s="29">
        <v>0</v>
      </c>
      <c r="P266" s="29">
        <v>0</v>
      </c>
      <c r="Q266" s="29">
        <v>0</v>
      </c>
      <c r="R266" s="29" t="s">
        <v>42</v>
      </c>
      <c r="S266" s="29" t="s">
        <v>42</v>
      </c>
      <c r="T266" s="29">
        <v>0</v>
      </c>
      <c r="U266" s="29">
        <v>0</v>
      </c>
      <c r="V266" s="29">
        <v>0</v>
      </c>
      <c r="W266" s="29" t="s">
        <v>42</v>
      </c>
      <c r="X266" s="29">
        <v>0.09</v>
      </c>
      <c r="Y266" s="29" t="s">
        <v>42</v>
      </c>
    </row>
    <row r="267" spans="1:25" x14ac:dyDescent="0.25">
      <c r="A267">
        <v>806</v>
      </c>
      <c r="B267" t="s">
        <v>264</v>
      </c>
      <c r="C267" t="s">
        <v>166</v>
      </c>
      <c r="D267" s="28">
        <v>40</v>
      </c>
      <c r="E267" s="29">
        <v>0.68</v>
      </c>
      <c r="F267" s="29">
        <v>0.6</v>
      </c>
      <c r="G267" s="29">
        <v>0.1</v>
      </c>
      <c r="H267" s="29">
        <v>0</v>
      </c>
      <c r="I267" s="29" t="s">
        <v>42</v>
      </c>
      <c r="J267" s="29">
        <v>0</v>
      </c>
      <c r="K267" s="29">
        <v>0</v>
      </c>
      <c r="L267" s="29">
        <v>0</v>
      </c>
      <c r="M267" s="29">
        <v>0</v>
      </c>
      <c r="N267" s="29">
        <v>0.48</v>
      </c>
      <c r="O267" s="29" t="s">
        <v>42</v>
      </c>
      <c r="P267" s="29">
        <v>0</v>
      </c>
      <c r="Q267" s="29">
        <v>0</v>
      </c>
      <c r="R267" s="29" t="s">
        <v>42</v>
      </c>
      <c r="S267" s="29">
        <v>0</v>
      </c>
      <c r="T267" s="29" t="s">
        <v>42</v>
      </c>
      <c r="U267" s="29">
        <v>0</v>
      </c>
      <c r="V267" s="29" t="s">
        <v>42</v>
      </c>
      <c r="W267" s="29">
        <v>0.2</v>
      </c>
      <c r="X267" s="29">
        <v>0.13</v>
      </c>
      <c r="Y267" s="29">
        <v>0</v>
      </c>
    </row>
    <row r="268" spans="1:25" x14ac:dyDescent="0.25">
      <c r="A268">
        <v>826</v>
      </c>
      <c r="B268" t="s">
        <v>265</v>
      </c>
      <c r="C268" t="s">
        <v>182</v>
      </c>
      <c r="D268" s="28">
        <v>60</v>
      </c>
      <c r="E268" s="29">
        <v>0.92</v>
      </c>
      <c r="F268" s="29">
        <v>0.88</v>
      </c>
      <c r="G268" s="29">
        <v>0.13</v>
      </c>
      <c r="H268" s="29">
        <v>0</v>
      </c>
      <c r="I268" s="29">
        <v>0</v>
      </c>
      <c r="J268" s="29">
        <v>0</v>
      </c>
      <c r="K268" s="29">
        <v>0</v>
      </c>
      <c r="L268" s="29">
        <v>0</v>
      </c>
      <c r="M268" s="29">
        <v>0</v>
      </c>
      <c r="N268" s="29">
        <v>0.75</v>
      </c>
      <c r="O268" s="29">
        <v>0</v>
      </c>
      <c r="P268" s="29">
        <v>0</v>
      </c>
      <c r="Q268" s="29">
        <v>0</v>
      </c>
      <c r="R268" s="29" t="s">
        <v>42</v>
      </c>
      <c r="S268" s="29">
        <v>0</v>
      </c>
      <c r="T268" s="29">
        <v>0</v>
      </c>
      <c r="U268" s="29" t="s">
        <v>42</v>
      </c>
      <c r="V268" s="29">
        <v>0</v>
      </c>
      <c r="W268" s="29" t="s">
        <v>42</v>
      </c>
      <c r="X268" s="29" t="s">
        <v>42</v>
      </c>
      <c r="Y268" s="29" t="s">
        <v>42</v>
      </c>
    </row>
    <row r="269" spans="1:25" x14ac:dyDescent="0.25">
      <c r="A269">
        <v>391</v>
      </c>
      <c r="B269" t="s">
        <v>266</v>
      </c>
      <c r="C269" t="s">
        <v>166</v>
      </c>
      <c r="D269" s="28">
        <v>80</v>
      </c>
      <c r="E269" s="29">
        <v>0.76</v>
      </c>
      <c r="F269" s="29">
        <v>0.72</v>
      </c>
      <c r="G269" s="29">
        <v>0.15</v>
      </c>
      <c r="H269" s="29">
        <v>0</v>
      </c>
      <c r="I269" s="29">
        <v>0.05</v>
      </c>
      <c r="J269" s="29">
        <v>0</v>
      </c>
      <c r="K269" s="29">
        <v>0</v>
      </c>
      <c r="L269" s="29">
        <v>0</v>
      </c>
      <c r="M269" s="29" t="s">
        <v>42</v>
      </c>
      <c r="N269" s="29">
        <v>0.51</v>
      </c>
      <c r="O269" s="29" t="s">
        <v>42</v>
      </c>
      <c r="P269" s="29">
        <v>0</v>
      </c>
      <c r="Q269" s="29">
        <v>0</v>
      </c>
      <c r="R269" s="29" t="s">
        <v>42</v>
      </c>
      <c r="S269" s="29" t="s">
        <v>42</v>
      </c>
      <c r="T269" s="29">
        <v>0</v>
      </c>
      <c r="U269" s="29">
        <v>0</v>
      </c>
      <c r="V269" s="29" t="s">
        <v>42</v>
      </c>
      <c r="W269" s="29">
        <v>0.13</v>
      </c>
      <c r="X269" s="29">
        <v>0.1</v>
      </c>
      <c r="Y269" s="29" t="s">
        <v>42</v>
      </c>
    </row>
    <row r="270" spans="1:25" x14ac:dyDescent="0.25">
      <c r="A270">
        <v>316</v>
      </c>
      <c r="B270" t="s">
        <v>267</v>
      </c>
      <c r="C270" t="s">
        <v>178</v>
      </c>
      <c r="D270" s="28" t="s">
        <v>42</v>
      </c>
      <c r="E270" s="29" t="s">
        <v>42</v>
      </c>
      <c r="F270" s="29" t="s">
        <v>42</v>
      </c>
      <c r="G270" s="29" t="s">
        <v>42</v>
      </c>
      <c r="H270" s="29" t="s">
        <v>42</v>
      </c>
      <c r="I270" s="29" t="s">
        <v>42</v>
      </c>
      <c r="J270" s="29" t="s">
        <v>42</v>
      </c>
      <c r="K270" s="29" t="s">
        <v>42</v>
      </c>
      <c r="L270" s="29" t="s">
        <v>42</v>
      </c>
      <c r="M270" s="29" t="s">
        <v>42</v>
      </c>
      <c r="N270" s="29" t="s">
        <v>42</v>
      </c>
      <c r="O270" s="29" t="s">
        <v>42</v>
      </c>
      <c r="P270" s="29" t="s">
        <v>42</v>
      </c>
      <c r="Q270" s="29" t="s">
        <v>42</v>
      </c>
      <c r="R270" s="29" t="s">
        <v>42</v>
      </c>
      <c r="S270" s="29" t="s">
        <v>42</v>
      </c>
      <c r="T270" s="29" t="s">
        <v>42</v>
      </c>
      <c r="U270" s="29" t="s">
        <v>42</v>
      </c>
      <c r="V270" s="29" t="s">
        <v>42</v>
      </c>
      <c r="W270" s="29" t="s">
        <v>42</v>
      </c>
      <c r="X270" s="29" t="s">
        <v>42</v>
      </c>
      <c r="Y270" s="29" t="s">
        <v>42</v>
      </c>
    </row>
    <row r="271" spans="1:25" x14ac:dyDescent="0.25">
      <c r="A271">
        <v>926</v>
      </c>
      <c r="B271" t="s">
        <v>268</v>
      </c>
      <c r="C271" t="s">
        <v>176</v>
      </c>
      <c r="D271" s="28">
        <v>140</v>
      </c>
      <c r="E271" s="29">
        <v>0.96</v>
      </c>
      <c r="F271" s="29">
        <v>0.94</v>
      </c>
      <c r="G271" s="29">
        <v>0.38</v>
      </c>
      <c r="H271" s="29">
        <v>0</v>
      </c>
      <c r="I271" s="29" t="s">
        <v>42</v>
      </c>
      <c r="J271" s="29">
        <v>0</v>
      </c>
      <c r="K271" s="29">
        <v>0</v>
      </c>
      <c r="L271" s="29">
        <v>0</v>
      </c>
      <c r="M271" s="29" t="s">
        <v>42</v>
      </c>
      <c r="N271" s="29">
        <v>0.54</v>
      </c>
      <c r="O271" s="29" t="s">
        <v>42</v>
      </c>
      <c r="P271" s="29">
        <v>0</v>
      </c>
      <c r="Q271" s="29">
        <v>0</v>
      </c>
      <c r="R271" s="29" t="s">
        <v>42</v>
      </c>
      <c r="S271" s="29">
        <v>0</v>
      </c>
      <c r="T271" s="29">
        <v>0</v>
      </c>
      <c r="U271" s="29" t="s">
        <v>42</v>
      </c>
      <c r="V271" s="29" t="s">
        <v>42</v>
      </c>
      <c r="W271" s="29" t="s">
        <v>42</v>
      </c>
      <c r="X271" s="29">
        <v>0.03</v>
      </c>
      <c r="Y271" s="29">
        <v>0</v>
      </c>
    </row>
    <row r="272" spans="1:25" x14ac:dyDescent="0.25">
      <c r="A272">
        <v>812</v>
      </c>
      <c r="B272" t="s">
        <v>269</v>
      </c>
      <c r="C272" t="s">
        <v>170</v>
      </c>
      <c r="D272" s="28">
        <v>40</v>
      </c>
      <c r="E272" s="29">
        <v>0.93</v>
      </c>
      <c r="F272" s="29">
        <v>0.9</v>
      </c>
      <c r="G272" s="29">
        <v>0.63</v>
      </c>
      <c r="H272" s="29">
        <v>0</v>
      </c>
      <c r="I272" s="29">
        <v>0</v>
      </c>
      <c r="J272" s="29">
        <v>0</v>
      </c>
      <c r="K272" s="29" t="s">
        <v>42</v>
      </c>
      <c r="L272" s="29" t="s">
        <v>42</v>
      </c>
      <c r="M272" s="29">
        <v>0</v>
      </c>
      <c r="N272" s="29">
        <v>0.2</v>
      </c>
      <c r="O272" s="29">
        <v>0</v>
      </c>
      <c r="P272" s="29">
        <v>0</v>
      </c>
      <c r="Q272" s="29">
        <v>0</v>
      </c>
      <c r="R272" s="29" t="s">
        <v>42</v>
      </c>
      <c r="S272" s="29">
        <v>0</v>
      </c>
      <c r="T272" s="29">
        <v>0</v>
      </c>
      <c r="U272" s="29" t="s">
        <v>42</v>
      </c>
      <c r="V272" s="29">
        <v>0</v>
      </c>
      <c r="W272" s="29" t="s">
        <v>42</v>
      </c>
      <c r="X272" s="29" t="s">
        <v>42</v>
      </c>
      <c r="Y272" s="29">
        <v>0</v>
      </c>
    </row>
    <row r="273" spans="1:25" x14ac:dyDescent="0.25">
      <c r="A273">
        <v>813</v>
      </c>
      <c r="B273" t="s">
        <v>270</v>
      </c>
      <c r="C273" t="s">
        <v>170</v>
      </c>
      <c r="D273" s="28">
        <v>20</v>
      </c>
      <c r="E273" s="29">
        <v>1</v>
      </c>
      <c r="F273" s="29">
        <v>1</v>
      </c>
      <c r="G273" s="29">
        <v>0.47</v>
      </c>
      <c r="H273" s="29">
        <v>0</v>
      </c>
      <c r="I273" s="29">
        <v>0</v>
      </c>
      <c r="J273" s="29">
        <v>0</v>
      </c>
      <c r="K273" s="29" t="s">
        <v>42</v>
      </c>
      <c r="L273" s="29" t="s">
        <v>42</v>
      </c>
      <c r="M273" s="29">
        <v>0</v>
      </c>
      <c r="N273" s="29">
        <v>0.4</v>
      </c>
      <c r="O273" s="29">
        <v>0</v>
      </c>
      <c r="P273" s="29">
        <v>0</v>
      </c>
      <c r="Q273" s="29">
        <v>0</v>
      </c>
      <c r="R273" s="29">
        <v>0</v>
      </c>
      <c r="S273" s="29">
        <v>0</v>
      </c>
      <c r="T273" s="29">
        <v>0</v>
      </c>
      <c r="U273" s="29">
        <v>0</v>
      </c>
      <c r="V273" s="29">
        <v>0</v>
      </c>
      <c r="W273" s="29">
        <v>0</v>
      </c>
      <c r="X273" s="29">
        <v>0</v>
      </c>
      <c r="Y273" s="29">
        <v>0</v>
      </c>
    </row>
    <row r="274" spans="1:25" x14ac:dyDescent="0.25">
      <c r="A274">
        <v>802</v>
      </c>
      <c r="B274" t="s">
        <v>271</v>
      </c>
      <c r="C274" t="s">
        <v>184</v>
      </c>
      <c r="D274" s="28">
        <v>30</v>
      </c>
      <c r="E274" s="29">
        <v>1</v>
      </c>
      <c r="F274" s="29">
        <v>1</v>
      </c>
      <c r="G274" s="29">
        <v>0.36</v>
      </c>
      <c r="H274" s="29">
        <v>0</v>
      </c>
      <c r="I274" s="29">
        <v>0</v>
      </c>
      <c r="J274" s="29">
        <v>0</v>
      </c>
      <c r="K274" s="29">
        <v>0</v>
      </c>
      <c r="L274" s="29" t="s">
        <v>42</v>
      </c>
      <c r="M274" s="29">
        <v>0</v>
      </c>
      <c r="N274" s="29">
        <v>0.56999999999999995</v>
      </c>
      <c r="O274" s="29">
        <v>0</v>
      </c>
      <c r="P274" s="29">
        <v>0</v>
      </c>
      <c r="Q274" s="29">
        <v>0</v>
      </c>
      <c r="R274" s="29">
        <v>0</v>
      </c>
      <c r="S274" s="29">
        <v>0</v>
      </c>
      <c r="T274" s="29">
        <v>0</v>
      </c>
      <c r="U274" s="29">
        <v>0</v>
      </c>
      <c r="V274" s="29">
        <v>0</v>
      </c>
      <c r="W274" s="29">
        <v>0</v>
      </c>
      <c r="X274" s="29">
        <v>0</v>
      </c>
      <c r="Y274" s="29">
        <v>0</v>
      </c>
    </row>
    <row r="275" spans="1:25" x14ac:dyDescent="0.25">
      <c r="A275">
        <v>392</v>
      </c>
      <c r="B275" t="s">
        <v>272</v>
      </c>
      <c r="C275" t="s">
        <v>166</v>
      </c>
      <c r="D275" s="28">
        <v>70</v>
      </c>
      <c r="E275" s="29">
        <v>0.94</v>
      </c>
      <c r="F275" s="29">
        <v>0.91</v>
      </c>
      <c r="G275" s="29">
        <v>0.28999999999999998</v>
      </c>
      <c r="H275" s="29">
        <v>0</v>
      </c>
      <c r="I275" s="29">
        <v>0.06</v>
      </c>
      <c r="J275" s="29">
        <v>0</v>
      </c>
      <c r="K275" s="29">
        <v>0</v>
      </c>
      <c r="L275" s="29">
        <v>0</v>
      </c>
      <c r="M275" s="29">
        <v>0</v>
      </c>
      <c r="N275" s="29">
        <v>0.56999999999999995</v>
      </c>
      <c r="O275" s="29" t="s">
        <v>42</v>
      </c>
      <c r="P275" s="29">
        <v>0</v>
      </c>
      <c r="Q275" s="29">
        <v>0</v>
      </c>
      <c r="R275" s="29" t="s">
        <v>42</v>
      </c>
      <c r="S275" s="29" t="s">
        <v>42</v>
      </c>
      <c r="T275" s="29">
        <v>0</v>
      </c>
      <c r="U275" s="29">
        <v>0</v>
      </c>
      <c r="V275" s="29" t="s">
        <v>42</v>
      </c>
      <c r="W275" s="29" t="s">
        <v>42</v>
      </c>
      <c r="X275" s="29" t="s">
        <v>42</v>
      </c>
      <c r="Y275" s="29" t="s">
        <v>42</v>
      </c>
    </row>
    <row r="276" spans="1:25" x14ac:dyDescent="0.25">
      <c r="A276">
        <v>815</v>
      </c>
      <c r="B276" t="s">
        <v>273</v>
      </c>
      <c r="C276" t="s">
        <v>170</v>
      </c>
      <c r="D276" s="28">
        <v>110</v>
      </c>
      <c r="E276" s="29">
        <v>0.87</v>
      </c>
      <c r="F276" s="29">
        <v>0.85</v>
      </c>
      <c r="G276" s="29">
        <v>0.26</v>
      </c>
      <c r="H276" s="29">
        <v>0</v>
      </c>
      <c r="I276" s="29">
        <v>0.04</v>
      </c>
      <c r="J276" s="29">
        <v>7.0000000000000007E-2</v>
      </c>
      <c r="K276" s="29" t="s">
        <v>42</v>
      </c>
      <c r="L276" s="29" t="s">
        <v>42</v>
      </c>
      <c r="M276" s="29" t="s">
        <v>42</v>
      </c>
      <c r="N276" s="29">
        <v>0.42</v>
      </c>
      <c r="O276" s="29">
        <v>0</v>
      </c>
      <c r="P276" s="29">
        <v>0</v>
      </c>
      <c r="Q276" s="29" t="s">
        <v>42</v>
      </c>
      <c r="R276" s="29" t="s">
        <v>42</v>
      </c>
      <c r="S276" s="29" t="s">
        <v>42</v>
      </c>
      <c r="T276" s="29">
        <v>0</v>
      </c>
      <c r="U276" s="29">
        <v>0</v>
      </c>
      <c r="V276" s="29" t="s">
        <v>42</v>
      </c>
      <c r="W276" s="29">
        <v>0.06</v>
      </c>
      <c r="X276" s="29">
        <v>0.05</v>
      </c>
      <c r="Y276" s="29">
        <v>0.03</v>
      </c>
    </row>
    <row r="277" spans="1:25" x14ac:dyDescent="0.25">
      <c r="A277">
        <v>928</v>
      </c>
      <c r="B277" t="s">
        <v>274</v>
      </c>
      <c r="C277" t="s">
        <v>172</v>
      </c>
      <c r="D277" s="28">
        <v>140</v>
      </c>
      <c r="E277" s="29">
        <v>0.88</v>
      </c>
      <c r="F277" s="29">
        <v>0.88</v>
      </c>
      <c r="G277" s="29">
        <v>0.28000000000000003</v>
      </c>
      <c r="H277" s="29">
        <v>0</v>
      </c>
      <c r="I277" s="29" t="s">
        <v>42</v>
      </c>
      <c r="J277" s="29">
        <v>0</v>
      </c>
      <c r="K277" s="29">
        <v>0</v>
      </c>
      <c r="L277" s="29">
        <v>0</v>
      </c>
      <c r="M277" s="29">
        <v>0</v>
      </c>
      <c r="N277" s="29">
        <v>0.59</v>
      </c>
      <c r="O277" s="29">
        <v>0</v>
      </c>
      <c r="P277" s="29">
        <v>0</v>
      </c>
      <c r="Q277" s="29">
        <v>0</v>
      </c>
      <c r="R277" s="29">
        <v>0</v>
      </c>
      <c r="S277" s="29">
        <v>0</v>
      </c>
      <c r="T277" s="29">
        <v>0</v>
      </c>
      <c r="U277" s="29">
        <v>0</v>
      </c>
      <c r="V277" s="29">
        <v>0</v>
      </c>
      <c r="W277" s="29">
        <v>0.05</v>
      </c>
      <c r="X277" s="29">
        <v>0.04</v>
      </c>
      <c r="Y277" s="29">
        <v>0.02</v>
      </c>
    </row>
    <row r="278" spans="1:25" x14ac:dyDescent="0.25">
      <c r="A278">
        <v>929</v>
      </c>
      <c r="B278" t="s">
        <v>275</v>
      </c>
      <c r="C278" t="s">
        <v>166</v>
      </c>
      <c r="D278" s="28">
        <v>70</v>
      </c>
      <c r="E278" s="29">
        <v>0.81</v>
      </c>
      <c r="F278" s="29">
        <v>0.81</v>
      </c>
      <c r="G278" s="29">
        <v>0.11</v>
      </c>
      <c r="H278" s="29">
        <v>0</v>
      </c>
      <c r="I278" s="29" t="s">
        <v>42</v>
      </c>
      <c r="J278" s="29">
        <v>0</v>
      </c>
      <c r="K278" s="29">
        <v>0</v>
      </c>
      <c r="L278" s="29">
        <v>0</v>
      </c>
      <c r="M278" s="29">
        <v>0</v>
      </c>
      <c r="N278" s="29">
        <v>0.67</v>
      </c>
      <c r="O278" s="29" t="s">
        <v>42</v>
      </c>
      <c r="P278" s="29">
        <v>0</v>
      </c>
      <c r="Q278" s="29">
        <v>0</v>
      </c>
      <c r="R278" s="29">
        <v>0</v>
      </c>
      <c r="S278" s="29">
        <v>0</v>
      </c>
      <c r="T278" s="29">
        <v>0</v>
      </c>
      <c r="U278" s="29">
        <v>0</v>
      </c>
      <c r="V278" s="29">
        <v>0</v>
      </c>
      <c r="W278" s="29">
        <v>7.0000000000000007E-2</v>
      </c>
      <c r="X278" s="29">
        <v>0.09</v>
      </c>
      <c r="Y278" s="29" t="s">
        <v>42</v>
      </c>
    </row>
    <row r="279" spans="1:25" x14ac:dyDescent="0.25">
      <c r="A279">
        <v>892</v>
      </c>
      <c r="B279" t="s">
        <v>276</v>
      </c>
      <c r="C279" t="s">
        <v>172</v>
      </c>
      <c r="D279" s="28">
        <v>70</v>
      </c>
      <c r="E279" s="29">
        <v>0.79</v>
      </c>
      <c r="F279" s="29">
        <v>0.76</v>
      </c>
      <c r="G279" s="29">
        <v>0.14000000000000001</v>
      </c>
      <c r="H279" s="29">
        <v>0</v>
      </c>
      <c r="I279" s="29" t="s">
        <v>42</v>
      </c>
      <c r="J279" s="29">
        <v>0</v>
      </c>
      <c r="K279" s="29">
        <v>0</v>
      </c>
      <c r="L279" s="29">
        <v>0</v>
      </c>
      <c r="M279" s="29">
        <v>0</v>
      </c>
      <c r="N279" s="29">
        <v>0.61</v>
      </c>
      <c r="O279" s="29">
        <v>0</v>
      </c>
      <c r="P279" s="29">
        <v>0</v>
      </c>
      <c r="Q279" s="29">
        <v>0</v>
      </c>
      <c r="R279" s="29" t="s">
        <v>42</v>
      </c>
      <c r="S279" s="29">
        <v>0</v>
      </c>
      <c r="T279" s="29">
        <v>0</v>
      </c>
      <c r="U279" s="29" t="s">
        <v>42</v>
      </c>
      <c r="V279" s="29" t="s">
        <v>42</v>
      </c>
      <c r="W279" s="29">
        <v>0.08</v>
      </c>
      <c r="X279" s="29">
        <v>0.11</v>
      </c>
      <c r="Y279" s="29" t="s">
        <v>42</v>
      </c>
    </row>
    <row r="280" spans="1:25" x14ac:dyDescent="0.25">
      <c r="A280">
        <v>891</v>
      </c>
      <c r="B280" t="s">
        <v>277</v>
      </c>
      <c r="C280" t="s">
        <v>172</v>
      </c>
      <c r="D280" s="28">
        <v>110</v>
      </c>
      <c r="E280" s="29">
        <v>0.97</v>
      </c>
      <c r="F280" s="29">
        <v>0.96</v>
      </c>
      <c r="G280" s="29">
        <v>0.05</v>
      </c>
      <c r="H280" s="29">
        <v>0</v>
      </c>
      <c r="I280" s="29">
        <v>0.03</v>
      </c>
      <c r="J280" s="29" t="s">
        <v>42</v>
      </c>
      <c r="K280" s="29">
        <v>0</v>
      </c>
      <c r="L280" s="29">
        <v>0.03</v>
      </c>
      <c r="M280" s="29" t="s">
        <v>42</v>
      </c>
      <c r="N280" s="29">
        <v>0.84</v>
      </c>
      <c r="O280" s="29">
        <v>0</v>
      </c>
      <c r="P280" s="29">
        <v>0</v>
      </c>
      <c r="Q280" s="29">
        <v>0</v>
      </c>
      <c r="R280" s="29" t="s">
        <v>42</v>
      </c>
      <c r="S280" s="29">
        <v>0</v>
      </c>
      <c r="T280" s="29">
        <v>0</v>
      </c>
      <c r="U280" s="29" t="s">
        <v>42</v>
      </c>
      <c r="V280" s="29">
        <v>0</v>
      </c>
      <c r="W280" s="29" t="s">
        <v>42</v>
      </c>
      <c r="X280" s="29" t="s">
        <v>42</v>
      </c>
      <c r="Y280" s="29" t="s">
        <v>42</v>
      </c>
    </row>
    <row r="281" spans="1:25" x14ac:dyDescent="0.25">
      <c r="A281">
        <v>353</v>
      </c>
      <c r="B281" t="s">
        <v>278</v>
      </c>
      <c r="C281" t="s">
        <v>168</v>
      </c>
      <c r="D281" s="28">
        <v>40</v>
      </c>
      <c r="E281" s="29">
        <v>0.98</v>
      </c>
      <c r="F281" s="29">
        <v>0.95</v>
      </c>
      <c r="G281" s="29">
        <v>0</v>
      </c>
      <c r="H281" s="29">
        <v>0</v>
      </c>
      <c r="I281" s="29">
        <v>0</v>
      </c>
      <c r="J281" s="29">
        <v>0</v>
      </c>
      <c r="K281" s="29">
        <v>0</v>
      </c>
      <c r="L281" s="29">
        <v>0</v>
      </c>
      <c r="M281" s="29">
        <v>0</v>
      </c>
      <c r="N281" s="29">
        <v>0.95</v>
      </c>
      <c r="O281" s="29" t="s">
        <v>42</v>
      </c>
      <c r="P281" s="29">
        <v>0</v>
      </c>
      <c r="Q281" s="29">
        <v>0</v>
      </c>
      <c r="R281" s="29" t="s">
        <v>42</v>
      </c>
      <c r="S281" s="29">
        <v>0</v>
      </c>
      <c r="T281" s="29">
        <v>0</v>
      </c>
      <c r="U281" s="29" t="s">
        <v>42</v>
      </c>
      <c r="V281" s="29">
        <v>0</v>
      </c>
      <c r="W281" s="29" t="s">
        <v>42</v>
      </c>
      <c r="X281" s="29">
        <v>0</v>
      </c>
      <c r="Y281" s="29">
        <v>0</v>
      </c>
    </row>
    <row r="282" spans="1:25" x14ac:dyDescent="0.25">
      <c r="A282">
        <v>931</v>
      </c>
      <c r="B282" t="s">
        <v>279</v>
      </c>
      <c r="C282" t="s">
        <v>182</v>
      </c>
      <c r="D282" s="28">
        <v>90</v>
      </c>
      <c r="E282" s="29">
        <v>0.9</v>
      </c>
      <c r="F282" s="29">
        <v>0.84</v>
      </c>
      <c r="G282" s="29">
        <v>0.23</v>
      </c>
      <c r="H282" s="29">
        <v>0</v>
      </c>
      <c r="I282" s="29">
        <v>0.03</v>
      </c>
      <c r="J282" s="29" t="s">
        <v>42</v>
      </c>
      <c r="K282" s="29">
        <v>0.04</v>
      </c>
      <c r="L282" s="29" t="s">
        <v>42</v>
      </c>
      <c r="M282" s="29" t="s">
        <v>42</v>
      </c>
      <c r="N282" s="29">
        <v>0.5</v>
      </c>
      <c r="O282" s="29" t="s">
        <v>42</v>
      </c>
      <c r="P282" s="29">
        <v>0</v>
      </c>
      <c r="Q282" s="29">
        <v>0</v>
      </c>
      <c r="R282" s="29">
        <v>0.04</v>
      </c>
      <c r="S282" s="29" t="s">
        <v>42</v>
      </c>
      <c r="T282" s="29" t="s">
        <v>42</v>
      </c>
      <c r="U282" s="29" t="s">
        <v>42</v>
      </c>
      <c r="V282" s="29" t="s">
        <v>42</v>
      </c>
      <c r="W282" s="29">
        <v>0.04</v>
      </c>
      <c r="X282" s="29">
        <v>0.03</v>
      </c>
      <c r="Y282" s="29" t="s">
        <v>42</v>
      </c>
    </row>
    <row r="283" spans="1:25" x14ac:dyDescent="0.25">
      <c r="A283">
        <v>874</v>
      </c>
      <c r="B283" t="s">
        <v>280</v>
      </c>
      <c r="C283" t="s">
        <v>176</v>
      </c>
      <c r="D283" s="28">
        <v>70</v>
      </c>
      <c r="E283" s="29">
        <v>0.8</v>
      </c>
      <c r="F283" s="29">
        <v>0.77</v>
      </c>
      <c r="G283" s="29">
        <v>0.2</v>
      </c>
      <c r="H283" s="29">
        <v>0</v>
      </c>
      <c r="I283" s="29">
        <v>0.11</v>
      </c>
      <c r="J283" s="29" t="s">
        <v>42</v>
      </c>
      <c r="K283" s="29">
        <v>0</v>
      </c>
      <c r="L283" s="29">
        <v>0</v>
      </c>
      <c r="M283" s="29">
        <v>0</v>
      </c>
      <c r="N283" s="29">
        <v>0.44</v>
      </c>
      <c r="O283" s="29">
        <v>0</v>
      </c>
      <c r="P283" s="29">
        <v>0</v>
      </c>
      <c r="Q283" s="29" t="s">
        <v>42</v>
      </c>
      <c r="R283" s="29" t="s">
        <v>42</v>
      </c>
      <c r="S283" s="29">
        <v>0</v>
      </c>
      <c r="T283" s="29" t="s">
        <v>42</v>
      </c>
      <c r="U283" s="29">
        <v>0</v>
      </c>
      <c r="V283" s="29" t="s">
        <v>42</v>
      </c>
      <c r="W283" s="29">
        <v>0.04</v>
      </c>
      <c r="X283" s="29">
        <v>0.11</v>
      </c>
      <c r="Y283" s="29">
        <v>0.04</v>
      </c>
    </row>
    <row r="284" spans="1:25" x14ac:dyDescent="0.25">
      <c r="A284">
        <v>879</v>
      </c>
      <c r="B284" t="s">
        <v>281</v>
      </c>
      <c r="C284" t="s">
        <v>184</v>
      </c>
      <c r="D284" s="28">
        <v>70</v>
      </c>
      <c r="E284" s="29">
        <v>0.81</v>
      </c>
      <c r="F284" s="29">
        <v>0.8</v>
      </c>
      <c r="G284" s="29">
        <v>0.5</v>
      </c>
      <c r="H284" s="29">
        <v>0</v>
      </c>
      <c r="I284" s="29" t="s">
        <v>42</v>
      </c>
      <c r="J284" s="29">
        <v>0.04</v>
      </c>
      <c r="K284" s="29">
        <v>0</v>
      </c>
      <c r="L284" s="29">
        <v>0</v>
      </c>
      <c r="M284" s="29">
        <v>0</v>
      </c>
      <c r="N284" s="29">
        <v>0.24</v>
      </c>
      <c r="O284" s="29">
        <v>0</v>
      </c>
      <c r="P284" s="29">
        <v>0</v>
      </c>
      <c r="Q284" s="29">
        <v>0</v>
      </c>
      <c r="R284" s="29">
        <v>0</v>
      </c>
      <c r="S284" s="29">
        <v>0</v>
      </c>
      <c r="T284" s="29">
        <v>0</v>
      </c>
      <c r="U284" s="29">
        <v>0</v>
      </c>
      <c r="V284" s="29" t="s">
        <v>42</v>
      </c>
      <c r="W284" s="29">
        <v>7.0000000000000007E-2</v>
      </c>
      <c r="X284" s="29">
        <v>0.11</v>
      </c>
      <c r="Y284" s="29" t="s">
        <v>42</v>
      </c>
    </row>
    <row r="285" spans="1:25" x14ac:dyDescent="0.25">
      <c r="A285">
        <v>836</v>
      </c>
      <c r="B285" t="s">
        <v>282</v>
      </c>
      <c r="C285" t="s">
        <v>184</v>
      </c>
      <c r="D285" s="28">
        <v>30</v>
      </c>
      <c r="E285" s="29">
        <v>1</v>
      </c>
      <c r="F285" s="29">
        <v>1</v>
      </c>
      <c r="G285" s="29">
        <v>0.3</v>
      </c>
      <c r="H285" s="29">
        <v>0</v>
      </c>
      <c r="I285" s="29">
        <v>0</v>
      </c>
      <c r="J285" s="29">
        <v>0</v>
      </c>
      <c r="K285" s="29">
        <v>0</v>
      </c>
      <c r="L285" s="29">
        <v>0</v>
      </c>
      <c r="M285" s="29">
        <v>0</v>
      </c>
      <c r="N285" s="29">
        <v>0.7</v>
      </c>
      <c r="O285" s="29">
        <v>0</v>
      </c>
      <c r="P285" s="29">
        <v>0</v>
      </c>
      <c r="Q285" s="29">
        <v>0</v>
      </c>
      <c r="R285" s="29">
        <v>0</v>
      </c>
      <c r="S285" s="29">
        <v>0</v>
      </c>
      <c r="T285" s="29">
        <v>0</v>
      </c>
      <c r="U285" s="29">
        <v>0</v>
      </c>
      <c r="V285" s="29">
        <v>0</v>
      </c>
      <c r="W285" s="29">
        <v>0</v>
      </c>
      <c r="X285" s="29">
        <v>0</v>
      </c>
      <c r="Y285" s="29">
        <v>0</v>
      </c>
    </row>
    <row r="286" spans="1:25" x14ac:dyDescent="0.25">
      <c r="A286">
        <v>851</v>
      </c>
      <c r="B286" t="s">
        <v>283</v>
      </c>
      <c r="C286" t="s">
        <v>182</v>
      </c>
      <c r="D286" s="28">
        <v>100</v>
      </c>
      <c r="E286" s="29">
        <v>0.53</v>
      </c>
      <c r="F286" s="29">
        <v>0.53</v>
      </c>
      <c r="G286" s="29">
        <v>0.37</v>
      </c>
      <c r="H286" s="29">
        <v>0</v>
      </c>
      <c r="I286" s="29">
        <v>0</v>
      </c>
      <c r="J286" s="29">
        <v>0</v>
      </c>
      <c r="K286" s="29">
        <v>0.12</v>
      </c>
      <c r="L286" s="29">
        <v>0</v>
      </c>
      <c r="M286" s="29" t="s">
        <v>42</v>
      </c>
      <c r="N286" s="29" t="s">
        <v>42</v>
      </c>
      <c r="O286" s="29">
        <v>0</v>
      </c>
      <c r="P286" s="29">
        <v>0</v>
      </c>
      <c r="Q286" s="29">
        <v>0</v>
      </c>
      <c r="R286" s="29">
        <v>0</v>
      </c>
      <c r="S286" s="29">
        <v>0</v>
      </c>
      <c r="T286" s="29">
        <v>0</v>
      </c>
      <c r="U286" s="29">
        <v>0</v>
      </c>
      <c r="V286" s="29">
        <v>0</v>
      </c>
      <c r="W286" s="29">
        <v>0.16</v>
      </c>
      <c r="X286" s="29">
        <v>0.2</v>
      </c>
      <c r="Y286" s="29">
        <v>0.11</v>
      </c>
    </row>
    <row r="287" spans="1:25" x14ac:dyDescent="0.25">
      <c r="A287">
        <v>870</v>
      </c>
      <c r="B287" t="s">
        <v>284</v>
      </c>
      <c r="C287" t="s">
        <v>182</v>
      </c>
      <c r="D287" s="28">
        <v>20</v>
      </c>
      <c r="E287" s="29">
        <v>0.6</v>
      </c>
      <c r="F287" s="29">
        <v>0.47</v>
      </c>
      <c r="G287" s="29" t="s">
        <v>42</v>
      </c>
      <c r="H287" s="29">
        <v>0</v>
      </c>
      <c r="I287" s="29">
        <v>0</v>
      </c>
      <c r="J287" s="29">
        <v>0</v>
      </c>
      <c r="K287" s="29" t="s">
        <v>42</v>
      </c>
      <c r="L287" s="29">
        <v>0</v>
      </c>
      <c r="M287" s="29">
        <v>0</v>
      </c>
      <c r="N287" s="29">
        <v>0.27</v>
      </c>
      <c r="O287" s="29">
        <v>0</v>
      </c>
      <c r="P287" s="29">
        <v>0</v>
      </c>
      <c r="Q287" s="29">
        <v>0</v>
      </c>
      <c r="R287" s="29" t="s">
        <v>42</v>
      </c>
      <c r="S287" s="29" t="s">
        <v>42</v>
      </c>
      <c r="T287" s="29">
        <v>0</v>
      </c>
      <c r="U287" s="29" t="s">
        <v>42</v>
      </c>
      <c r="V287" s="29">
        <v>0</v>
      </c>
      <c r="W287" s="29" t="s">
        <v>42</v>
      </c>
      <c r="X287" s="29">
        <v>0.27</v>
      </c>
      <c r="Y287" s="29">
        <v>0</v>
      </c>
    </row>
    <row r="288" spans="1:25" x14ac:dyDescent="0.25">
      <c r="A288">
        <v>317</v>
      </c>
      <c r="B288" t="s">
        <v>285</v>
      </c>
      <c r="C288" t="s">
        <v>180</v>
      </c>
      <c r="D288" s="28">
        <v>50</v>
      </c>
      <c r="E288" s="29">
        <v>0.91</v>
      </c>
      <c r="F288" s="29">
        <v>0.91</v>
      </c>
      <c r="G288" s="29">
        <v>0.21</v>
      </c>
      <c r="H288" s="29">
        <v>0</v>
      </c>
      <c r="I288" s="29">
        <v>0</v>
      </c>
      <c r="J288" s="29" t="s">
        <v>42</v>
      </c>
      <c r="K288" s="29">
        <v>0</v>
      </c>
      <c r="L288" s="29">
        <v>0</v>
      </c>
      <c r="M288" s="29">
        <v>0</v>
      </c>
      <c r="N288" s="29">
        <v>0.66</v>
      </c>
      <c r="O288" s="29">
        <v>0</v>
      </c>
      <c r="P288" s="29">
        <v>0</v>
      </c>
      <c r="Q288" s="29">
        <v>0</v>
      </c>
      <c r="R288" s="29">
        <v>0</v>
      </c>
      <c r="S288" s="29">
        <v>0</v>
      </c>
      <c r="T288" s="29">
        <v>0</v>
      </c>
      <c r="U288" s="29">
        <v>0</v>
      </c>
      <c r="V288" s="29">
        <v>0</v>
      </c>
      <c r="W288" s="29" t="s">
        <v>42</v>
      </c>
      <c r="X288" s="29">
        <v>0</v>
      </c>
      <c r="Y288" s="29" t="s">
        <v>42</v>
      </c>
    </row>
    <row r="289" spans="1:25" x14ac:dyDescent="0.25">
      <c r="A289">
        <v>807</v>
      </c>
      <c r="B289" t="s">
        <v>286</v>
      </c>
      <c r="C289" t="s">
        <v>166</v>
      </c>
      <c r="D289" s="28">
        <v>30</v>
      </c>
      <c r="E289" s="29">
        <v>0.92</v>
      </c>
      <c r="F289" s="29">
        <v>0.92</v>
      </c>
      <c r="G289" s="29">
        <v>0</v>
      </c>
      <c r="H289" s="29">
        <v>0</v>
      </c>
      <c r="I289" s="29">
        <v>0</v>
      </c>
      <c r="J289" s="29">
        <v>0</v>
      </c>
      <c r="K289" s="29">
        <v>0</v>
      </c>
      <c r="L289" s="29">
        <v>0</v>
      </c>
      <c r="M289" s="29">
        <v>0</v>
      </c>
      <c r="N289" s="29">
        <v>0.92</v>
      </c>
      <c r="O289" s="29">
        <v>0</v>
      </c>
      <c r="P289" s="29">
        <v>0</v>
      </c>
      <c r="Q289" s="29">
        <v>0</v>
      </c>
      <c r="R289" s="29">
        <v>0</v>
      </c>
      <c r="S289" s="29">
        <v>0</v>
      </c>
      <c r="T289" s="29">
        <v>0</v>
      </c>
      <c r="U289" s="29">
        <v>0</v>
      </c>
      <c r="V289" s="29">
        <v>0</v>
      </c>
      <c r="W289" s="29">
        <v>0</v>
      </c>
      <c r="X289" s="29" t="s">
        <v>42</v>
      </c>
      <c r="Y289" s="29">
        <v>0</v>
      </c>
    </row>
    <row r="290" spans="1:25" x14ac:dyDescent="0.25">
      <c r="A290">
        <v>318</v>
      </c>
      <c r="B290" t="s">
        <v>287</v>
      </c>
      <c r="C290" t="s">
        <v>180</v>
      </c>
      <c r="D290" s="28">
        <v>20</v>
      </c>
      <c r="E290" s="29">
        <v>0.83</v>
      </c>
      <c r="F290" s="29">
        <v>0.83</v>
      </c>
      <c r="G290" s="29">
        <v>0.46</v>
      </c>
      <c r="H290" s="29">
        <v>0</v>
      </c>
      <c r="I290" s="29" t="s">
        <v>42</v>
      </c>
      <c r="J290" s="29" t="s">
        <v>42</v>
      </c>
      <c r="K290" s="29">
        <v>0</v>
      </c>
      <c r="L290" s="29">
        <v>0</v>
      </c>
      <c r="M290" s="29" t="s">
        <v>42</v>
      </c>
      <c r="N290" s="29">
        <v>0.25</v>
      </c>
      <c r="O290" s="29">
        <v>0</v>
      </c>
      <c r="P290" s="29">
        <v>0</v>
      </c>
      <c r="Q290" s="29">
        <v>0</v>
      </c>
      <c r="R290" s="29">
        <v>0</v>
      </c>
      <c r="S290" s="29">
        <v>0</v>
      </c>
      <c r="T290" s="29">
        <v>0</v>
      </c>
      <c r="U290" s="29">
        <v>0</v>
      </c>
      <c r="V290" s="29">
        <v>0</v>
      </c>
      <c r="W290" s="29" t="s">
        <v>42</v>
      </c>
      <c r="X290" s="29" t="s">
        <v>42</v>
      </c>
      <c r="Y290" s="29" t="s">
        <v>42</v>
      </c>
    </row>
    <row r="291" spans="1:25" x14ac:dyDescent="0.25">
      <c r="A291">
        <v>354</v>
      </c>
      <c r="B291" t="s">
        <v>288</v>
      </c>
      <c r="C291" t="s">
        <v>168</v>
      </c>
      <c r="D291" s="28">
        <v>40</v>
      </c>
      <c r="E291" s="29">
        <v>0.82</v>
      </c>
      <c r="F291" s="29">
        <v>0.8</v>
      </c>
      <c r="G291" s="29">
        <v>0.18</v>
      </c>
      <c r="H291" s="29">
        <v>0</v>
      </c>
      <c r="I291" s="29" t="s">
        <v>42</v>
      </c>
      <c r="J291" s="29">
        <v>0</v>
      </c>
      <c r="K291" s="29">
        <v>0</v>
      </c>
      <c r="L291" s="29">
        <v>0</v>
      </c>
      <c r="M291" s="29" t="s">
        <v>42</v>
      </c>
      <c r="N291" s="29">
        <v>0.56999999999999995</v>
      </c>
      <c r="O291" s="29">
        <v>0</v>
      </c>
      <c r="P291" s="29">
        <v>0</v>
      </c>
      <c r="Q291" s="29">
        <v>0</v>
      </c>
      <c r="R291" s="29" t="s">
        <v>42</v>
      </c>
      <c r="S291" s="29">
        <v>0</v>
      </c>
      <c r="T291" s="29">
        <v>0</v>
      </c>
      <c r="U291" s="29" t="s">
        <v>42</v>
      </c>
      <c r="V291" s="29">
        <v>0</v>
      </c>
      <c r="W291" s="29" t="s">
        <v>42</v>
      </c>
      <c r="X291" s="29">
        <v>0.14000000000000001</v>
      </c>
      <c r="Y291" s="29">
        <v>0</v>
      </c>
    </row>
    <row r="292" spans="1:25" x14ac:dyDescent="0.25">
      <c r="A292">
        <v>372</v>
      </c>
      <c r="B292" t="s">
        <v>289</v>
      </c>
      <c r="C292" t="s">
        <v>170</v>
      </c>
      <c r="D292" s="28">
        <v>80</v>
      </c>
      <c r="E292" s="29">
        <v>0.99</v>
      </c>
      <c r="F292" s="29">
        <v>0.98</v>
      </c>
      <c r="G292" s="29">
        <v>0.38</v>
      </c>
      <c r="H292" s="29">
        <v>0</v>
      </c>
      <c r="I292" s="29">
        <v>0.08</v>
      </c>
      <c r="J292" s="29" t="s">
        <v>42</v>
      </c>
      <c r="K292" s="29">
        <v>0</v>
      </c>
      <c r="L292" s="29">
        <v>0.06</v>
      </c>
      <c r="M292" s="29" t="s">
        <v>42</v>
      </c>
      <c r="N292" s="29">
        <v>0.41</v>
      </c>
      <c r="O292" s="29">
        <v>0</v>
      </c>
      <c r="P292" s="29">
        <v>0</v>
      </c>
      <c r="Q292" s="29">
        <v>0</v>
      </c>
      <c r="R292" s="29">
        <v>0</v>
      </c>
      <c r="S292" s="29">
        <v>0</v>
      </c>
      <c r="T292" s="29">
        <v>0</v>
      </c>
      <c r="U292" s="29">
        <v>0</v>
      </c>
      <c r="V292" s="29" t="s">
        <v>42</v>
      </c>
      <c r="W292" s="29" t="s">
        <v>42</v>
      </c>
      <c r="X292" s="29">
        <v>0</v>
      </c>
      <c r="Y292" s="29">
        <v>0</v>
      </c>
    </row>
    <row r="293" spans="1:25" x14ac:dyDescent="0.25">
      <c r="A293">
        <v>857</v>
      </c>
      <c r="B293" t="s">
        <v>290</v>
      </c>
      <c r="C293" t="s">
        <v>172</v>
      </c>
      <c r="D293" s="28" t="s">
        <v>355</v>
      </c>
      <c r="E293" s="29" t="s">
        <v>355</v>
      </c>
      <c r="F293" s="29" t="s">
        <v>355</v>
      </c>
      <c r="G293" s="29" t="s">
        <v>355</v>
      </c>
      <c r="H293" s="29" t="s">
        <v>355</v>
      </c>
      <c r="I293" s="29" t="s">
        <v>355</v>
      </c>
      <c r="J293" s="29" t="s">
        <v>355</v>
      </c>
      <c r="K293" s="29" t="s">
        <v>355</v>
      </c>
      <c r="L293" s="29" t="s">
        <v>355</v>
      </c>
      <c r="M293" s="29" t="s">
        <v>355</v>
      </c>
      <c r="N293" s="29" t="s">
        <v>355</v>
      </c>
      <c r="O293" s="29" t="s">
        <v>355</v>
      </c>
      <c r="P293" s="29" t="s">
        <v>355</v>
      </c>
      <c r="Q293" s="29" t="s">
        <v>355</v>
      </c>
      <c r="R293" s="29" t="s">
        <v>355</v>
      </c>
      <c r="S293" s="29" t="s">
        <v>355</v>
      </c>
      <c r="T293" s="29" t="s">
        <v>355</v>
      </c>
      <c r="U293" s="29" t="s">
        <v>355</v>
      </c>
      <c r="V293" s="29" t="s">
        <v>355</v>
      </c>
      <c r="W293" s="29" t="s">
        <v>355</v>
      </c>
      <c r="X293" s="29" t="s">
        <v>355</v>
      </c>
      <c r="Y293" s="29" t="s">
        <v>355</v>
      </c>
    </row>
    <row r="294" spans="1:25" x14ac:dyDescent="0.25">
      <c r="A294">
        <v>355</v>
      </c>
      <c r="B294" t="s">
        <v>291</v>
      </c>
      <c r="C294" t="s">
        <v>168</v>
      </c>
      <c r="D294" s="28">
        <v>70</v>
      </c>
      <c r="E294" s="29">
        <v>0.79</v>
      </c>
      <c r="F294" s="29">
        <v>0.78</v>
      </c>
      <c r="G294" s="29">
        <v>0.37</v>
      </c>
      <c r="H294" s="29">
        <v>0</v>
      </c>
      <c r="I294" s="29" t="s">
        <v>42</v>
      </c>
      <c r="J294" s="29">
        <v>0</v>
      </c>
      <c r="K294" s="29">
        <v>0</v>
      </c>
      <c r="L294" s="29">
        <v>0</v>
      </c>
      <c r="M294" s="29">
        <v>0</v>
      </c>
      <c r="N294" s="29">
        <v>0.4</v>
      </c>
      <c r="O294" s="29">
        <v>0</v>
      </c>
      <c r="P294" s="29">
        <v>0</v>
      </c>
      <c r="Q294" s="29">
        <v>0</v>
      </c>
      <c r="R294" s="29">
        <v>0</v>
      </c>
      <c r="S294" s="29">
        <v>0</v>
      </c>
      <c r="T294" s="29">
        <v>0</v>
      </c>
      <c r="U294" s="29">
        <v>0</v>
      </c>
      <c r="V294" s="29" t="s">
        <v>42</v>
      </c>
      <c r="W294" s="29">
        <v>0.11</v>
      </c>
      <c r="X294" s="29">
        <v>0.1</v>
      </c>
      <c r="Y294" s="29">
        <v>0</v>
      </c>
    </row>
    <row r="295" spans="1:25" x14ac:dyDescent="0.25">
      <c r="A295">
        <v>333</v>
      </c>
      <c r="B295" t="s">
        <v>292</v>
      </c>
      <c r="C295" t="s">
        <v>174</v>
      </c>
      <c r="D295" s="28">
        <v>30</v>
      </c>
      <c r="E295" s="29">
        <v>0.87</v>
      </c>
      <c r="F295" s="29">
        <v>0.84</v>
      </c>
      <c r="G295" s="29" t="s">
        <v>42</v>
      </c>
      <c r="H295" s="29">
        <v>0</v>
      </c>
      <c r="I295" s="29" t="s">
        <v>42</v>
      </c>
      <c r="J295" s="29">
        <v>0</v>
      </c>
      <c r="K295" s="29">
        <v>0</v>
      </c>
      <c r="L295" s="29">
        <v>0</v>
      </c>
      <c r="M295" s="29" t="s">
        <v>42</v>
      </c>
      <c r="N295" s="29">
        <v>0.68</v>
      </c>
      <c r="O295" s="29">
        <v>0</v>
      </c>
      <c r="P295" s="29">
        <v>0</v>
      </c>
      <c r="Q295" s="29">
        <v>0</v>
      </c>
      <c r="R295" s="29">
        <v>0</v>
      </c>
      <c r="S295" s="29">
        <v>0</v>
      </c>
      <c r="T295" s="29">
        <v>0</v>
      </c>
      <c r="U295" s="29">
        <v>0</v>
      </c>
      <c r="V295" s="29" t="s">
        <v>42</v>
      </c>
      <c r="W295" s="29" t="s">
        <v>42</v>
      </c>
      <c r="X295" s="29" t="s">
        <v>42</v>
      </c>
      <c r="Y295" s="29" t="s">
        <v>42</v>
      </c>
    </row>
    <row r="296" spans="1:25" x14ac:dyDescent="0.25">
      <c r="A296">
        <v>343</v>
      </c>
      <c r="B296" t="s">
        <v>293</v>
      </c>
      <c r="C296" t="s">
        <v>168</v>
      </c>
      <c r="D296" s="28">
        <v>80</v>
      </c>
      <c r="E296" s="29">
        <v>0.92</v>
      </c>
      <c r="F296" s="29">
        <v>0.91</v>
      </c>
      <c r="G296" s="29">
        <v>0.39</v>
      </c>
      <c r="H296" s="29">
        <v>0</v>
      </c>
      <c r="I296" s="29" t="s">
        <v>42</v>
      </c>
      <c r="J296" s="29">
        <v>0</v>
      </c>
      <c r="K296" s="29">
        <v>0</v>
      </c>
      <c r="L296" s="29">
        <v>0</v>
      </c>
      <c r="M296" s="29">
        <v>0</v>
      </c>
      <c r="N296" s="29">
        <v>0.49</v>
      </c>
      <c r="O296" s="29">
        <v>0</v>
      </c>
      <c r="P296" s="29">
        <v>0</v>
      </c>
      <c r="Q296" s="29">
        <v>0</v>
      </c>
      <c r="R296" s="29" t="s">
        <v>42</v>
      </c>
      <c r="S296" s="29" t="s">
        <v>42</v>
      </c>
      <c r="T296" s="29">
        <v>0</v>
      </c>
      <c r="U296" s="29">
        <v>0</v>
      </c>
      <c r="V296" s="29">
        <v>0</v>
      </c>
      <c r="W296" s="29" t="s">
        <v>42</v>
      </c>
      <c r="X296" s="29">
        <v>0.04</v>
      </c>
      <c r="Y296" s="29" t="s">
        <v>42</v>
      </c>
    </row>
    <row r="297" spans="1:25" x14ac:dyDescent="0.25">
      <c r="A297">
        <v>373</v>
      </c>
      <c r="B297" t="s">
        <v>294</v>
      </c>
      <c r="C297" t="s">
        <v>170</v>
      </c>
      <c r="D297" s="28">
        <v>100</v>
      </c>
      <c r="E297" s="29">
        <v>0.95</v>
      </c>
      <c r="F297" s="29">
        <v>0.95</v>
      </c>
      <c r="G297" s="29">
        <v>0.48</v>
      </c>
      <c r="H297" s="29">
        <v>0</v>
      </c>
      <c r="I297" s="29">
        <v>0.04</v>
      </c>
      <c r="J297" s="29">
        <v>0</v>
      </c>
      <c r="K297" s="29">
        <v>0</v>
      </c>
      <c r="L297" s="29">
        <v>0</v>
      </c>
      <c r="M297" s="29">
        <v>0</v>
      </c>
      <c r="N297" s="29">
        <v>0.44</v>
      </c>
      <c r="O297" s="29">
        <v>0</v>
      </c>
      <c r="P297" s="29">
        <v>0</v>
      </c>
      <c r="Q297" s="29">
        <v>0</v>
      </c>
      <c r="R297" s="29">
        <v>0</v>
      </c>
      <c r="S297" s="29">
        <v>0</v>
      </c>
      <c r="T297" s="29">
        <v>0</v>
      </c>
      <c r="U297" s="29">
        <v>0</v>
      </c>
      <c r="V297" s="29">
        <v>0</v>
      </c>
      <c r="W297" s="29">
        <v>0.03</v>
      </c>
      <c r="X297" s="29" t="s">
        <v>42</v>
      </c>
      <c r="Y297" s="29">
        <v>0</v>
      </c>
    </row>
    <row r="298" spans="1:25" x14ac:dyDescent="0.25">
      <c r="A298">
        <v>893</v>
      </c>
      <c r="B298" t="s">
        <v>295</v>
      </c>
      <c r="C298" t="s">
        <v>174</v>
      </c>
      <c r="D298" s="28">
        <v>40</v>
      </c>
      <c r="E298" s="29">
        <v>0.85</v>
      </c>
      <c r="F298" s="29">
        <v>0.85</v>
      </c>
      <c r="G298" s="29">
        <v>7.0000000000000007E-2</v>
      </c>
      <c r="H298" s="29">
        <v>0</v>
      </c>
      <c r="I298" s="29" t="s">
        <v>42</v>
      </c>
      <c r="J298" s="29">
        <v>0</v>
      </c>
      <c r="K298" s="29">
        <v>0</v>
      </c>
      <c r="L298" s="29">
        <v>0</v>
      </c>
      <c r="M298" s="29">
        <v>0</v>
      </c>
      <c r="N298" s="29">
        <v>0.73</v>
      </c>
      <c r="O298" s="29" t="s">
        <v>42</v>
      </c>
      <c r="P298" s="29">
        <v>0</v>
      </c>
      <c r="Q298" s="29">
        <v>0</v>
      </c>
      <c r="R298" s="29">
        <v>0</v>
      </c>
      <c r="S298" s="29">
        <v>0</v>
      </c>
      <c r="T298" s="29">
        <v>0</v>
      </c>
      <c r="U298" s="29">
        <v>0</v>
      </c>
      <c r="V298" s="29">
        <v>0</v>
      </c>
      <c r="W298" s="29">
        <v>7.0000000000000007E-2</v>
      </c>
      <c r="X298" s="29" t="s">
        <v>42</v>
      </c>
      <c r="Y298" s="29" t="s">
        <v>42</v>
      </c>
    </row>
    <row r="299" spans="1:25" x14ac:dyDescent="0.25">
      <c r="A299">
        <v>871</v>
      </c>
      <c r="B299" t="s">
        <v>296</v>
      </c>
      <c r="C299" t="s">
        <v>182</v>
      </c>
      <c r="D299" s="28">
        <v>30</v>
      </c>
      <c r="E299" s="29">
        <v>0.9</v>
      </c>
      <c r="F299" s="29">
        <v>0.87</v>
      </c>
      <c r="G299" s="29">
        <v>0.13</v>
      </c>
      <c r="H299" s="29">
        <v>0</v>
      </c>
      <c r="I299" s="29" t="s">
        <v>42</v>
      </c>
      <c r="J299" s="29">
        <v>0</v>
      </c>
      <c r="K299" s="29">
        <v>0</v>
      </c>
      <c r="L299" s="29">
        <v>0</v>
      </c>
      <c r="M299" s="29">
        <v>0</v>
      </c>
      <c r="N299" s="29">
        <v>0.71</v>
      </c>
      <c r="O299" s="29">
        <v>0</v>
      </c>
      <c r="P299" s="29">
        <v>0</v>
      </c>
      <c r="Q299" s="29">
        <v>0</v>
      </c>
      <c r="R299" s="29" t="s">
        <v>42</v>
      </c>
      <c r="S299" s="29" t="s">
        <v>42</v>
      </c>
      <c r="T299" s="29">
        <v>0</v>
      </c>
      <c r="U299" s="29">
        <v>0</v>
      </c>
      <c r="V299" s="29">
        <v>0</v>
      </c>
      <c r="W299" s="29">
        <v>0.1</v>
      </c>
      <c r="X299" s="29">
        <v>0</v>
      </c>
      <c r="Y299" s="29">
        <v>0</v>
      </c>
    </row>
    <row r="300" spans="1:25" x14ac:dyDescent="0.25">
      <c r="A300">
        <v>334</v>
      </c>
      <c r="B300" t="s">
        <v>297</v>
      </c>
      <c r="C300" t="s">
        <v>174</v>
      </c>
      <c r="D300" s="28">
        <v>50</v>
      </c>
      <c r="E300" s="29">
        <v>0.82</v>
      </c>
      <c r="F300" s="29">
        <v>0.76</v>
      </c>
      <c r="G300" s="29">
        <v>0.27</v>
      </c>
      <c r="H300" s="29">
        <v>0</v>
      </c>
      <c r="I300" s="29">
        <v>0</v>
      </c>
      <c r="J300" s="29">
        <v>0</v>
      </c>
      <c r="K300" s="29">
        <v>0</v>
      </c>
      <c r="L300" s="29">
        <v>0</v>
      </c>
      <c r="M300" s="29">
        <v>0</v>
      </c>
      <c r="N300" s="29">
        <v>0.49</v>
      </c>
      <c r="O300" s="29">
        <v>0</v>
      </c>
      <c r="P300" s="29">
        <v>0</v>
      </c>
      <c r="Q300" s="29">
        <v>0</v>
      </c>
      <c r="R300" s="29">
        <v>7.0000000000000007E-2</v>
      </c>
      <c r="S300" s="29" t="s">
        <v>42</v>
      </c>
      <c r="T300" s="29" t="s">
        <v>42</v>
      </c>
      <c r="U300" s="29">
        <v>0</v>
      </c>
      <c r="V300" s="29">
        <v>0</v>
      </c>
      <c r="W300" s="29">
        <v>0.11</v>
      </c>
      <c r="X300" s="29">
        <v>7.0000000000000007E-2</v>
      </c>
      <c r="Y300" s="29">
        <v>0</v>
      </c>
    </row>
    <row r="301" spans="1:25" x14ac:dyDescent="0.25">
      <c r="A301">
        <v>933</v>
      </c>
      <c r="B301" t="s">
        <v>298</v>
      </c>
      <c r="C301" t="s">
        <v>184</v>
      </c>
      <c r="D301" s="28">
        <v>70</v>
      </c>
      <c r="E301" s="29">
        <v>0.93</v>
      </c>
      <c r="F301" s="29">
        <v>0.93</v>
      </c>
      <c r="G301" s="29">
        <v>0.36</v>
      </c>
      <c r="H301" s="29">
        <v>0</v>
      </c>
      <c r="I301" s="29">
        <v>0</v>
      </c>
      <c r="J301" s="29">
        <v>0</v>
      </c>
      <c r="K301" s="29">
        <v>0</v>
      </c>
      <c r="L301" s="29" t="s">
        <v>42</v>
      </c>
      <c r="M301" s="29">
        <v>0</v>
      </c>
      <c r="N301" s="29">
        <v>0.56000000000000005</v>
      </c>
      <c r="O301" s="29">
        <v>0</v>
      </c>
      <c r="P301" s="29">
        <v>0</v>
      </c>
      <c r="Q301" s="29">
        <v>0</v>
      </c>
      <c r="R301" s="29">
        <v>0</v>
      </c>
      <c r="S301" s="29">
        <v>0</v>
      </c>
      <c r="T301" s="29">
        <v>0</v>
      </c>
      <c r="U301" s="29">
        <v>0</v>
      </c>
      <c r="V301" s="29">
        <v>0</v>
      </c>
      <c r="W301" s="29" t="s">
        <v>42</v>
      </c>
      <c r="X301" s="29" t="s">
        <v>42</v>
      </c>
      <c r="Y301" s="29" t="s">
        <v>42</v>
      </c>
    </row>
    <row r="302" spans="1:25" x14ac:dyDescent="0.25">
      <c r="A302">
        <v>803</v>
      </c>
      <c r="B302" t="s">
        <v>299</v>
      </c>
      <c r="C302" t="s">
        <v>184</v>
      </c>
      <c r="D302" s="28">
        <v>40</v>
      </c>
      <c r="E302" s="29">
        <v>0.91</v>
      </c>
      <c r="F302" s="29">
        <v>0.91</v>
      </c>
      <c r="G302" s="29">
        <v>0.43</v>
      </c>
      <c r="H302" s="29">
        <v>0</v>
      </c>
      <c r="I302" s="29">
        <v>0</v>
      </c>
      <c r="J302" s="29">
        <v>0</v>
      </c>
      <c r="K302" s="29">
        <v>0</v>
      </c>
      <c r="L302" s="29" t="s">
        <v>42</v>
      </c>
      <c r="M302" s="29">
        <v>0</v>
      </c>
      <c r="N302" s="29">
        <v>0.43</v>
      </c>
      <c r="O302" s="29">
        <v>0</v>
      </c>
      <c r="P302" s="29">
        <v>0</v>
      </c>
      <c r="Q302" s="29">
        <v>0</v>
      </c>
      <c r="R302" s="29">
        <v>0</v>
      </c>
      <c r="S302" s="29">
        <v>0</v>
      </c>
      <c r="T302" s="29">
        <v>0</v>
      </c>
      <c r="U302" s="29">
        <v>0</v>
      </c>
      <c r="V302" s="29">
        <v>0</v>
      </c>
      <c r="W302" s="29" t="s">
        <v>42</v>
      </c>
      <c r="X302" s="29" t="s">
        <v>42</v>
      </c>
      <c r="Y302" s="29">
        <v>0</v>
      </c>
    </row>
    <row r="303" spans="1:25" x14ac:dyDescent="0.25">
      <c r="A303">
        <v>393</v>
      </c>
      <c r="B303" t="s">
        <v>300</v>
      </c>
      <c r="C303" t="s">
        <v>166</v>
      </c>
      <c r="D303" s="28">
        <v>60</v>
      </c>
      <c r="E303" s="29">
        <v>0.72</v>
      </c>
      <c r="F303" s="29">
        <v>0.69</v>
      </c>
      <c r="G303" s="29">
        <v>0.47</v>
      </c>
      <c r="H303" s="29">
        <v>0</v>
      </c>
      <c r="I303" s="29">
        <v>7.0000000000000007E-2</v>
      </c>
      <c r="J303" s="29" t="s">
        <v>42</v>
      </c>
      <c r="K303" s="29">
        <v>0</v>
      </c>
      <c r="L303" s="29">
        <v>0</v>
      </c>
      <c r="M303" s="29">
        <v>0</v>
      </c>
      <c r="N303" s="29">
        <v>0.14000000000000001</v>
      </c>
      <c r="O303" s="29">
        <v>0.05</v>
      </c>
      <c r="P303" s="29">
        <v>0</v>
      </c>
      <c r="Q303" s="29">
        <v>0</v>
      </c>
      <c r="R303" s="29" t="s">
        <v>42</v>
      </c>
      <c r="S303" s="29">
        <v>0</v>
      </c>
      <c r="T303" s="29">
        <v>0</v>
      </c>
      <c r="U303" s="29" t="s">
        <v>42</v>
      </c>
      <c r="V303" s="29" t="s">
        <v>42</v>
      </c>
      <c r="W303" s="29">
        <v>0.14000000000000001</v>
      </c>
      <c r="X303" s="29">
        <v>0.12</v>
      </c>
      <c r="Y303" s="29" t="s">
        <v>42</v>
      </c>
    </row>
    <row r="304" spans="1:25" x14ac:dyDescent="0.25">
      <c r="A304">
        <v>852</v>
      </c>
      <c r="B304" t="s">
        <v>301</v>
      </c>
      <c r="C304" t="s">
        <v>182</v>
      </c>
      <c r="D304" s="28">
        <v>50</v>
      </c>
      <c r="E304" s="29">
        <v>0.77</v>
      </c>
      <c r="F304" s="29">
        <v>0.77</v>
      </c>
      <c r="G304" s="29">
        <v>0.28000000000000003</v>
      </c>
      <c r="H304" s="29">
        <v>0</v>
      </c>
      <c r="I304" s="29" t="s">
        <v>42</v>
      </c>
      <c r="J304" s="29">
        <v>0</v>
      </c>
      <c r="K304" s="29">
        <v>0.21</v>
      </c>
      <c r="L304" s="29" t="s">
        <v>42</v>
      </c>
      <c r="M304" s="29">
        <v>0</v>
      </c>
      <c r="N304" s="29">
        <v>0.23</v>
      </c>
      <c r="O304" s="29">
        <v>0</v>
      </c>
      <c r="P304" s="29">
        <v>0</v>
      </c>
      <c r="Q304" s="29">
        <v>0</v>
      </c>
      <c r="R304" s="29">
        <v>0</v>
      </c>
      <c r="S304" s="29">
        <v>0</v>
      </c>
      <c r="T304" s="29">
        <v>0</v>
      </c>
      <c r="U304" s="29">
        <v>0</v>
      </c>
      <c r="V304" s="29">
        <v>0</v>
      </c>
      <c r="W304" s="29">
        <v>0.09</v>
      </c>
      <c r="X304" s="29">
        <v>0.06</v>
      </c>
      <c r="Y304" s="29">
        <v>0.08</v>
      </c>
    </row>
    <row r="305" spans="1:25" x14ac:dyDescent="0.25">
      <c r="A305">
        <v>882</v>
      </c>
      <c r="B305" t="s">
        <v>302</v>
      </c>
      <c r="C305" t="s">
        <v>176</v>
      </c>
      <c r="D305" s="28">
        <v>80</v>
      </c>
      <c r="E305" s="29">
        <v>0.73</v>
      </c>
      <c r="F305" s="29">
        <v>0.71</v>
      </c>
      <c r="G305" s="29">
        <v>0.27</v>
      </c>
      <c r="H305" s="29" t="s">
        <v>42</v>
      </c>
      <c r="I305" s="29" t="s">
        <v>42</v>
      </c>
      <c r="J305" s="29">
        <v>0</v>
      </c>
      <c r="K305" s="29">
        <v>0.1</v>
      </c>
      <c r="L305" s="29">
        <v>0</v>
      </c>
      <c r="M305" s="29">
        <v>0.05</v>
      </c>
      <c r="N305" s="29">
        <v>0.26</v>
      </c>
      <c r="O305" s="29">
        <v>0</v>
      </c>
      <c r="P305" s="29">
        <v>0</v>
      </c>
      <c r="Q305" s="29">
        <v>0</v>
      </c>
      <c r="R305" s="29">
        <v>0</v>
      </c>
      <c r="S305" s="29">
        <v>0</v>
      </c>
      <c r="T305" s="29">
        <v>0</v>
      </c>
      <c r="U305" s="29">
        <v>0</v>
      </c>
      <c r="V305" s="29" t="s">
        <v>42</v>
      </c>
      <c r="W305" s="29">
        <v>0.08</v>
      </c>
      <c r="X305" s="29">
        <v>0.18</v>
      </c>
      <c r="Y305" s="29" t="s">
        <v>42</v>
      </c>
    </row>
    <row r="306" spans="1:25" x14ac:dyDescent="0.25">
      <c r="A306">
        <v>210</v>
      </c>
      <c r="B306" t="s">
        <v>303</v>
      </c>
      <c r="C306" t="s">
        <v>178</v>
      </c>
      <c r="D306" s="28">
        <v>50</v>
      </c>
      <c r="E306" s="29">
        <v>0.98</v>
      </c>
      <c r="F306" s="29">
        <v>0.96</v>
      </c>
      <c r="G306" s="29">
        <v>0.17</v>
      </c>
      <c r="H306" s="29">
        <v>0</v>
      </c>
      <c r="I306" s="29" t="s">
        <v>42</v>
      </c>
      <c r="J306" s="29" t="s">
        <v>42</v>
      </c>
      <c r="K306" s="29">
        <v>0</v>
      </c>
      <c r="L306" s="29">
        <v>0</v>
      </c>
      <c r="M306" s="29">
        <v>0</v>
      </c>
      <c r="N306" s="29">
        <v>0.75</v>
      </c>
      <c r="O306" s="29">
        <v>0</v>
      </c>
      <c r="P306" s="29">
        <v>0</v>
      </c>
      <c r="Q306" s="29">
        <v>0</v>
      </c>
      <c r="R306" s="29">
        <v>0</v>
      </c>
      <c r="S306" s="29">
        <v>0</v>
      </c>
      <c r="T306" s="29">
        <v>0</v>
      </c>
      <c r="U306" s="29">
        <v>0</v>
      </c>
      <c r="V306" s="29" t="s">
        <v>42</v>
      </c>
      <c r="W306" s="29" t="s">
        <v>42</v>
      </c>
      <c r="X306" s="29">
        <v>0</v>
      </c>
      <c r="Y306" s="29">
        <v>0</v>
      </c>
    </row>
    <row r="307" spans="1:25" x14ac:dyDescent="0.25">
      <c r="A307">
        <v>342</v>
      </c>
      <c r="B307" t="s">
        <v>304</v>
      </c>
      <c r="C307" t="s">
        <v>168</v>
      </c>
      <c r="D307" s="28">
        <v>40</v>
      </c>
      <c r="E307" s="29">
        <v>0.81</v>
      </c>
      <c r="F307" s="29">
        <v>0.81</v>
      </c>
      <c r="G307" s="29">
        <v>0.09</v>
      </c>
      <c r="H307" s="29">
        <v>0</v>
      </c>
      <c r="I307" s="29" t="s">
        <v>42</v>
      </c>
      <c r="J307" s="29">
        <v>0</v>
      </c>
      <c r="K307" s="29">
        <v>0.16</v>
      </c>
      <c r="L307" s="29">
        <v>0</v>
      </c>
      <c r="M307" s="29">
        <v>0</v>
      </c>
      <c r="N307" s="29">
        <v>0.51</v>
      </c>
      <c r="O307" s="29">
        <v>0</v>
      </c>
      <c r="P307" s="29">
        <v>0</v>
      </c>
      <c r="Q307" s="29">
        <v>0</v>
      </c>
      <c r="R307" s="29">
        <v>0</v>
      </c>
      <c r="S307" s="29">
        <v>0</v>
      </c>
      <c r="T307" s="29">
        <v>0</v>
      </c>
      <c r="U307" s="29">
        <v>0</v>
      </c>
      <c r="V307" s="29">
        <v>0</v>
      </c>
      <c r="W307" s="29">
        <v>0.09</v>
      </c>
      <c r="X307" s="29">
        <v>0.09</v>
      </c>
      <c r="Y307" s="29">
        <v>0</v>
      </c>
    </row>
    <row r="308" spans="1:25" x14ac:dyDescent="0.25">
      <c r="A308">
        <v>860</v>
      </c>
      <c r="B308" t="s">
        <v>305</v>
      </c>
      <c r="C308" t="s">
        <v>174</v>
      </c>
      <c r="D308" s="28">
        <v>210</v>
      </c>
      <c r="E308" s="29">
        <v>0.97</v>
      </c>
      <c r="F308" s="29">
        <v>0.96</v>
      </c>
      <c r="G308" s="29">
        <v>0.2</v>
      </c>
      <c r="H308" s="29">
        <v>0</v>
      </c>
      <c r="I308" s="29">
        <v>0.04</v>
      </c>
      <c r="J308" s="29">
        <v>0</v>
      </c>
      <c r="K308" s="29" t="s">
        <v>42</v>
      </c>
      <c r="L308" s="29" t="s">
        <v>42</v>
      </c>
      <c r="M308" s="29" t="s">
        <v>42</v>
      </c>
      <c r="N308" s="29">
        <v>0.7</v>
      </c>
      <c r="O308" s="29" t="s">
        <v>42</v>
      </c>
      <c r="P308" s="29">
        <v>0</v>
      </c>
      <c r="Q308" s="29" t="s">
        <v>42</v>
      </c>
      <c r="R308" s="29" t="s">
        <v>42</v>
      </c>
      <c r="S308" s="29">
        <v>0</v>
      </c>
      <c r="T308" s="29" t="s">
        <v>42</v>
      </c>
      <c r="U308" s="29">
        <v>0</v>
      </c>
      <c r="V308" s="29" t="s">
        <v>42</v>
      </c>
      <c r="W308" s="29" t="s">
        <v>42</v>
      </c>
      <c r="X308" s="29">
        <v>0.02</v>
      </c>
      <c r="Y308" s="29">
        <v>0</v>
      </c>
    </row>
    <row r="309" spans="1:25" x14ac:dyDescent="0.25">
      <c r="A309">
        <v>356</v>
      </c>
      <c r="B309" t="s">
        <v>306</v>
      </c>
      <c r="C309" t="s">
        <v>168</v>
      </c>
      <c r="D309" s="28">
        <v>70</v>
      </c>
      <c r="E309" s="29">
        <v>0.85</v>
      </c>
      <c r="F309" s="29">
        <v>0.84</v>
      </c>
      <c r="G309" s="29">
        <v>0.34</v>
      </c>
      <c r="H309" s="29">
        <v>0</v>
      </c>
      <c r="I309" s="29">
        <v>0.04</v>
      </c>
      <c r="J309" s="29">
        <v>0</v>
      </c>
      <c r="K309" s="29">
        <v>0.14000000000000001</v>
      </c>
      <c r="L309" s="29" t="s">
        <v>42</v>
      </c>
      <c r="M309" s="29">
        <v>0</v>
      </c>
      <c r="N309" s="29">
        <v>0.3</v>
      </c>
      <c r="O309" s="29">
        <v>0</v>
      </c>
      <c r="P309" s="29">
        <v>0</v>
      </c>
      <c r="Q309" s="29">
        <v>0</v>
      </c>
      <c r="R309" s="29" t="s">
        <v>42</v>
      </c>
      <c r="S309" s="29">
        <v>0</v>
      </c>
      <c r="T309" s="29" t="s">
        <v>42</v>
      </c>
      <c r="U309" s="29">
        <v>0</v>
      </c>
      <c r="V309" s="29">
        <v>0</v>
      </c>
      <c r="W309" s="29">
        <v>0.05</v>
      </c>
      <c r="X309" s="29">
        <v>7.0000000000000007E-2</v>
      </c>
      <c r="Y309" s="29" t="s">
        <v>42</v>
      </c>
    </row>
    <row r="310" spans="1:25" x14ac:dyDescent="0.25">
      <c r="A310">
        <v>808</v>
      </c>
      <c r="B310" t="s">
        <v>307</v>
      </c>
      <c r="C310" t="s">
        <v>166</v>
      </c>
      <c r="D310" s="28">
        <v>50</v>
      </c>
      <c r="E310" s="29">
        <v>0.91</v>
      </c>
      <c r="F310" s="29">
        <v>0.87</v>
      </c>
      <c r="G310" s="29">
        <v>0.09</v>
      </c>
      <c r="H310" s="29">
        <v>0</v>
      </c>
      <c r="I310" s="29">
        <v>0</v>
      </c>
      <c r="J310" s="29">
        <v>0</v>
      </c>
      <c r="K310" s="29">
        <v>0</v>
      </c>
      <c r="L310" s="29">
        <v>0</v>
      </c>
      <c r="M310" s="29">
        <v>0</v>
      </c>
      <c r="N310" s="29">
        <v>0.77</v>
      </c>
      <c r="O310" s="29">
        <v>0</v>
      </c>
      <c r="P310" s="29">
        <v>0</v>
      </c>
      <c r="Q310" s="29">
        <v>0</v>
      </c>
      <c r="R310" s="29" t="s">
        <v>42</v>
      </c>
      <c r="S310" s="29" t="s">
        <v>42</v>
      </c>
      <c r="T310" s="29">
        <v>0</v>
      </c>
      <c r="U310" s="29">
        <v>0</v>
      </c>
      <c r="V310" s="29" t="s">
        <v>42</v>
      </c>
      <c r="W310" s="29" t="s">
        <v>42</v>
      </c>
      <c r="X310" s="29" t="s">
        <v>42</v>
      </c>
      <c r="Y310" s="29" t="s">
        <v>42</v>
      </c>
    </row>
    <row r="311" spans="1:25" x14ac:dyDescent="0.25">
      <c r="A311">
        <v>861</v>
      </c>
      <c r="B311" t="s">
        <v>308</v>
      </c>
      <c r="C311" t="s">
        <v>174</v>
      </c>
      <c r="D311" s="28">
        <v>70</v>
      </c>
      <c r="E311" s="29">
        <v>0.97</v>
      </c>
      <c r="F311" s="29">
        <v>0.85</v>
      </c>
      <c r="G311" s="29">
        <v>0.42</v>
      </c>
      <c r="H311" s="29">
        <v>0</v>
      </c>
      <c r="I311" s="29" t="s">
        <v>42</v>
      </c>
      <c r="J311" s="29">
        <v>0</v>
      </c>
      <c r="K311" s="29">
        <v>0</v>
      </c>
      <c r="L311" s="29">
        <v>0</v>
      </c>
      <c r="M311" s="29" t="s">
        <v>42</v>
      </c>
      <c r="N311" s="29">
        <v>0.37</v>
      </c>
      <c r="O311" s="29">
        <v>0</v>
      </c>
      <c r="P311" s="29">
        <v>0</v>
      </c>
      <c r="Q311" s="29">
        <v>0</v>
      </c>
      <c r="R311" s="29">
        <v>0.05</v>
      </c>
      <c r="S311" s="29" t="s">
        <v>42</v>
      </c>
      <c r="T311" s="29" t="s">
        <v>42</v>
      </c>
      <c r="U311" s="29">
        <v>0</v>
      </c>
      <c r="V311" s="29">
        <v>0.08</v>
      </c>
      <c r="W311" s="29" t="s">
        <v>42</v>
      </c>
      <c r="X311" s="29" t="s">
        <v>42</v>
      </c>
      <c r="Y311" s="29">
        <v>0</v>
      </c>
    </row>
    <row r="312" spans="1:25" x14ac:dyDescent="0.25">
      <c r="A312">
        <v>935</v>
      </c>
      <c r="B312" t="s">
        <v>309</v>
      </c>
      <c r="C312" t="s">
        <v>176</v>
      </c>
      <c r="D312" s="28">
        <v>100</v>
      </c>
      <c r="E312" s="29">
        <v>0.94</v>
      </c>
      <c r="F312" s="29">
        <v>0.93</v>
      </c>
      <c r="G312" s="29">
        <v>0.41</v>
      </c>
      <c r="H312" s="29">
        <v>0</v>
      </c>
      <c r="I312" s="29" t="s">
        <v>42</v>
      </c>
      <c r="J312" s="29">
        <v>0.31</v>
      </c>
      <c r="K312" s="29">
        <v>0</v>
      </c>
      <c r="L312" s="29">
        <v>0</v>
      </c>
      <c r="M312" s="29" t="s">
        <v>42</v>
      </c>
      <c r="N312" s="29">
        <v>0.18</v>
      </c>
      <c r="O312" s="29">
        <v>0</v>
      </c>
      <c r="P312" s="29">
        <v>0</v>
      </c>
      <c r="Q312" s="29" t="s">
        <v>42</v>
      </c>
      <c r="R312" s="29" t="s">
        <v>42</v>
      </c>
      <c r="S312" s="29">
        <v>0</v>
      </c>
      <c r="T312" s="29" t="s">
        <v>42</v>
      </c>
      <c r="U312" s="29">
        <v>0</v>
      </c>
      <c r="V312" s="29">
        <v>0</v>
      </c>
      <c r="W312" s="29">
        <v>0</v>
      </c>
      <c r="X312" s="29">
        <v>0.05</v>
      </c>
      <c r="Y312" s="29" t="s">
        <v>42</v>
      </c>
    </row>
    <row r="313" spans="1:25" x14ac:dyDescent="0.25">
      <c r="A313">
        <v>394</v>
      </c>
      <c r="B313" t="s">
        <v>310</v>
      </c>
      <c r="C313" t="s">
        <v>166</v>
      </c>
      <c r="D313" s="28">
        <v>70</v>
      </c>
      <c r="E313" s="29">
        <v>0.8</v>
      </c>
      <c r="F313" s="29">
        <v>0.71</v>
      </c>
      <c r="G313" s="29">
        <v>0.15</v>
      </c>
      <c r="H313" s="29">
        <v>0</v>
      </c>
      <c r="I313" s="29">
        <v>0.05</v>
      </c>
      <c r="J313" s="29">
        <v>0</v>
      </c>
      <c r="K313" s="29">
        <v>0</v>
      </c>
      <c r="L313" s="29">
        <v>0</v>
      </c>
      <c r="M313" s="29" t="s">
        <v>42</v>
      </c>
      <c r="N313" s="29">
        <v>0.5</v>
      </c>
      <c r="O313" s="29" t="s">
        <v>42</v>
      </c>
      <c r="P313" s="29">
        <v>0</v>
      </c>
      <c r="Q313" s="29">
        <v>0</v>
      </c>
      <c r="R313" s="29" t="s">
        <v>42</v>
      </c>
      <c r="S313" s="29" t="s">
        <v>42</v>
      </c>
      <c r="T313" s="29" t="s">
        <v>42</v>
      </c>
      <c r="U313" s="29">
        <v>0</v>
      </c>
      <c r="V313" s="29">
        <v>0.06</v>
      </c>
      <c r="W313" s="29">
        <v>0.11</v>
      </c>
      <c r="X313" s="29">
        <v>0.08</v>
      </c>
      <c r="Y313" s="29" t="s">
        <v>42</v>
      </c>
    </row>
    <row r="314" spans="1:25" x14ac:dyDescent="0.25">
      <c r="A314">
        <v>936</v>
      </c>
      <c r="B314" t="s">
        <v>311</v>
      </c>
      <c r="C314" t="s">
        <v>182</v>
      </c>
      <c r="D314" s="28">
        <v>280</v>
      </c>
      <c r="E314" s="29">
        <v>0.9</v>
      </c>
      <c r="F314" s="29">
        <v>0.88</v>
      </c>
      <c r="G314" s="29">
        <v>0.41</v>
      </c>
      <c r="H314" s="29">
        <v>0</v>
      </c>
      <c r="I314" s="29" t="s">
        <v>42</v>
      </c>
      <c r="J314" s="29">
        <v>0.02</v>
      </c>
      <c r="K314" s="29">
        <v>0.02</v>
      </c>
      <c r="L314" s="29" t="s">
        <v>42</v>
      </c>
      <c r="M314" s="29">
        <v>0.02</v>
      </c>
      <c r="N314" s="29">
        <v>0.41</v>
      </c>
      <c r="O314" s="29" t="s">
        <v>42</v>
      </c>
      <c r="P314" s="29">
        <v>0</v>
      </c>
      <c r="Q314" s="29">
        <v>0</v>
      </c>
      <c r="R314" s="29" t="s">
        <v>42</v>
      </c>
      <c r="S314" s="29" t="s">
        <v>42</v>
      </c>
      <c r="T314" s="29">
        <v>0</v>
      </c>
      <c r="U314" s="29">
        <v>0</v>
      </c>
      <c r="V314" s="29" t="s">
        <v>42</v>
      </c>
      <c r="W314" s="29">
        <v>0.05</v>
      </c>
      <c r="X314" s="29">
        <v>0.04</v>
      </c>
      <c r="Y314" s="29" t="s">
        <v>42</v>
      </c>
    </row>
    <row r="315" spans="1:25" x14ac:dyDescent="0.25">
      <c r="A315">
        <v>319</v>
      </c>
      <c r="B315" t="s">
        <v>312</v>
      </c>
      <c r="C315" t="s">
        <v>180</v>
      </c>
      <c r="D315" s="28">
        <v>60</v>
      </c>
      <c r="E315" s="29">
        <v>0.86</v>
      </c>
      <c r="F315" s="29">
        <v>0.83</v>
      </c>
      <c r="G315" s="29">
        <v>0.32</v>
      </c>
      <c r="H315" s="29" t="s">
        <v>42</v>
      </c>
      <c r="I315" s="29">
        <v>0.05</v>
      </c>
      <c r="J315" s="29">
        <v>0.15</v>
      </c>
      <c r="K315" s="29">
        <v>0</v>
      </c>
      <c r="L315" s="29" t="s">
        <v>42</v>
      </c>
      <c r="M315" s="29" t="s">
        <v>42</v>
      </c>
      <c r="N315" s="29">
        <v>0.24</v>
      </c>
      <c r="O315" s="29">
        <v>0</v>
      </c>
      <c r="P315" s="29">
        <v>0</v>
      </c>
      <c r="Q315" s="29">
        <v>0</v>
      </c>
      <c r="R315" s="29" t="s">
        <v>42</v>
      </c>
      <c r="S315" s="29" t="s">
        <v>42</v>
      </c>
      <c r="T315" s="29">
        <v>0</v>
      </c>
      <c r="U315" s="29" t="s">
        <v>42</v>
      </c>
      <c r="V315" s="29">
        <v>0</v>
      </c>
      <c r="W315" s="29">
        <v>7.0000000000000007E-2</v>
      </c>
      <c r="X315" s="29" t="s">
        <v>42</v>
      </c>
      <c r="Y315" s="29" t="s">
        <v>42</v>
      </c>
    </row>
    <row r="316" spans="1:25" x14ac:dyDescent="0.25">
      <c r="A316">
        <v>866</v>
      </c>
      <c r="B316" t="s">
        <v>313</v>
      </c>
      <c r="C316" t="s">
        <v>184</v>
      </c>
      <c r="D316" s="28">
        <v>60</v>
      </c>
      <c r="E316" s="29">
        <v>0.88</v>
      </c>
      <c r="F316" s="29">
        <v>0.81</v>
      </c>
      <c r="G316" s="29">
        <v>0.42</v>
      </c>
      <c r="H316" s="29">
        <v>0</v>
      </c>
      <c r="I316" s="29">
        <v>0</v>
      </c>
      <c r="J316" s="29">
        <v>0</v>
      </c>
      <c r="K316" s="29">
        <v>0.05</v>
      </c>
      <c r="L316" s="29" t="s">
        <v>42</v>
      </c>
      <c r="M316" s="29" t="s">
        <v>42</v>
      </c>
      <c r="N316" s="29">
        <v>0.28999999999999998</v>
      </c>
      <c r="O316" s="29">
        <v>0</v>
      </c>
      <c r="P316" s="29">
        <v>0</v>
      </c>
      <c r="Q316" s="29">
        <v>0</v>
      </c>
      <c r="R316" s="29">
        <v>0.05</v>
      </c>
      <c r="S316" s="29">
        <v>0</v>
      </c>
      <c r="T316" s="29" t="s">
        <v>42</v>
      </c>
      <c r="U316" s="29" t="s">
        <v>42</v>
      </c>
      <c r="V316" s="29" t="s">
        <v>42</v>
      </c>
      <c r="W316" s="29">
        <v>7.0000000000000007E-2</v>
      </c>
      <c r="X316" s="29" t="s">
        <v>42</v>
      </c>
      <c r="Y316" s="29" t="s">
        <v>42</v>
      </c>
    </row>
    <row r="317" spans="1:25" x14ac:dyDescent="0.25">
      <c r="A317">
        <v>357</v>
      </c>
      <c r="B317" t="s">
        <v>314</v>
      </c>
      <c r="C317" t="s">
        <v>168</v>
      </c>
      <c r="D317" s="28">
        <v>40</v>
      </c>
      <c r="E317" s="29">
        <v>0.94</v>
      </c>
      <c r="F317" s="29">
        <v>0.94</v>
      </c>
      <c r="G317" s="29">
        <v>0.86</v>
      </c>
      <c r="H317" s="29">
        <v>0</v>
      </c>
      <c r="I317" s="29">
        <v>0</v>
      </c>
      <c r="J317" s="29">
        <v>0</v>
      </c>
      <c r="K317" s="29" t="s">
        <v>42</v>
      </c>
      <c r="L317" s="29">
        <v>0</v>
      </c>
      <c r="M317" s="29">
        <v>0</v>
      </c>
      <c r="N317" s="29" t="s">
        <v>42</v>
      </c>
      <c r="O317" s="29">
        <v>0</v>
      </c>
      <c r="P317" s="29">
        <v>0</v>
      </c>
      <c r="Q317" s="29">
        <v>0</v>
      </c>
      <c r="R317" s="29">
        <v>0</v>
      </c>
      <c r="S317" s="29">
        <v>0</v>
      </c>
      <c r="T317" s="29">
        <v>0</v>
      </c>
      <c r="U317" s="29">
        <v>0</v>
      </c>
      <c r="V317" s="29">
        <v>0</v>
      </c>
      <c r="W317" s="29" t="s">
        <v>42</v>
      </c>
      <c r="X317" s="29">
        <v>0</v>
      </c>
      <c r="Y317" s="29" t="s">
        <v>42</v>
      </c>
    </row>
    <row r="318" spans="1:25" x14ac:dyDescent="0.25">
      <c r="A318">
        <v>894</v>
      </c>
      <c r="B318" t="s">
        <v>315</v>
      </c>
      <c r="C318" t="s">
        <v>174</v>
      </c>
      <c r="D318" s="28">
        <v>70</v>
      </c>
      <c r="E318" s="29">
        <v>0.84</v>
      </c>
      <c r="F318" s="29">
        <v>0.84</v>
      </c>
      <c r="G318" s="29">
        <v>0.51</v>
      </c>
      <c r="H318" s="29">
        <v>0</v>
      </c>
      <c r="I318" s="29">
        <v>7.0000000000000007E-2</v>
      </c>
      <c r="J318" s="29">
        <v>0</v>
      </c>
      <c r="K318" s="29" t="s">
        <v>42</v>
      </c>
      <c r="L318" s="29">
        <v>0</v>
      </c>
      <c r="M318" s="29" t="s">
        <v>42</v>
      </c>
      <c r="N318" s="29">
        <v>0.22</v>
      </c>
      <c r="O318" s="29">
        <v>0</v>
      </c>
      <c r="P318" s="29">
        <v>0</v>
      </c>
      <c r="Q318" s="29">
        <v>0</v>
      </c>
      <c r="R318" s="29">
        <v>0</v>
      </c>
      <c r="S318" s="29">
        <v>0</v>
      </c>
      <c r="T318" s="29">
        <v>0</v>
      </c>
      <c r="U318" s="29">
        <v>0</v>
      </c>
      <c r="V318" s="29">
        <v>0</v>
      </c>
      <c r="W318" s="29">
        <v>0.09</v>
      </c>
      <c r="X318" s="29">
        <v>0.06</v>
      </c>
      <c r="Y318" s="29" t="s">
        <v>42</v>
      </c>
    </row>
    <row r="319" spans="1:25" x14ac:dyDescent="0.25">
      <c r="A319">
        <v>883</v>
      </c>
      <c r="B319" t="s">
        <v>316</v>
      </c>
      <c r="C319" t="s">
        <v>176</v>
      </c>
      <c r="D319" s="28">
        <v>30</v>
      </c>
      <c r="E319" s="29">
        <v>0.94</v>
      </c>
      <c r="F319" s="29">
        <v>0.94</v>
      </c>
      <c r="G319" s="29">
        <v>0.13</v>
      </c>
      <c r="H319" s="29">
        <v>0</v>
      </c>
      <c r="I319" s="29">
        <v>0</v>
      </c>
      <c r="J319" s="29">
        <v>0</v>
      </c>
      <c r="K319" s="29">
        <v>0</v>
      </c>
      <c r="L319" s="29">
        <v>0</v>
      </c>
      <c r="M319" s="29">
        <v>0</v>
      </c>
      <c r="N319" s="29">
        <v>0.81</v>
      </c>
      <c r="O319" s="29">
        <v>0</v>
      </c>
      <c r="P319" s="29">
        <v>0</v>
      </c>
      <c r="Q319" s="29">
        <v>0</v>
      </c>
      <c r="R319" s="29">
        <v>0</v>
      </c>
      <c r="S319" s="29">
        <v>0</v>
      </c>
      <c r="T319" s="29">
        <v>0</v>
      </c>
      <c r="U319" s="29">
        <v>0</v>
      </c>
      <c r="V319" s="29">
        <v>0</v>
      </c>
      <c r="W319" s="29" t="s">
        <v>42</v>
      </c>
      <c r="X319" s="29">
        <v>0</v>
      </c>
      <c r="Y319" s="29">
        <v>0</v>
      </c>
    </row>
    <row r="320" spans="1:25" x14ac:dyDescent="0.25">
      <c r="A320">
        <v>880</v>
      </c>
      <c r="B320" t="s">
        <v>317</v>
      </c>
      <c r="C320" t="s">
        <v>184</v>
      </c>
      <c r="D320" s="28">
        <v>40</v>
      </c>
      <c r="E320" s="29">
        <v>0.93</v>
      </c>
      <c r="F320" s="29">
        <v>0.93</v>
      </c>
      <c r="G320" s="29">
        <v>0.39</v>
      </c>
      <c r="H320" s="29">
        <v>0</v>
      </c>
      <c r="I320" s="29" t="s">
        <v>42</v>
      </c>
      <c r="J320" s="29" t="s">
        <v>42</v>
      </c>
      <c r="K320" s="29">
        <v>0</v>
      </c>
      <c r="L320" s="29" t="s">
        <v>42</v>
      </c>
      <c r="M320" s="29">
        <v>0</v>
      </c>
      <c r="N320" s="29">
        <v>0.41</v>
      </c>
      <c r="O320" s="29" t="s">
        <v>42</v>
      </c>
      <c r="P320" s="29">
        <v>0</v>
      </c>
      <c r="Q320" s="29">
        <v>0</v>
      </c>
      <c r="R320" s="29">
        <v>0</v>
      </c>
      <c r="S320" s="29">
        <v>0</v>
      </c>
      <c r="T320" s="29">
        <v>0</v>
      </c>
      <c r="U320" s="29">
        <v>0</v>
      </c>
      <c r="V320" s="29">
        <v>0</v>
      </c>
      <c r="W320" s="29" t="s">
        <v>42</v>
      </c>
      <c r="X320" s="29">
        <v>0</v>
      </c>
      <c r="Y320" s="29" t="s">
        <v>42</v>
      </c>
    </row>
    <row r="321" spans="1:25" x14ac:dyDescent="0.25">
      <c r="A321">
        <v>211</v>
      </c>
      <c r="B321" t="s">
        <v>318</v>
      </c>
      <c r="C321" t="s">
        <v>178</v>
      </c>
      <c r="D321" s="28">
        <v>40</v>
      </c>
      <c r="E321" s="29">
        <v>0.83</v>
      </c>
      <c r="F321" s="29">
        <v>0.78</v>
      </c>
      <c r="G321" s="29">
        <v>0.17</v>
      </c>
      <c r="H321" s="29">
        <v>0</v>
      </c>
      <c r="I321" s="29" t="s">
        <v>42</v>
      </c>
      <c r="J321" s="29">
        <v>0</v>
      </c>
      <c r="K321" s="29">
        <v>0</v>
      </c>
      <c r="L321" s="29">
        <v>0</v>
      </c>
      <c r="M321" s="29" t="s">
        <v>42</v>
      </c>
      <c r="N321" s="29">
        <v>0.53</v>
      </c>
      <c r="O321" s="29" t="s">
        <v>42</v>
      </c>
      <c r="P321" s="29">
        <v>0</v>
      </c>
      <c r="Q321" s="29">
        <v>0</v>
      </c>
      <c r="R321" s="29" t="s">
        <v>42</v>
      </c>
      <c r="S321" s="29">
        <v>0</v>
      </c>
      <c r="T321" s="29">
        <v>0</v>
      </c>
      <c r="U321" s="29" t="s">
        <v>42</v>
      </c>
      <c r="V321" s="29" t="s">
        <v>42</v>
      </c>
      <c r="W321" s="29">
        <v>0.08</v>
      </c>
      <c r="X321" s="29" t="s">
        <v>42</v>
      </c>
      <c r="Y321" s="29" t="s">
        <v>42</v>
      </c>
    </row>
    <row r="322" spans="1:25" x14ac:dyDescent="0.25">
      <c r="A322">
        <v>358</v>
      </c>
      <c r="B322" t="s">
        <v>319</v>
      </c>
      <c r="C322" t="s">
        <v>168</v>
      </c>
      <c r="D322" s="28">
        <v>60</v>
      </c>
      <c r="E322" s="29">
        <v>0.84</v>
      </c>
      <c r="F322" s="29">
        <v>0.8</v>
      </c>
      <c r="G322" s="29">
        <v>0.28000000000000003</v>
      </c>
      <c r="H322" s="29">
        <v>0</v>
      </c>
      <c r="I322" s="29">
        <v>0</v>
      </c>
      <c r="J322" s="29">
        <v>0</v>
      </c>
      <c r="K322" s="29" t="s">
        <v>42</v>
      </c>
      <c r="L322" s="29">
        <v>0</v>
      </c>
      <c r="M322" s="29" t="s">
        <v>42</v>
      </c>
      <c r="N322" s="29">
        <v>0.48</v>
      </c>
      <c r="O322" s="29" t="s">
        <v>42</v>
      </c>
      <c r="P322" s="29">
        <v>0</v>
      </c>
      <c r="Q322" s="29">
        <v>0</v>
      </c>
      <c r="R322" s="29" t="s">
        <v>42</v>
      </c>
      <c r="S322" s="29" t="s">
        <v>42</v>
      </c>
      <c r="T322" s="29">
        <v>0</v>
      </c>
      <c r="U322" s="29">
        <v>0</v>
      </c>
      <c r="V322" s="29" t="s">
        <v>42</v>
      </c>
      <c r="W322" s="29">
        <v>0.1</v>
      </c>
      <c r="X322" s="29">
        <v>7.0000000000000007E-2</v>
      </c>
      <c r="Y322" s="29">
        <v>0</v>
      </c>
    </row>
    <row r="323" spans="1:25" x14ac:dyDescent="0.25">
      <c r="A323">
        <v>384</v>
      </c>
      <c r="B323" t="s">
        <v>320</v>
      </c>
      <c r="C323" t="s">
        <v>170</v>
      </c>
      <c r="D323" s="28">
        <v>60</v>
      </c>
      <c r="E323" s="29">
        <v>0.74</v>
      </c>
      <c r="F323" s="29">
        <v>0.74</v>
      </c>
      <c r="G323" s="29">
        <v>0.33</v>
      </c>
      <c r="H323" s="29">
        <v>0</v>
      </c>
      <c r="I323" s="29" t="s">
        <v>42</v>
      </c>
      <c r="J323" s="29">
        <v>0.14000000000000001</v>
      </c>
      <c r="K323" s="29">
        <v>0</v>
      </c>
      <c r="L323" s="29">
        <v>0</v>
      </c>
      <c r="M323" s="29" t="s">
        <v>42</v>
      </c>
      <c r="N323" s="29">
        <v>0.22</v>
      </c>
      <c r="O323" s="29">
        <v>0</v>
      </c>
      <c r="P323" s="29">
        <v>0</v>
      </c>
      <c r="Q323" s="29">
        <v>0</v>
      </c>
      <c r="R323" s="29">
        <v>0</v>
      </c>
      <c r="S323" s="29">
        <v>0</v>
      </c>
      <c r="T323" s="29">
        <v>0</v>
      </c>
      <c r="U323" s="29">
        <v>0</v>
      </c>
      <c r="V323" s="29">
        <v>0</v>
      </c>
      <c r="W323" s="29">
        <v>7.0000000000000007E-2</v>
      </c>
      <c r="X323" s="29">
        <v>0.14000000000000001</v>
      </c>
      <c r="Y323" s="29">
        <v>0.05</v>
      </c>
    </row>
    <row r="324" spans="1:25" x14ac:dyDescent="0.25">
      <c r="A324">
        <v>335</v>
      </c>
      <c r="B324" t="s">
        <v>321</v>
      </c>
      <c r="C324" t="s">
        <v>174</v>
      </c>
      <c r="D324" s="28">
        <v>50</v>
      </c>
      <c r="E324" s="29">
        <v>0.87</v>
      </c>
      <c r="F324" s="29">
        <v>0.79</v>
      </c>
      <c r="G324" s="29">
        <v>0.17</v>
      </c>
      <c r="H324" s="29">
        <v>0</v>
      </c>
      <c r="I324" s="29">
        <v>0</v>
      </c>
      <c r="J324" s="29">
        <v>0</v>
      </c>
      <c r="K324" s="29">
        <v>0</v>
      </c>
      <c r="L324" s="29">
        <v>0</v>
      </c>
      <c r="M324" s="29">
        <v>0</v>
      </c>
      <c r="N324" s="29">
        <v>0.62</v>
      </c>
      <c r="O324" s="29" t="s">
        <v>42</v>
      </c>
      <c r="P324" s="29">
        <v>0</v>
      </c>
      <c r="Q324" s="29">
        <v>0</v>
      </c>
      <c r="R324" s="29" t="s">
        <v>42</v>
      </c>
      <c r="S324" s="29" t="s">
        <v>42</v>
      </c>
      <c r="T324" s="29">
        <v>0</v>
      </c>
      <c r="U324" s="29" t="s">
        <v>42</v>
      </c>
      <c r="V324" s="29" t="s">
        <v>42</v>
      </c>
      <c r="W324" s="29">
        <v>0.08</v>
      </c>
      <c r="X324" s="29" t="s">
        <v>42</v>
      </c>
      <c r="Y324" s="29" t="s">
        <v>42</v>
      </c>
    </row>
    <row r="325" spans="1:25" x14ac:dyDescent="0.25">
      <c r="A325">
        <v>320</v>
      </c>
      <c r="B325" t="s">
        <v>322</v>
      </c>
      <c r="C325" t="s">
        <v>180</v>
      </c>
      <c r="D325" s="28">
        <v>60</v>
      </c>
      <c r="E325" s="29">
        <v>0.97</v>
      </c>
      <c r="F325" s="29">
        <v>0.97</v>
      </c>
      <c r="G325" s="29">
        <v>0.13</v>
      </c>
      <c r="H325" s="29">
        <v>0</v>
      </c>
      <c r="I325" s="29" t="s">
        <v>42</v>
      </c>
      <c r="J325" s="29" t="s">
        <v>42</v>
      </c>
      <c r="K325" s="29" t="s">
        <v>42</v>
      </c>
      <c r="L325" s="29">
        <v>0</v>
      </c>
      <c r="M325" s="29">
        <v>0</v>
      </c>
      <c r="N325" s="29">
        <v>0.78</v>
      </c>
      <c r="O325" s="29">
        <v>0</v>
      </c>
      <c r="P325" s="29">
        <v>0</v>
      </c>
      <c r="Q325" s="29">
        <v>0</v>
      </c>
      <c r="R325" s="29">
        <v>0</v>
      </c>
      <c r="S325" s="29">
        <v>0</v>
      </c>
      <c r="T325" s="29">
        <v>0</v>
      </c>
      <c r="U325" s="29">
        <v>0</v>
      </c>
      <c r="V325" s="29">
        <v>0</v>
      </c>
      <c r="W325" s="29" t="s">
        <v>42</v>
      </c>
      <c r="X325" s="29">
        <v>0</v>
      </c>
      <c r="Y325" s="29">
        <v>0</v>
      </c>
    </row>
    <row r="326" spans="1:25" x14ac:dyDescent="0.25">
      <c r="A326">
        <v>212</v>
      </c>
      <c r="B326" t="s">
        <v>323</v>
      </c>
      <c r="C326" t="s">
        <v>178</v>
      </c>
      <c r="D326" s="28">
        <v>80</v>
      </c>
      <c r="E326" s="29">
        <v>0.97</v>
      </c>
      <c r="F326" s="29">
        <v>0.96</v>
      </c>
      <c r="G326" s="29">
        <v>0.19</v>
      </c>
      <c r="H326" s="29">
        <v>0</v>
      </c>
      <c r="I326" s="29" t="s">
        <v>42</v>
      </c>
      <c r="J326" s="29">
        <v>0</v>
      </c>
      <c r="K326" s="29">
        <v>0</v>
      </c>
      <c r="L326" s="29">
        <v>0</v>
      </c>
      <c r="M326" s="29" t="s">
        <v>42</v>
      </c>
      <c r="N326" s="29">
        <v>0.75</v>
      </c>
      <c r="O326" s="29" t="s">
        <v>42</v>
      </c>
      <c r="P326" s="29">
        <v>0</v>
      </c>
      <c r="Q326" s="29">
        <v>0</v>
      </c>
      <c r="R326" s="29" t="s">
        <v>42</v>
      </c>
      <c r="S326" s="29" t="s">
        <v>42</v>
      </c>
      <c r="T326" s="29">
        <v>0</v>
      </c>
      <c r="U326" s="29">
        <v>0</v>
      </c>
      <c r="V326" s="29">
        <v>0</v>
      </c>
      <c r="W326" s="29" t="s">
        <v>42</v>
      </c>
      <c r="X326" s="29">
        <v>0</v>
      </c>
      <c r="Y326" s="29" t="s">
        <v>42</v>
      </c>
    </row>
    <row r="327" spans="1:25" x14ac:dyDescent="0.25">
      <c r="A327">
        <v>877</v>
      </c>
      <c r="B327" t="s">
        <v>324</v>
      </c>
      <c r="C327" t="s">
        <v>168</v>
      </c>
      <c r="D327" s="28">
        <v>50</v>
      </c>
      <c r="E327" s="29">
        <v>0.66</v>
      </c>
      <c r="F327" s="29">
        <v>0.64</v>
      </c>
      <c r="G327" s="29">
        <v>0.24</v>
      </c>
      <c r="H327" s="29" t="s">
        <v>42</v>
      </c>
      <c r="I327" s="29" t="s">
        <v>42</v>
      </c>
      <c r="J327" s="29">
        <v>0</v>
      </c>
      <c r="K327" s="29">
        <v>0</v>
      </c>
      <c r="L327" s="29" t="s">
        <v>42</v>
      </c>
      <c r="M327" s="29">
        <v>0</v>
      </c>
      <c r="N327" s="29">
        <v>0.32</v>
      </c>
      <c r="O327" s="29" t="s">
        <v>42</v>
      </c>
      <c r="P327" s="29">
        <v>0</v>
      </c>
      <c r="Q327" s="29">
        <v>0</v>
      </c>
      <c r="R327" s="29" t="s">
        <v>42</v>
      </c>
      <c r="S327" s="29">
        <v>0</v>
      </c>
      <c r="T327" s="29" t="s">
        <v>42</v>
      </c>
      <c r="U327" s="29">
        <v>0</v>
      </c>
      <c r="V327" s="29">
        <v>0</v>
      </c>
      <c r="W327" s="29">
        <v>0.2</v>
      </c>
      <c r="X327" s="29">
        <v>0.14000000000000001</v>
      </c>
      <c r="Y327" s="29">
        <v>0</v>
      </c>
    </row>
    <row r="328" spans="1:25" x14ac:dyDescent="0.25">
      <c r="A328">
        <v>937</v>
      </c>
      <c r="B328" t="s">
        <v>325</v>
      </c>
      <c r="C328" t="s">
        <v>174</v>
      </c>
      <c r="D328" s="28">
        <v>120</v>
      </c>
      <c r="E328" s="29">
        <v>0.89</v>
      </c>
      <c r="F328" s="29">
        <v>0.89</v>
      </c>
      <c r="G328" s="29">
        <v>0.19</v>
      </c>
      <c r="H328" s="29">
        <v>0</v>
      </c>
      <c r="I328" s="29">
        <v>0</v>
      </c>
      <c r="J328" s="29" t="s">
        <v>42</v>
      </c>
      <c r="K328" s="29" t="s">
        <v>42</v>
      </c>
      <c r="L328" s="29">
        <v>0.05</v>
      </c>
      <c r="M328" s="29">
        <v>0</v>
      </c>
      <c r="N328" s="29">
        <v>0.63</v>
      </c>
      <c r="O328" s="29">
        <v>0</v>
      </c>
      <c r="P328" s="29">
        <v>0</v>
      </c>
      <c r="Q328" s="29">
        <v>0</v>
      </c>
      <c r="R328" s="29">
        <v>0</v>
      </c>
      <c r="S328" s="29">
        <v>0</v>
      </c>
      <c r="T328" s="29">
        <v>0</v>
      </c>
      <c r="U328" s="29">
        <v>0</v>
      </c>
      <c r="V328" s="29">
        <v>0</v>
      </c>
      <c r="W328" s="29">
        <v>0.03</v>
      </c>
      <c r="X328" s="29">
        <v>0.05</v>
      </c>
      <c r="Y328" s="29">
        <v>0.03</v>
      </c>
    </row>
    <row r="329" spans="1:25" x14ac:dyDescent="0.25">
      <c r="A329">
        <v>869</v>
      </c>
      <c r="B329" t="s">
        <v>326</v>
      </c>
      <c r="C329" t="s">
        <v>182</v>
      </c>
      <c r="D329" s="28">
        <v>60</v>
      </c>
      <c r="E329" s="29">
        <v>0.98</v>
      </c>
      <c r="F329" s="29">
        <v>0.98</v>
      </c>
      <c r="G329" s="29">
        <v>0.09</v>
      </c>
      <c r="H329" s="29">
        <v>0</v>
      </c>
      <c r="I329" s="29" t="s">
        <v>42</v>
      </c>
      <c r="J329" s="29">
        <v>0</v>
      </c>
      <c r="K329" s="29">
        <v>0</v>
      </c>
      <c r="L329" s="29">
        <v>0</v>
      </c>
      <c r="M329" s="29" t="s">
        <v>42</v>
      </c>
      <c r="N329" s="29">
        <v>0.85</v>
      </c>
      <c r="O329" s="29" t="s">
        <v>42</v>
      </c>
      <c r="P329" s="29">
        <v>0</v>
      </c>
      <c r="Q329" s="29">
        <v>0</v>
      </c>
      <c r="R329" s="29">
        <v>0</v>
      </c>
      <c r="S329" s="29">
        <v>0</v>
      </c>
      <c r="T329" s="29">
        <v>0</v>
      </c>
      <c r="U329" s="29">
        <v>0</v>
      </c>
      <c r="V329" s="29">
        <v>0</v>
      </c>
      <c r="W329" s="29">
        <v>0</v>
      </c>
      <c r="X329" s="29">
        <v>0</v>
      </c>
      <c r="Y329" s="29" t="s">
        <v>42</v>
      </c>
    </row>
    <row r="330" spans="1:25" x14ac:dyDescent="0.25">
      <c r="A330">
        <v>938</v>
      </c>
      <c r="B330" t="s">
        <v>327</v>
      </c>
      <c r="C330" t="s">
        <v>182</v>
      </c>
      <c r="D330" s="28">
        <v>150</v>
      </c>
      <c r="E330" s="29">
        <v>0.9</v>
      </c>
      <c r="F330" s="29">
        <v>0.89</v>
      </c>
      <c r="G330" s="29">
        <v>0.31</v>
      </c>
      <c r="H330" s="29">
        <v>0</v>
      </c>
      <c r="I330" s="29">
        <v>0</v>
      </c>
      <c r="J330" s="29" t="s">
        <v>42</v>
      </c>
      <c r="K330" s="29" t="s">
        <v>42</v>
      </c>
      <c r="L330" s="29" t="s">
        <v>42</v>
      </c>
      <c r="M330" s="29" t="s">
        <v>42</v>
      </c>
      <c r="N330" s="29">
        <v>0.54</v>
      </c>
      <c r="O330" s="29">
        <v>0</v>
      </c>
      <c r="P330" s="29">
        <v>0</v>
      </c>
      <c r="Q330" s="29">
        <v>0</v>
      </c>
      <c r="R330" s="29" t="s">
        <v>42</v>
      </c>
      <c r="S330" s="29" t="s">
        <v>42</v>
      </c>
      <c r="T330" s="29" t="s">
        <v>42</v>
      </c>
      <c r="U330" s="29">
        <v>0</v>
      </c>
      <c r="V330" s="29">
        <v>0</v>
      </c>
      <c r="W330" s="29">
        <v>0.06</v>
      </c>
      <c r="X330" s="29">
        <v>0.02</v>
      </c>
      <c r="Y330" s="29">
        <v>0.02</v>
      </c>
    </row>
    <row r="331" spans="1:25" x14ac:dyDescent="0.25">
      <c r="A331">
        <v>213</v>
      </c>
      <c r="B331" t="s">
        <v>328</v>
      </c>
      <c r="C331" t="s">
        <v>178</v>
      </c>
      <c r="D331" s="28">
        <v>10</v>
      </c>
      <c r="E331" s="29">
        <v>1</v>
      </c>
      <c r="F331" s="29">
        <v>1</v>
      </c>
      <c r="G331" s="29">
        <v>0.5</v>
      </c>
      <c r="H331" s="29">
        <v>0</v>
      </c>
      <c r="I331" s="29">
        <v>0</v>
      </c>
      <c r="J331" s="29">
        <v>0</v>
      </c>
      <c r="K331" s="29">
        <v>0</v>
      </c>
      <c r="L331" s="29">
        <v>0</v>
      </c>
      <c r="M331" s="29">
        <v>0</v>
      </c>
      <c r="N331" s="29">
        <v>0.5</v>
      </c>
      <c r="O331" s="29">
        <v>0</v>
      </c>
      <c r="P331" s="29">
        <v>0</v>
      </c>
      <c r="Q331" s="29">
        <v>0</v>
      </c>
      <c r="R331" s="29">
        <v>0</v>
      </c>
      <c r="S331" s="29">
        <v>0</v>
      </c>
      <c r="T331" s="29">
        <v>0</v>
      </c>
      <c r="U331" s="29">
        <v>0</v>
      </c>
      <c r="V331" s="29">
        <v>0</v>
      </c>
      <c r="W331" s="29">
        <v>0</v>
      </c>
      <c r="X331" s="29">
        <v>0</v>
      </c>
      <c r="Y331" s="29">
        <v>0</v>
      </c>
    </row>
    <row r="332" spans="1:25" x14ac:dyDescent="0.25">
      <c r="A332">
        <v>359</v>
      </c>
      <c r="B332" t="s">
        <v>329</v>
      </c>
      <c r="C332" t="s">
        <v>168</v>
      </c>
      <c r="D332" s="28">
        <v>60</v>
      </c>
      <c r="E332" s="29">
        <v>0.88</v>
      </c>
      <c r="F332" s="29">
        <v>0.83</v>
      </c>
      <c r="G332" s="29">
        <v>0.15</v>
      </c>
      <c r="H332" s="29">
        <v>0</v>
      </c>
      <c r="I332" s="29" t="s">
        <v>42</v>
      </c>
      <c r="J332" s="29">
        <v>0</v>
      </c>
      <c r="K332" s="29">
        <v>0</v>
      </c>
      <c r="L332" s="29">
        <v>0</v>
      </c>
      <c r="M332" s="29">
        <v>0</v>
      </c>
      <c r="N332" s="29">
        <v>0.67</v>
      </c>
      <c r="O332" s="29" t="s">
        <v>42</v>
      </c>
      <c r="P332" s="29">
        <v>0</v>
      </c>
      <c r="Q332" s="29">
        <v>0</v>
      </c>
      <c r="R332" s="29">
        <v>0</v>
      </c>
      <c r="S332" s="29">
        <v>0</v>
      </c>
      <c r="T332" s="29">
        <v>0</v>
      </c>
      <c r="U332" s="29">
        <v>0</v>
      </c>
      <c r="V332" s="29">
        <v>0.05</v>
      </c>
      <c r="W332" s="29">
        <v>0.08</v>
      </c>
      <c r="X332" s="29" t="s">
        <v>42</v>
      </c>
      <c r="Y332" s="29">
        <v>0</v>
      </c>
    </row>
    <row r="333" spans="1:25" x14ac:dyDescent="0.25">
      <c r="A333">
        <v>865</v>
      </c>
      <c r="B333" t="s">
        <v>330</v>
      </c>
      <c r="C333" t="s">
        <v>184</v>
      </c>
      <c r="D333" s="28">
        <v>90</v>
      </c>
      <c r="E333" s="29">
        <v>0.82</v>
      </c>
      <c r="F333" s="29">
        <v>0.81</v>
      </c>
      <c r="G333" s="29">
        <v>0.44</v>
      </c>
      <c r="H333" s="29">
        <v>0</v>
      </c>
      <c r="I333" s="29">
        <v>0</v>
      </c>
      <c r="J333" s="29" t="s">
        <v>42</v>
      </c>
      <c r="K333" s="29">
        <v>0</v>
      </c>
      <c r="L333" s="29">
        <v>0.05</v>
      </c>
      <c r="M333" s="29">
        <v>0</v>
      </c>
      <c r="N333" s="29">
        <v>0.32</v>
      </c>
      <c r="O333" s="29">
        <v>0</v>
      </c>
      <c r="P333" s="29">
        <v>0</v>
      </c>
      <c r="Q333" s="29">
        <v>0</v>
      </c>
      <c r="R333" s="29">
        <v>0</v>
      </c>
      <c r="S333" s="29">
        <v>0</v>
      </c>
      <c r="T333" s="29">
        <v>0</v>
      </c>
      <c r="U333" s="29">
        <v>0</v>
      </c>
      <c r="V333" s="29" t="s">
        <v>42</v>
      </c>
      <c r="W333" s="29">
        <v>0.08</v>
      </c>
      <c r="X333" s="29">
        <v>0.06</v>
      </c>
      <c r="Y333" s="29">
        <v>0.04</v>
      </c>
    </row>
    <row r="334" spans="1:25" x14ac:dyDescent="0.25">
      <c r="A334">
        <v>868</v>
      </c>
      <c r="B334" t="s">
        <v>331</v>
      </c>
      <c r="C334" t="s">
        <v>182</v>
      </c>
      <c r="D334" s="28">
        <v>20</v>
      </c>
      <c r="E334" s="29">
        <v>0.95</v>
      </c>
      <c r="F334" s="29">
        <v>0.95</v>
      </c>
      <c r="G334" s="29" t="s">
        <v>42</v>
      </c>
      <c r="H334" s="29">
        <v>0</v>
      </c>
      <c r="I334" s="29">
        <v>0</v>
      </c>
      <c r="J334" s="29">
        <v>0</v>
      </c>
      <c r="K334" s="29">
        <v>0</v>
      </c>
      <c r="L334" s="29">
        <v>0</v>
      </c>
      <c r="M334" s="29">
        <v>0</v>
      </c>
      <c r="N334" s="29">
        <v>0.86</v>
      </c>
      <c r="O334" s="29" t="s">
        <v>42</v>
      </c>
      <c r="P334" s="29">
        <v>0</v>
      </c>
      <c r="Q334" s="29">
        <v>0</v>
      </c>
      <c r="R334" s="29">
        <v>0</v>
      </c>
      <c r="S334" s="29">
        <v>0</v>
      </c>
      <c r="T334" s="29">
        <v>0</v>
      </c>
      <c r="U334" s="29">
        <v>0</v>
      </c>
      <c r="V334" s="29">
        <v>0</v>
      </c>
      <c r="W334" s="29" t="s">
        <v>42</v>
      </c>
      <c r="X334" s="29">
        <v>0</v>
      </c>
      <c r="Y334" s="29">
        <v>0</v>
      </c>
    </row>
    <row r="335" spans="1:25" x14ac:dyDescent="0.25">
      <c r="A335">
        <v>344</v>
      </c>
      <c r="B335" t="s">
        <v>332</v>
      </c>
      <c r="C335" t="s">
        <v>168</v>
      </c>
      <c r="D335" s="28">
        <v>100</v>
      </c>
      <c r="E335" s="29">
        <v>0.88</v>
      </c>
      <c r="F335" s="29">
        <v>0.84</v>
      </c>
      <c r="G335" s="29">
        <v>0.18</v>
      </c>
      <c r="H335" s="29">
        <v>0</v>
      </c>
      <c r="I335" s="29">
        <v>0.05</v>
      </c>
      <c r="J335" s="29">
        <v>0</v>
      </c>
      <c r="K335" s="29" t="s">
        <v>42</v>
      </c>
      <c r="L335" s="29">
        <v>0</v>
      </c>
      <c r="M335" s="29" t="s">
        <v>42</v>
      </c>
      <c r="N335" s="29">
        <v>0.59</v>
      </c>
      <c r="O335" s="29">
        <v>0</v>
      </c>
      <c r="P335" s="29">
        <v>0</v>
      </c>
      <c r="Q335" s="29">
        <v>0</v>
      </c>
      <c r="R335" s="29" t="s">
        <v>42</v>
      </c>
      <c r="S335" s="29" t="s">
        <v>42</v>
      </c>
      <c r="T335" s="29">
        <v>0</v>
      </c>
      <c r="U335" s="29">
        <v>0</v>
      </c>
      <c r="V335" s="29">
        <v>0.03</v>
      </c>
      <c r="W335" s="29">
        <v>0.09</v>
      </c>
      <c r="X335" s="29">
        <v>0.03</v>
      </c>
      <c r="Y335" s="29">
        <v>0</v>
      </c>
    </row>
    <row r="336" spans="1:25" x14ac:dyDescent="0.25">
      <c r="A336">
        <v>872</v>
      </c>
      <c r="B336" t="s">
        <v>333</v>
      </c>
      <c r="C336" t="s">
        <v>182</v>
      </c>
      <c r="D336" s="28">
        <v>40</v>
      </c>
      <c r="E336" s="29">
        <v>0.86</v>
      </c>
      <c r="F336" s="29">
        <v>0.79</v>
      </c>
      <c r="G336" s="29">
        <v>0.28999999999999998</v>
      </c>
      <c r="H336" s="29">
        <v>0</v>
      </c>
      <c r="I336" s="29" t="s">
        <v>42</v>
      </c>
      <c r="J336" s="29">
        <v>0</v>
      </c>
      <c r="K336" s="29">
        <v>0</v>
      </c>
      <c r="L336" s="29">
        <v>0</v>
      </c>
      <c r="M336" s="29" t="s">
        <v>42</v>
      </c>
      <c r="N336" s="29">
        <v>0.4</v>
      </c>
      <c r="O336" s="29" t="s">
        <v>42</v>
      </c>
      <c r="P336" s="29">
        <v>0</v>
      </c>
      <c r="Q336" s="29">
        <v>0</v>
      </c>
      <c r="R336" s="29" t="s">
        <v>42</v>
      </c>
      <c r="S336" s="29" t="s">
        <v>42</v>
      </c>
      <c r="T336" s="29">
        <v>0</v>
      </c>
      <c r="U336" s="29">
        <v>0</v>
      </c>
      <c r="V336" s="29" t="s">
        <v>42</v>
      </c>
      <c r="W336" s="29">
        <v>0.12</v>
      </c>
      <c r="X336" s="29" t="s">
        <v>42</v>
      </c>
      <c r="Y336" s="29">
        <v>0</v>
      </c>
    </row>
    <row r="337" spans="1:25" x14ac:dyDescent="0.25">
      <c r="A337">
        <v>336</v>
      </c>
      <c r="B337" t="s">
        <v>334</v>
      </c>
      <c r="C337" t="s">
        <v>174</v>
      </c>
      <c r="D337" s="28">
        <v>60</v>
      </c>
      <c r="E337" s="29">
        <v>0.91</v>
      </c>
      <c r="F337" s="29">
        <v>0.86</v>
      </c>
      <c r="G337" s="29">
        <v>0.3</v>
      </c>
      <c r="H337" s="29">
        <v>0</v>
      </c>
      <c r="I337" s="29">
        <v>7.0000000000000007E-2</v>
      </c>
      <c r="J337" s="29">
        <v>0</v>
      </c>
      <c r="K337" s="29">
        <v>0</v>
      </c>
      <c r="L337" s="29">
        <v>0</v>
      </c>
      <c r="M337" s="29">
        <v>0</v>
      </c>
      <c r="N337" s="29">
        <v>0.48</v>
      </c>
      <c r="O337" s="29">
        <v>0</v>
      </c>
      <c r="P337" s="29">
        <v>0</v>
      </c>
      <c r="Q337" s="29">
        <v>0</v>
      </c>
      <c r="R337" s="29" t="s">
        <v>42</v>
      </c>
      <c r="S337" s="29" t="s">
        <v>42</v>
      </c>
      <c r="T337" s="29">
        <v>0</v>
      </c>
      <c r="U337" s="29">
        <v>0</v>
      </c>
      <c r="V337" s="29" t="s">
        <v>42</v>
      </c>
      <c r="W337" s="29" t="s">
        <v>42</v>
      </c>
      <c r="X337" s="29">
        <v>7.0000000000000007E-2</v>
      </c>
      <c r="Y337" s="29">
        <v>0</v>
      </c>
    </row>
    <row r="338" spans="1:25" x14ac:dyDescent="0.25">
      <c r="A338">
        <v>885</v>
      </c>
      <c r="B338" t="s">
        <v>335</v>
      </c>
      <c r="C338" t="s">
        <v>174</v>
      </c>
      <c r="D338" s="28">
        <v>100</v>
      </c>
      <c r="E338" s="29">
        <v>0.91</v>
      </c>
      <c r="F338" s="29">
        <v>0.88</v>
      </c>
      <c r="G338" s="29">
        <v>0.12</v>
      </c>
      <c r="H338" s="29">
        <v>0</v>
      </c>
      <c r="I338" s="29">
        <v>0.05</v>
      </c>
      <c r="J338" s="29">
        <v>0</v>
      </c>
      <c r="K338" s="29" t="s">
        <v>42</v>
      </c>
      <c r="L338" s="29" t="s">
        <v>42</v>
      </c>
      <c r="M338" s="29" t="s">
        <v>42</v>
      </c>
      <c r="N338" s="29">
        <v>0.68</v>
      </c>
      <c r="O338" s="29">
        <v>0.03</v>
      </c>
      <c r="P338" s="29">
        <v>0</v>
      </c>
      <c r="Q338" s="29">
        <v>0</v>
      </c>
      <c r="R338" s="29">
        <v>0.03</v>
      </c>
      <c r="S338" s="29" t="s">
        <v>42</v>
      </c>
      <c r="T338" s="29">
        <v>0</v>
      </c>
      <c r="U338" s="29" t="s">
        <v>42</v>
      </c>
      <c r="V338" s="29" t="s">
        <v>42</v>
      </c>
      <c r="W338" s="29" t="s">
        <v>42</v>
      </c>
      <c r="X338" s="29">
        <v>0.05</v>
      </c>
      <c r="Y338" s="29" t="s">
        <v>42</v>
      </c>
    </row>
    <row r="339" spans="1:25" x14ac:dyDescent="0.25">
      <c r="A339">
        <v>816</v>
      </c>
      <c r="B339" t="s">
        <v>336</v>
      </c>
      <c r="C339" t="s">
        <v>170</v>
      </c>
      <c r="D339" s="28">
        <v>20</v>
      </c>
      <c r="E339" s="29">
        <v>1</v>
      </c>
      <c r="F339" s="29">
        <v>1</v>
      </c>
      <c r="G339" s="29">
        <v>0</v>
      </c>
      <c r="H339" s="29">
        <v>0</v>
      </c>
      <c r="I339" s="29">
        <v>0</v>
      </c>
      <c r="J339" s="29">
        <v>0</v>
      </c>
      <c r="K339" s="29">
        <v>0</v>
      </c>
      <c r="L339" s="29">
        <v>0</v>
      </c>
      <c r="M339" s="29">
        <v>0</v>
      </c>
      <c r="N339" s="29">
        <v>1</v>
      </c>
      <c r="O339" s="29">
        <v>0</v>
      </c>
      <c r="P339" s="29">
        <v>0</v>
      </c>
      <c r="Q339" s="29">
        <v>0</v>
      </c>
      <c r="R339" s="29">
        <v>0</v>
      </c>
      <c r="S339" s="29">
        <v>0</v>
      </c>
      <c r="T339" s="29">
        <v>0</v>
      </c>
      <c r="U339" s="29">
        <v>0</v>
      </c>
      <c r="V339" s="29">
        <v>0</v>
      </c>
      <c r="W339" s="29">
        <v>0</v>
      </c>
      <c r="X339" s="29">
        <v>0</v>
      </c>
      <c r="Y339" s="29">
        <v>0</v>
      </c>
    </row>
    <row r="344" spans="1:25" x14ac:dyDescent="0.25">
      <c r="A344" t="s">
        <v>359</v>
      </c>
    </row>
    <row r="345" spans="1:25" x14ac:dyDescent="0.25">
      <c r="A345" t="s">
        <v>141</v>
      </c>
      <c r="B345" t="s">
        <v>142</v>
      </c>
      <c r="C345" t="s">
        <v>143</v>
      </c>
      <c r="D345" t="s">
        <v>338</v>
      </c>
      <c r="E345" t="s">
        <v>339</v>
      </c>
      <c r="F345" t="s">
        <v>340</v>
      </c>
      <c r="G345" t="s">
        <v>147</v>
      </c>
      <c r="H345" t="s">
        <v>19</v>
      </c>
      <c r="I345" t="s">
        <v>341</v>
      </c>
      <c r="J345" t="s">
        <v>149</v>
      </c>
      <c r="K345" t="s">
        <v>150</v>
      </c>
      <c r="L345" t="s">
        <v>342</v>
      </c>
      <c r="M345" t="s">
        <v>343</v>
      </c>
      <c r="N345" t="s">
        <v>344</v>
      </c>
      <c r="O345" t="s">
        <v>345</v>
      </c>
      <c r="P345" t="s">
        <v>155</v>
      </c>
      <c r="Q345" t="s">
        <v>346</v>
      </c>
      <c r="R345" t="s">
        <v>347</v>
      </c>
      <c r="S345" t="s">
        <v>348</v>
      </c>
      <c r="T345" t="s">
        <v>349</v>
      </c>
      <c r="U345" t="s">
        <v>350</v>
      </c>
      <c r="V345" t="s">
        <v>351</v>
      </c>
      <c r="W345" t="s">
        <v>352</v>
      </c>
      <c r="X345" t="s">
        <v>353</v>
      </c>
      <c r="Y345" t="s">
        <v>354</v>
      </c>
    </row>
    <row r="346" spans="1:25" x14ac:dyDescent="0.25">
      <c r="A346" t="s">
        <v>163</v>
      </c>
      <c r="B346" t="s">
        <v>358</v>
      </c>
      <c r="D346" s="28">
        <v>571810</v>
      </c>
      <c r="E346" s="29">
        <v>0.92</v>
      </c>
      <c r="F346" s="29">
        <v>0.9</v>
      </c>
      <c r="G346" s="29">
        <v>0.34</v>
      </c>
      <c r="H346" s="29" t="s">
        <v>41</v>
      </c>
      <c r="I346" s="29">
        <v>0.03</v>
      </c>
      <c r="J346" s="29">
        <v>0.38</v>
      </c>
      <c r="K346" s="29">
        <v>0.12</v>
      </c>
      <c r="L346" s="29" t="s">
        <v>41</v>
      </c>
      <c r="M346" s="29" t="s">
        <v>41</v>
      </c>
      <c r="N346" s="29">
        <v>0.01</v>
      </c>
      <c r="O346" s="29">
        <v>0.05</v>
      </c>
      <c r="P346" s="29" t="s">
        <v>41</v>
      </c>
      <c r="Q346" s="29" t="s">
        <v>41</v>
      </c>
      <c r="R346" s="29">
        <v>0.01</v>
      </c>
      <c r="S346" s="29">
        <v>0.01</v>
      </c>
      <c r="T346" s="29" t="s">
        <v>41</v>
      </c>
      <c r="U346" s="29" t="s">
        <v>41</v>
      </c>
      <c r="V346" s="29">
        <v>0.01</v>
      </c>
      <c r="W346" s="29">
        <v>0.05</v>
      </c>
      <c r="X346" s="29">
        <v>0.02</v>
      </c>
      <c r="Y346" s="29">
        <v>0.01</v>
      </c>
    </row>
    <row r="347" spans="1:25" x14ac:dyDescent="0.25">
      <c r="A347" t="s">
        <v>165</v>
      </c>
      <c r="B347" t="s">
        <v>166</v>
      </c>
      <c r="D347" s="28">
        <v>28810</v>
      </c>
      <c r="E347" s="29">
        <v>0.9</v>
      </c>
      <c r="F347" s="29">
        <v>0.88</v>
      </c>
      <c r="G347" s="29">
        <v>0.41</v>
      </c>
      <c r="H347" s="29" t="s">
        <v>41</v>
      </c>
      <c r="I347" s="29">
        <v>0.06</v>
      </c>
      <c r="J347" s="29">
        <v>0.32</v>
      </c>
      <c r="K347" s="29">
        <v>7.0000000000000007E-2</v>
      </c>
      <c r="L347" s="29" t="s">
        <v>41</v>
      </c>
      <c r="M347" s="29" t="s">
        <v>41</v>
      </c>
      <c r="N347" s="29">
        <v>0.01</v>
      </c>
      <c r="O347" s="29">
        <v>7.0000000000000007E-2</v>
      </c>
      <c r="P347" s="29">
        <v>0</v>
      </c>
      <c r="Q347" s="29" t="s">
        <v>41</v>
      </c>
      <c r="R347" s="29">
        <v>0.01</v>
      </c>
      <c r="S347" s="29">
        <v>0.01</v>
      </c>
      <c r="T347" s="29" t="s">
        <v>41</v>
      </c>
      <c r="U347" s="29" t="s">
        <v>41</v>
      </c>
      <c r="V347" s="29">
        <v>0.01</v>
      </c>
      <c r="W347" s="29">
        <v>0.06</v>
      </c>
      <c r="X347" s="29">
        <v>0.03</v>
      </c>
      <c r="Y347" s="29">
        <v>0.01</v>
      </c>
    </row>
    <row r="348" spans="1:25" x14ac:dyDescent="0.25">
      <c r="A348" t="s">
        <v>167</v>
      </c>
      <c r="B348" t="s">
        <v>168</v>
      </c>
      <c r="D348" s="28">
        <v>80340</v>
      </c>
      <c r="E348" s="29">
        <v>0.91</v>
      </c>
      <c r="F348" s="29">
        <v>0.89</v>
      </c>
      <c r="G348" s="29">
        <v>0.37</v>
      </c>
      <c r="H348" s="29" t="s">
        <v>41</v>
      </c>
      <c r="I348" s="29">
        <v>0.04</v>
      </c>
      <c r="J348" s="29">
        <v>0.26</v>
      </c>
      <c r="K348" s="29">
        <v>0.2</v>
      </c>
      <c r="L348" s="29" t="s">
        <v>41</v>
      </c>
      <c r="M348" s="29" t="s">
        <v>41</v>
      </c>
      <c r="N348" s="29">
        <v>0.01</v>
      </c>
      <c r="O348" s="29">
        <v>0.06</v>
      </c>
      <c r="P348" s="29" t="s">
        <v>42</v>
      </c>
      <c r="Q348" s="29" t="s">
        <v>41</v>
      </c>
      <c r="R348" s="29">
        <v>0.01</v>
      </c>
      <c r="S348" s="29">
        <v>0.01</v>
      </c>
      <c r="T348" s="29" t="s">
        <v>41</v>
      </c>
      <c r="U348" s="29" t="s">
        <v>41</v>
      </c>
      <c r="V348" s="29">
        <v>0.01</v>
      </c>
      <c r="W348" s="29">
        <v>0.06</v>
      </c>
      <c r="X348" s="29">
        <v>0.02</v>
      </c>
      <c r="Y348" s="29">
        <v>0.01</v>
      </c>
    </row>
    <row r="349" spans="1:25" x14ac:dyDescent="0.25">
      <c r="A349" t="s">
        <v>169</v>
      </c>
      <c r="B349" t="s">
        <v>170</v>
      </c>
      <c r="D349" s="28">
        <v>58300</v>
      </c>
      <c r="E349" s="29">
        <v>0.91</v>
      </c>
      <c r="F349" s="29">
        <v>0.89</v>
      </c>
      <c r="G349" s="29">
        <v>0.34</v>
      </c>
      <c r="H349" s="29" t="s">
        <v>41</v>
      </c>
      <c r="I349" s="29">
        <v>0.05</v>
      </c>
      <c r="J349" s="29">
        <v>0.35</v>
      </c>
      <c r="K349" s="29">
        <v>0.14000000000000001</v>
      </c>
      <c r="L349" s="29" t="s">
        <v>41</v>
      </c>
      <c r="M349" s="29" t="s">
        <v>41</v>
      </c>
      <c r="N349" s="29">
        <v>0.01</v>
      </c>
      <c r="O349" s="29">
        <v>7.0000000000000007E-2</v>
      </c>
      <c r="P349" s="29">
        <v>0</v>
      </c>
      <c r="Q349" s="29" t="s">
        <v>41</v>
      </c>
      <c r="R349" s="29">
        <v>0.01</v>
      </c>
      <c r="S349" s="29">
        <v>0.01</v>
      </c>
      <c r="T349" s="29" t="s">
        <v>41</v>
      </c>
      <c r="U349" s="29" t="s">
        <v>41</v>
      </c>
      <c r="V349" s="29">
        <v>0.01</v>
      </c>
      <c r="W349" s="29">
        <v>0.05</v>
      </c>
      <c r="X349" s="29">
        <v>0.02</v>
      </c>
      <c r="Y349" s="29">
        <v>0.01</v>
      </c>
    </row>
    <row r="350" spans="1:25" x14ac:dyDescent="0.25">
      <c r="A350" t="s">
        <v>171</v>
      </c>
      <c r="B350" t="s">
        <v>172</v>
      </c>
      <c r="D350" s="28">
        <v>50230</v>
      </c>
      <c r="E350" s="29">
        <v>0.91</v>
      </c>
      <c r="F350" s="29">
        <v>0.9</v>
      </c>
      <c r="G350" s="29">
        <v>0.36</v>
      </c>
      <c r="H350" s="29" t="s">
        <v>41</v>
      </c>
      <c r="I350" s="29">
        <v>0.04</v>
      </c>
      <c r="J350" s="29">
        <v>0.42</v>
      </c>
      <c r="K350" s="29">
        <v>0.06</v>
      </c>
      <c r="L350" s="29" t="s">
        <v>41</v>
      </c>
      <c r="M350" s="29" t="s">
        <v>41</v>
      </c>
      <c r="N350" s="29">
        <v>0.01</v>
      </c>
      <c r="O350" s="29">
        <v>0.06</v>
      </c>
      <c r="P350" s="29" t="s">
        <v>41</v>
      </c>
      <c r="Q350" s="29" t="s">
        <v>41</v>
      </c>
      <c r="R350" s="29">
        <v>0.01</v>
      </c>
      <c r="S350" s="29">
        <v>0.01</v>
      </c>
      <c r="T350" s="29" t="s">
        <v>41</v>
      </c>
      <c r="U350" s="29" t="s">
        <v>41</v>
      </c>
      <c r="V350" s="29">
        <v>0.01</v>
      </c>
      <c r="W350" s="29">
        <v>0.05</v>
      </c>
      <c r="X350" s="29">
        <v>0.02</v>
      </c>
      <c r="Y350" s="29">
        <v>0.02</v>
      </c>
    </row>
    <row r="351" spans="1:25" x14ac:dyDescent="0.25">
      <c r="A351" t="s">
        <v>173</v>
      </c>
      <c r="B351" t="s">
        <v>174</v>
      </c>
      <c r="D351" s="28">
        <v>64440</v>
      </c>
      <c r="E351" s="29">
        <v>0.91</v>
      </c>
      <c r="F351" s="29">
        <v>0.89</v>
      </c>
      <c r="G351" s="29">
        <v>0.36</v>
      </c>
      <c r="H351" s="29" t="s">
        <v>41</v>
      </c>
      <c r="I351" s="29">
        <v>0.04</v>
      </c>
      <c r="J351" s="29">
        <v>0.36</v>
      </c>
      <c r="K351" s="29">
        <v>0.11</v>
      </c>
      <c r="L351" s="29" t="s">
        <v>41</v>
      </c>
      <c r="M351" s="29" t="s">
        <v>41</v>
      </c>
      <c r="N351" s="29">
        <v>0.01</v>
      </c>
      <c r="O351" s="29">
        <v>0.05</v>
      </c>
      <c r="P351" s="29" t="s">
        <v>41</v>
      </c>
      <c r="Q351" s="29" t="s">
        <v>41</v>
      </c>
      <c r="R351" s="29">
        <v>0.01</v>
      </c>
      <c r="S351" s="29">
        <v>0.01</v>
      </c>
      <c r="T351" s="29" t="s">
        <v>41</v>
      </c>
      <c r="U351" s="29" t="s">
        <v>41</v>
      </c>
      <c r="V351" s="29">
        <v>0.01</v>
      </c>
      <c r="W351" s="29">
        <v>0.05</v>
      </c>
      <c r="X351" s="29">
        <v>0.02</v>
      </c>
      <c r="Y351" s="29">
        <v>0.02</v>
      </c>
    </row>
    <row r="352" spans="1:25" x14ac:dyDescent="0.25">
      <c r="A352" t="s">
        <v>175</v>
      </c>
      <c r="B352" t="s">
        <v>176</v>
      </c>
      <c r="D352" s="28">
        <v>64970</v>
      </c>
      <c r="E352" s="29">
        <v>0.92</v>
      </c>
      <c r="F352" s="29">
        <v>0.9</v>
      </c>
      <c r="G352" s="29">
        <v>0.33</v>
      </c>
      <c r="H352" s="29" t="s">
        <v>41</v>
      </c>
      <c r="I352" s="29">
        <v>0.03</v>
      </c>
      <c r="J352" s="29">
        <v>0.41</v>
      </c>
      <c r="K352" s="29">
        <v>0.12</v>
      </c>
      <c r="L352" s="29" t="s">
        <v>42</v>
      </c>
      <c r="M352" s="29" t="s">
        <v>41</v>
      </c>
      <c r="N352" s="29">
        <v>0.01</v>
      </c>
      <c r="O352" s="29">
        <v>0.04</v>
      </c>
      <c r="P352" s="29" t="s">
        <v>41</v>
      </c>
      <c r="Q352" s="29" t="s">
        <v>41</v>
      </c>
      <c r="R352" s="29">
        <v>0.01</v>
      </c>
      <c r="S352" s="29">
        <v>0.01</v>
      </c>
      <c r="T352" s="29" t="s">
        <v>41</v>
      </c>
      <c r="U352" s="29" t="s">
        <v>41</v>
      </c>
      <c r="V352" s="29">
        <v>0.01</v>
      </c>
      <c r="W352" s="29">
        <v>0.04</v>
      </c>
      <c r="X352" s="29">
        <v>0.02</v>
      </c>
      <c r="Y352" s="29">
        <v>0.01</v>
      </c>
    </row>
    <row r="353" spans="1:25" x14ac:dyDescent="0.25">
      <c r="A353" t="s">
        <v>177</v>
      </c>
      <c r="B353" t="s">
        <v>178</v>
      </c>
      <c r="D353" s="28">
        <v>24380</v>
      </c>
      <c r="E353" s="29">
        <v>0.92</v>
      </c>
      <c r="F353" s="29">
        <v>0.91</v>
      </c>
      <c r="G353" s="29">
        <v>0.24</v>
      </c>
      <c r="H353" s="29" t="s">
        <v>41</v>
      </c>
      <c r="I353" s="29">
        <v>0.03</v>
      </c>
      <c r="J353" s="29">
        <v>0.47</v>
      </c>
      <c r="K353" s="29">
        <v>0.15</v>
      </c>
      <c r="L353" s="29" t="s">
        <v>41</v>
      </c>
      <c r="M353" s="29" t="s">
        <v>41</v>
      </c>
      <c r="N353" s="29">
        <v>0.01</v>
      </c>
      <c r="O353" s="29">
        <v>0.02</v>
      </c>
      <c r="P353" s="29" t="s">
        <v>41</v>
      </c>
      <c r="Q353" s="29" t="s">
        <v>41</v>
      </c>
      <c r="R353" s="29" t="s">
        <v>41</v>
      </c>
      <c r="S353" s="29" t="s">
        <v>41</v>
      </c>
      <c r="T353" s="29" t="s">
        <v>41</v>
      </c>
      <c r="U353" s="29" t="s">
        <v>41</v>
      </c>
      <c r="V353" s="29" t="s">
        <v>41</v>
      </c>
      <c r="W353" s="29">
        <v>0.05</v>
      </c>
      <c r="X353" s="29">
        <v>0.01</v>
      </c>
      <c r="Y353" s="29">
        <v>0.02</v>
      </c>
    </row>
    <row r="354" spans="1:25" x14ac:dyDescent="0.25">
      <c r="A354" t="s">
        <v>179</v>
      </c>
      <c r="B354" t="s">
        <v>180</v>
      </c>
      <c r="D354" s="28">
        <v>51880</v>
      </c>
      <c r="E354" s="29">
        <v>0.93</v>
      </c>
      <c r="F354" s="29">
        <v>0.93</v>
      </c>
      <c r="G354" s="29">
        <v>0.23</v>
      </c>
      <c r="H354" s="29" t="s">
        <v>41</v>
      </c>
      <c r="I354" s="29">
        <v>0.02</v>
      </c>
      <c r="J354" s="29">
        <v>0.56999999999999995</v>
      </c>
      <c r="K354" s="29">
        <v>0.09</v>
      </c>
      <c r="L354" s="29" t="s">
        <v>41</v>
      </c>
      <c r="M354" s="29" t="s">
        <v>41</v>
      </c>
      <c r="N354" s="29">
        <v>0.01</v>
      </c>
      <c r="O354" s="29">
        <v>0.03</v>
      </c>
      <c r="P354" s="29" t="s">
        <v>41</v>
      </c>
      <c r="Q354" s="29" t="s">
        <v>41</v>
      </c>
      <c r="R354" s="29" t="s">
        <v>41</v>
      </c>
      <c r="S354" s="29" t="s">
        <v>41</v>
      </c>
      <c r="T354" s="29" t="s">
        <v>41</v>
      </c>
      <c r="U354" s="29" t="s">
        <v>41</v>
      </c>
      <c r="V354" s="29" t="s">
        <v>41</v>
      </c>
      <c r="W354" s="29">
        <v>0.04</v>
      </c>
      <c r="X354" s="29">
        <v>0.01</v>
      </c>
      <c r="Y354" s="29">
        <v>0.02</v>
      </c>
    </row>
    <row r="355" spans="1:25" x14ac:dyDescent="0.25">
      <c r="A355" t="s">
        <v>181</v>
      </c>
      <c r="B355" t="s">
        <v>182</v>
      </c>
      <c r="D355" s="28">
        <v>89830</v>
      </c>
      <c r="E355" s="29">
        <v>0.92</v>
      </c>
      <c r="F355" s="29">
        <v>0.9</v>
      </c>
      <c r="G355" s="29">
        <v>0.31</v>
      </c>
      <c r="H355" s="29" t="s">
        <v>41</v>
      </c>
      <c r="I355" s="29">
        <v>0.02</v>
      </c>
      <c r="J355" s="29">
        <v>0.38</v>
      </c>
      <c r="K355" s="29">
        <v>0.17</v>
      </c>
      <c r="L355" s="29" t="s">
        <v>41</v>
      </c>
      <c r="M355" s="29" t="s">
        <v>41</v>
      </c>
      <c r="N355" s="29">
        <v>0.01</v>
      </c>
      <c r="O355" s="29">
        <v>0.04</v>
      </c>
      <c r="P355" s="29" t="s">
        <v>41</v>
      </c>
      <c r="Q355" s="29" t="s">
        <v>41</v>
      </c>
      <c r="R355" s="29">
        <v>0.01</v>
      </c>
      <c r="S355" s="29">
        <v>0.01</v>
      </c>
      <c r="T355" s="29" t="s">
        <v>41</v>
      </c>
      <c r="U355" s="29" t="s">
        <v>41</v>
      </c>
      <c r="V355" s="29">
        <v>0.01</v>
      </c>
      <c r="W355" s="29">
        <v>0.05</v>
      </c>
      <c r="X355" s="29">
        <v>0.02</v>
      </c>
      <c r="Y355" s="29">
        <v>0.02</v>
      </c>
    </row>
    <row r="356" spans="1:25" x14ac:dyDescent="0.25">
      <c r="A356" t="s">
        <v>183</v>
      </c>
      <c r="B356" t="s">
        <v>184</v>
      </c>
      <c r="D356" s="28">
        <v>56380</v>
      </c>
      <c r="E356" s="29">
        <v>0.92</v>
      </c>
      <c r="F356" s="29">
        <v>0.91</v>
      </c>
      <c r="G356" s="29">
        <v>0.42</v>
      </c>
      <c r="H356" s="29" t="s">
        <v>41</v>
      </c>
      <c r="I356" s="29">
        <v>0.03</v>
      </c>
      <c r="J356" s="29">
        <v>0.4</v>
      </c>
      <c r="K356" s="29">
        <v>0.05</v>
      </c>
      <c r="L356" s="29" t="s">
        <v>41</v>
      </c>
      <c r="M356" s="29" t="s">
        <v>41</v>
      </c>
      <c r="N356" s="29">
        <v>0.01</v>
      </c>
      <c r="O356" s="29">
        <v>0.06</v>
      </c>
      <c r="P356" s="29" t="s">
        <v>41</v>
      </c>
      <c r="Q356" s="29" t="s">
        <v>41</v>
      </c>
      <c r="R356" s="29">
        <v>0.01</v>
      </c>
      <c r="S356" s="29" t="s">
        <v>41</v>
      </c>
      <c r="T356" s="29" t="s">
        <v>41</v>
      </c>
      <c r="U356" s="29" t="s">
        <v>41</v>
      </c>
      <c r="V356" s="29">
        <v>0.01</v>
      </c>
      <c r="W356" s="29">
        <v>0.05</v>
      </c>
      <c r="X356" s="29">
        <v>0.01</v>
      </c>
      <c r="Y356" s="29">
        <v>0.01</v>
      </c>
    </row>
    <row r="357" spans="1:25" x14ac:dyDescent="0.25">
      <c r="A357">
        <v>301</v>
      </c>
      <c r="B357" t="s">
        <v>185</v>
      </c>
      <c r="C357" t="s">
        <v>180</v>
      </c>
      <c r="D357" s="28">
        <v>2220</v>
      </c>
      <c r="E357" s="29">
        <v>0.92</v>
      </c>
      <c r="F357" s="29">
        <v>0.91</v>
      </c>
      <c r="G357" s="29">
        <v>0.26</v>
      </c>
      <c r="H357" s="29" t="s">
        <v>42</v>
      </c>
      <c r="I357" s="29">
        <v>0.02</v>
      </c>
      <c r="J357" s="29">
        <v>0.56000000000000005</v>
      </c>
      <c r="K357" s="29">
        <v>0.05</v>
      </c>
      <c r="L357" s="29">
        <v>0</v>
      </c>
      <c r="M357" s="29" t="s">
        <v>42</v>
      </c>
      <c r="N357" s="29" t="s">
        <v>41</v>
      </c>
      <c r="O357" s="29">
        <v>0.04</v>
      </c>
      <c r="P357" s="29">
        <v>0</v>
      </c>
      <c r="Q357" s="29">
        <v>0.01</v>
      </c>
      <c r="R357" s="29">
        <v>0.01</v>
      </c>
      <c r="S357" s="29">
        <v>0.01</v>
      </c>
      <c r="T357" s="29" t="s">
        <v>42</v>
      </c>
      <c r="U357" s="29" t="s">
        <v>42</v>
      </c>
      <c r="V357" s="29" t="s">
        <v>41</v>
      </c>
      <c r="W357" s="29">
        <v>0.05</v>
      </c>
      <c r="X357" s="29">
        <v>0.02</v>
      </c>
      <c r="Y357" s="29">
        <v>0.02</v>
      </c>
    </row>
    <row r="358" spans="1:25" x14ac:dyDescent="0.25">
      <c r="A358">
        <v>302</v>
      </c>
      <c r="B358" t="s">
        <v>186</v>
      </c>
      <c r="C358" t="s">
        <v>180</v>
      </c>
      <c r="D358" s="28">
        <v>3490</v>
      </c>
      <c r="E358" s="29">
        <v>0.94</v>
      </c>
      <c r="F358" s="29">
        <v>0.94</v>
      </c>
      <c r="G358" s="29">
        <v>0.18</v>
      </c>
      <c r="H358" s="29">
        <v>0.01</v>
      </c>
      <c r="I358" s="29">
        <v>0.01</v>
      </c>
      <c r="J358" s="29">
        <v>0.66</v>
      </c>
      <c r="K358" s="29">
        <v>7.0000000000000007E-2</v>
      </c>
      <c r="L358" s="29">
        <v>0</v>
      </c>
      <c r="M358" s="29">
        <v>0</v>
      </c>
      <c r="N358" s="29">
        <v>0.01</v>
      </c>
      <c r="O358" s="29">
        <v>0.01</v>
      </c>
      <c r="P358" s="29" t="s">
        <v>42</v>
      </c>
      <c r="Q358" s="29" t="s">
        <v>41</v>
      </c>
      <c r="R358" s="29" t="s">
        <v>41</v>
      </c>
      <c r="S358" s="29" t="s">
        <v>41</v>
      </c>
      <c r="T358" s="29" t="s">
        <v>42</v>
      </c>
      <c r="U358" s="29" t="s">
        <v>42</v>
      </c>
      <c r="V358" s="29" t="s">
        <v>41</v>
      </c>
      <c r="W358" s="29">
        <v>0.03</v>
      </c>
      <c r="X358" s="29">
        <v>0.01</v>
      </c>
      <c r="Y358" s="29">
        <v>0.02</v>
      </c>
    </row>
    <row r="359" spans="1:25" x14ac:dyDescent="0.25">
      <c r="A359">
        <v>370</v>
      </c>
      <c r="B359" t="s">
        <v>187</v>
      </c>
      <c r="C359" t="s">
        <v>170</v>
      </c>
      <c r="D359" s="28">
        <v>2560</v>
      </c>
      <c r="E359" s="29">
        <v>0.91</v>
      </c>
      <c r="F359" s="29">
        <v>0.88</v>
      </c>
      <c r="G359" s="29">
        <v>0.68</v>
      </c>
      <c r="H359" s="29" t="s">
        <v>42</v>
      </c>
      <c r="I359" s="29">
        <v>7.0000000000000007E-2</v>
      </c>
      <c r="J359" s="29">
        <v>0.09</v>
      </c>
      <c r="K359" s="29">
        <v>0.03</v>
      </c>
      <c r="L359" s="29" t="s">
        <v>42</v>
      </c>
      <c r="M359" s="29">
        <v>0</v>
      </c>
      <c r="N359" s="29">
        <v>0.01</v>
      </c>
      <c r="O359" s="29">
        <v>0.1</v>
      </c>
      <c r="P359" s="29">
        <v>0</v>
      </c>
      <c r="Q359" s="29" t="s">
        <v>42</v>
      </c>
      <c r="R359" s="29">
        <v>0.01</v>
      </c>
      <c r="S359" s="29">
        <v>0.01</v>
      </c>
      <c r="T359" s="29" t="s">
        <v>41</v>
      </c>
      <c r="U359" s="29" t="s">
        <v>41</v>
      </c>
      <c r="V359" s="29">
        <v>0.01</v>
      </c>
      <c r="W359" s="29">
        <v>7.0000000000000007E-2</v>
      </c>
      <c r="X359" s="29">
        <v>0.02</v>
      </c>
      <c r="Y359" s="29">
        <v>0.01</v>
      </c>
    </row>
    <row r="360" spans="1:25" x14ac:dyDescent="0.25">
      <c r="A360">
        <v>800</v>
      </c>
      <c r="B360" t="s">
        <v>188</v>
      </c>
      <c r="C360" t="s">
        <v>184</v>
      </c>
      <c r="D360" s="28">
        <v>2220</v>
      </c>
      <c r="E360" s="29">
        <v>0.94</v>
      </c>
      <c r="F360" s="29">
        <v>0.93</v>
      </c>
      <c r="G360" s="29">
        <v>0.28999999999999998</v>
      </c>
      <c r="H360" s="29" t="s">
        <v>41</v>
      </c>
      <c r="I360" s="29">
        <v>0.03</v>
      </c>
      <c r="J360" s="29">
        <v>0.47</v>
      </c>
      <c r="K360" s="29">
        <v>0.11</v>
      </c>
      <c r="L360" s="29" t="s">
        <v>42</v>
      </c>
      <c r="M360" s="29" t="s">
        <v>42</v>
      </c>
      <c r="N360" s="29">
        <v>0.02</v>
      </c>
      <c r="O360" s="29">
        <v>0.06</v>
      </c>
      <c r="P360" s="29" t="s">
        <v>42</v>
      </c>
      <c r="Q360" s="29" t="s">
        <v>41</v>
      </c>
      <c r="R360" s="29">
        <v>0.01</v>
      </c>
      <c r="S360" s="29" t="s">
        <v>41</v>
      </c>
      <c r="T360" s="29" t="s">
        <v>41</v>
      </c>
      <c r="U360" s="29">
        <v>0</v>
      </c>
      <c r="V360" s="29" t="s">
        <v>41</v>
      </c>
      <c r="W360" s="29">
        <v>0.03</v>
      </c>
      <c r="X360" s="29">
        <v>0.02</v>
      </c>
      <c r="Y360" s="29">
        <v>0.02</v>
      </c>
    </row>
    <row r="361" spans="1:25" x14ac:dyDescent="0.25">
      <c r="A361">
        <v>822</v>
      </c>
      <c r="B361" t="s">
        <v>189</v>
      </c>
      <c r="C361" t="s">
        <v>176</v>
      </c>
      <c r="D361" s="28">
        <v>1890</v>
      </c>
      <c r="E361" s="29">
        <v>0.92</v>
      </c>
      <c r="F361" s="29">
        <v>0.91</v>
      </c>
      <c r="G361" s="29">
        <v>0.34</v>
      </c>
      <c r="H361" s="29" t="s">
        <v>41</v>
      </c>
      <c r="I361" s="29">
        <v>0.01</v>
      </c>
      <c r="J361" s="29">
        <v>0.55000000000000004</v>
      </c>
      <c r="K361" s="29" t="s">
        <v>41</v>
      </c>
      <c r="L361" s="29">
        <v>0</v>
      </c>
      <c r="M361" s="29">
        <v>0</v>
      </c>
      <c r="N361" s="29">
        <v>0.01</v>
      </c>
      <c r="O361" s="29">
        <v>0.03</v>
      </c>
      <c r="P361" s="29" t="s">
        <v>42</v>
      </c>
      <c r="Q361" s="29" t="s">
        <v>42</v>
      </c>
      <c r="R361" s="29">
        <v>0.01</v>
      </c>
      <c r="S361" s="29" t="s">
        <v>41</v>
      </c>
      <c r="T361" s="29" t="s">
        <v>41</v>
      </c>
      <c r="U361" s="29" t="s">
        <v>42</v>
      </c>
      <c r="V361" s="29">
        <v>0.01</v>
      </c>
      <c r="W361" s="29">
        <v>0.04</v>
      </c>
      <c r="X361" s="29">
        <v>0.02</v>
      </c>
      <c r="Y361" s="29">
        <v>0.01</v>
      </c>
    </row>
    <row r="362" spans="1:25" x14ac:dyDescent="0.25">
      <c r="A362">
        <v>303</v>
      </c>
      <c r="B362" t="s">
        <v>190</v>
      </c>
      <c r="C362" t="s">
        <v>180</v>
      </c>
      <c r="D362" s="28">
        <v>3200</v>
      </c>
      <c r="E362" s="29">
        <v>0.94</v>
      </c>
      <c r="F362" s="29">
        <v>0.93</v>
      </c>
      <c r="G362" s="29">
        <v>0.21</v>
      </c>
      <c r="H362" s="29" t="s">
        <v>42</v>
      </c>
      <c r="I362" s="29">
        <v>0.03</v>
      </c>
      <c r="J362" s="29">
        <v>0.63</v>
      </c>
      <c r="K362" s="29">
        <v>0.06</v>
      </c>
      <c r="L362" s="29">
        <v>0</v>
      </c>
      <c r="M362" s="29">
        <v>0</v>
      </c>
      <c r="N362" s="29" t="s">
        <v>41</v>
      </c>
      <c r="O362" s="29">
        <v>0.05</v>
      </c>
      <c r="P362" s="29">
        <v>0</v>
      </c>
      <c r="Q362" s="29" t="s">
        <v>41</v>
      </c>
      <c r="R362" s="29">
        <v>0.01</v>
      </c>
      <c r="S362" s="29">
        <v>0.01</v>
      </c>
      <c r="T362" s="29" t="s">
        <v>42</v>
      </c>
      <c r="U362" s="29">
        <v>0</v>
      </c>
      <c r="V362" s="29">
        <v>0.01</v>
      </c>
      <c r="W362" s="29">
        <v>0.04</v>
      </c>
      <c r="X362" s="29">
        <v>0.01</v>
      </c>
      <c r="Y362" s="29">
        <v>0.01</v>
      </c>
    </row>
    <row r="363" spans="1:25" x14ac:dyDescent="0.25">
      <c r="A363">
        <v>330</v>
      </c>
      <c r="B363" t="s">
        <v>191</v>
      </c>
      <c r="C363" t="s">
        <v>174</v>
      </c>
      <c r="D363" s="28">
        <v>12460</v>
      </c>
      <c r="E363" s="29">
        <v>0.91</v>
      </c>
      <c r="F363" s="29">
        <v>0.89</v>
      </c>
      <c r="G363" s="29">
        <v>0.31</v>
      </c>
      <c r="H363" s="29" t="s">
        <v>41</v>
      </c>
      <c r="I363" s="29">
        <v>0.05</v>
      </c>
      <c r="J363" s="29">
        <v>0.38</v>
      </c>
      <c r="K363" s="29">
        <v>0.13</v>
      </c>
      <c r="L363" s="29" t="s">
        <v>41</v>
      </c>
      <c r="M363" s="29" t="s">
        <v>42</v>
      </c>
      <c r="N363" s="29">
        <v>0.02</v>
      </c>
      <c r="O363" s="29">
        <v>0.03</v>
      </c>
      <c r="P363" s="29" t="s">
        <v>42</v>
      </c>
      <c r="Q363" s="29" t="s">
        <v>41</v>
      </c>
      <c r="R363" s="29">
        <v>0.01</v>
      </c>
      <c r="S363" s="29" t="s">
        <v>41</v>
      </c>
      <c r="T363" s="29" t="s">
        <v>41</v>
      </c>
      <c r="U363" s="29" t="s">
        <v>41</v>
      </c>
      <c r="V363" s="29">
        <v>0.01</v>
      </c>
      <c r="W363" s="29">
        <v>0.06</v>
      </c>
      <c r="X363" s="29">
        <v>0.02</v>
      </c>
      <c r="Y363" s="29">
        <v>0.02</v>
      </c>
    </row>
    <row r="364" spans="1:25" x14ac:dyDescent="0.25">
      <c r="A364">
        <v>889</v>
      </c>
      <c r="B364" t="s">
        <v>192</v>
      </c>
      <c r="C364" t="s">
        <v>168</v>
      </c>
      <c r="D364" s="28">
        <v>1780</v>
      </c>
      <c r="E364" s="29">
        <v>0.92</v>
      </c>
      <c r="F364" s="29">
        <v>0.9</v>
      </c>
      <c r="G364" s="29">
        <v>0.52</v>
      </c>
      <c r="H364" s="29" t="s">
        <v>41</v>
      </c>
      <c r="I364" s="29">
        <v>0.03</v>
      </c>
      <c r="J364" s="29">
        <v>0.2</v>
      </c>
      <c r="K364" s="29">
        <v>0.14000000000000001</v>
      </c>
      <c r="L364" s="29">
        <v>0</v>
      </c>
      <c r="M364" s="29">
        <v>0</v>
      </c>
      <c r="N364" s="29">
        <v>0.01</v>
      </c>
      <c r="O364" s="29">
        <v>0.05</v>
      </c>
      <c r="P364" s="29">
        <v>0</v>
      </c>
      <c r="Q364" s="29">
        <v>0.01</v>
      </c>
      <c r="R364" s="29">
        <v>0.01</v>
      </c>
      <c r="S364" s="29">
        <v>0.01</v>
      </c>
      <c r="T364" s="29" t="s">
        <v>42</v>
      </c>
      <c r="U364" s="29" t="s">
        <v>42</v>
      </c>
      <c r="V364" s="29">
        <v>0.01</v>
      </c>
      <c r="W364" s="29">
        <v>0.05</v>
      </c>
      <c r="X364" s="29">
        <v>0.01</v>
      </c>
      <c r="Y364" s="29">
        <v>0.01</v>
      </c>
    </row>
    <row r="365" spans="1:25" x14ac:dyDescent="0.25">
      <c r="A365">
        <v>890</v>
      </c>
      <c r="B365" t="s">
        <v>193</v>
      </c>
      <c r="C365" t="s">
        <v>168</v>
      </c>
      <c r="D365" s="28">
        <v>1650</v>
      </c>
      <c r="E365" s="29">
        <v>0.88</v>
      </c>
      <c r="F365" s="29">
        <v>0.86</v>
      </c>
      <c r="G365" s="29">
        <v>0.43</v>
      </c>
      <c r="H365" s="29" t="s">
        <v>42</v>
      </c>
      <c r="I365" s="29">
        <v>0.04</v>
      </c>
      <c r="J365" s="29">
        <v>0.05</v>
      </c>
      <c r="K365" s="29">
        <v>0.32</v>
      </c>
      <c r="L365" s="29">
        <v>0</v>
      </c>
      <c r="M365" s="29">
        <v>0</v>
      </c>
      <c r="N365" s="29">
        <v>0.01</v>
      </c>
      <c r="O365" s="29">
        <v>0.06</v>
      </c>
      <c r="P365" s="29">
        <v>0</v>
      </c>
      <c r="Q365" s="29" t="s">
        <v>41</v>
      </c>
      <c r="R365" s="29">
        <v>0.01</v>
      </c>
      <c r="S365" s="29">
        <v>0.01</v>
      </c>
      <c r="T365" s="29" t="s">
        <v>42</v>
      </c>
      <c r="U365" s="29" t="s">
        <v>41</v>
      </c>
      <c r="V365" s="29">
        <v>0.01</v>
      </c>
      <c r="W365" s="29">
        <v>0.09</v>
      </c>
      <c r="X365" s="29">
        <v>0.02</v>
      </c>
      <c r="Y365" s="29">
        <v>0.01</v>
      </c>
    </row>
    <row r="366" spans="1:25" x14ac:dyDescent="0.25">
      <c r="A366">
        <v>350</v>
      </c>
      <c r="B366" t="s">
        <v>194</v>
      </c>
      <c r="C366" t="s">
        <v>168</v>
      </c>
      <c r="D366" s="28">
        <v>3530</v>
      </c>
      <c r="E366" s="29">
        <v>0.91</v>
      </c>
      <c r="F366" s="29">
        <v>0.89</v>
      </c>
      <c r="G366" s="29">
        <v>0.42</v>
      </c>
      <c r="H366" s="29" t="s">
        <v>41</v>
      </c>
      <c r="I366" s="29">
        <v>0.03</v>
      </c>
      <c r="J366" s="29">
        <v>0.23</v>
      </c>
      <c r="K366" s="29">
        <v>0.2</v>
      </c>
      <c r="L366" s="29">
        <v>0</v>
      </c>
      <c r="M366" s="29" t="s">
        <v>42</v>
      </c>
      <c r="N366" s="29">
        <v>0.01</v>
      </c>
      <c r="O366" s="29">
        <v>0.05</v>
      </c>
      <c r="P366" s="29">
        <v>0</v>
      </c>
      <c r="Q366" s="29" t="s">
        <v>41</v>
      </c>
      <c r="R366" s="29">
        <v>0.01</v>
      </c>
      <c r="S366" s="29">
        <v>0.01</v>
      </c>
      <c r="T366" s="29" t="s">
        <v>41</v>
      </c>
      <c r="U366" s="29">
        <v>0</v>
      </c>
      <c r="V366" s="29">
        <v>0.01</v>
      </c>
      <c r="W366" s="29">
        <v>0.06</v>
      </c>
      <c r="X366" s="29">
        <v>0.02</v>
      </c>
      <c r="Y366" s="29">
        <v>0.02</v>
      </c>
    </row>
    <row r="367" spans="1:25" x14ac:dyDescent="0.25">
      <c r="A367">
        <v>837</v>
      </c>
      <c r="B367" t="s">
        <v>195</v>
      </c>
      <c r="C367" t="s">
        <v>184</v>
      </c>
      <c r="D367" s="28">
        <v>1730</v>
      </c>
      <c r="E367" s="29">
        <v>0.91</v>
      </c>
      <c r="F367" s="29">
        <v>0.89</v>
      </c>
      <c r="G367" s="29">
        <v>0.41</v>
      </c>
      <c r="H367" s="29">
        <v>0.01</v>
      </c>
      <c r="I367" s="29">
        <v>0.04</v>
      </c>
      <c r="J367" s="29">
        <v>0.42</v>
      </c>
      <c r="K367" s="29" t="s">
        <v>41</v>
      </c>
      <c r="L367" s="29">
        <v>0</v>
      </c>
      <c r="M367" s="29">
        <v>0</v>
      </c>
      <c r="N367" s="29">
        <v>0.01</v>
      </c>
      <c r="O367" s="29">
        <v>0.05</v>
      </c>
      <c r="P367" s="29">
        <v>0</v>
      </c>
      <c r="Q367" s="29" t="s">
        <v>41</v>
      </c>
      <c r="R367" s="29">
        <v>0.01</v>
      </c>
      <c r="S367" s="29">
        <v>0.01</v>
      </c>
      <c r="T367" s="29" t="s">
        <v>41</v>
      </c>
      <c r="U367" s="29" t="s">
        <v>42</v>
      </c>
      <c r="V367" s="29">
        <v>0.01</v>
      </c>
      <c r="W367" s="29">
        <v>0.06</v>
      </c>
      <c r="X367" s="29">
        <v>0.02</v>
      </c>
      <c r="Y367" s="29">
        <v>0.02</v>
      </c>
    </row>
    <row r="368" spans="1:25" x14ac:dyDescent="0.25">
      <c r="A368">
        <v>867</v>
      </c>
      <c r="B368" t="s">
        <v>196</v>
      </c>
      <c r="C368" t="s">
        <v>182</v>
      </c>
      <c r="D368" s="28">
        <v>1080</v>
      </c>
      <c r="E368" s="29">
        <v>0.94</v>
      </c>
      <c r="F368" s="29">
        <v>0.91</v>
      </c>
      <c r="G368" s="29">
        <v>0.27</v>
      </c>
      <c r="H368" s="29" t="s">
        <v>41</v>
      </c>
      <c r="I368" s="29">
        <v>0.02</v>
      </c>
      <c r="J368" s="29">
        <v>0.47</v>
      </c>
      <c r="K368" s="29">
        <v>0.13</v>
      </c>
      <c r="L368" s="29">
        <v>0</v>
      </c>
      <c r="M368" s="29" t="s">
        <v>42</v>
      </c>
      <c r="N368" s="29">
        <v>0.01</v>
      </c>
      <c r="O368" s="29">
        <v>0.05</v>
      </c>
      <c r="P368" s="29">
        <v>0</v>
      </c>
      <c r="Q368" s="29">
        <v>0.01</v>
      </c>
      <c r="R368" s="29">
        <v>0.01</v>
      </c>
      <c r="S368" s="29">
        <v>0.01</v>
      </c>
      <c r="T368" s="29" t="s">
        <v>41</v>
      </c>
      <c r="U368" s="29">
        <v>0</v>
      </c>
      <c r="V368" s="29">
        <v>0.01</v>
      </c>
      <c r="W368" s="29">
        <v>0.04</v>
      </c>
      <c r="X368" s="29">
        <v>0.01</v>
      </c>
      <c r="Y368" s="29">
        <v>0.01</v>
      </c>
    </row>
    <row r="369" spans="1:25" x14ac:dyDescent="0.25">
      <c r="A369">
        <v>380</v>
      </c>
      <c r="B369" t="s">
        <v>197</v>
      </c>
      <c r="C369" t="s">
        <v>170</v>
      </c>
      <c r="D369" s="28">
        <v>5620</v>
      </c>
      <c r="E369" s="29">
        <v>0.91</v>
      </c>
      <c r="F369" s="29">
        <v>0.89</v>
      </c>
      <c r="G369" s="29">
        <v>0.28000000000000003</v>
      </c>
      <c r="H369" s="29" t="s">
        <v>41</v>
      </c>
      <c r="I369" s="29">
        <v>0.03</v>
      </c>
      <c r="J369" s="29">
        <v>0.56000000000000005</v>
      </c>
      <c r="K369" s="29">
        <v>0.01</v>
      </c>
      <c r="L369" s="29">
        <v>0</v>
      </c>
      <c r="M369" s="29" t="s">
        <v>41</v>
      </c>
      <c r="N369" s="29">
        <v>0.01</v>
      </c>
      <c r="O369" s="29">
        <v>0.05</v>
      </c>
      <c r="P369" s="29">
        <v>0</v>
      </c>
      <c r="Q369" s="29">
        <v>0.01</v>
      </c>
      <c r="R369" s="29">
        <v>0.01</v>
      </c>
      <c r="S369" s="29">
        <v>0.01</v>
      </c>
      <c r="T369" s="29" t="s">
        <v>41</v>
      </c>
      <c r="U369" s="29" t="s">
        <v>41</v>
      </c>
      <c r="V369" s="29">
        <v>0.01</v>
      </c>
      <c r="W369" s="29">
        <v>0.06</v>
      </c>
      <c r="X369" s="29">
        <v>0.02</v>
      </c>
      <c r="Y369" s="29">
        <v>0.02</v>
      </c>
    </row>
    <row r="370" spans="1:25" x14ac:dyDescent="0.25">
      <c r="A370">
        <v>304</v>
      </c>
      <c r="B370" t="s">
        <v>198</v>
      </c>
      <c r="C370" t="s">
        <v>180</v>
      </c>
      <c r="D370" s="28">
        <v>2900</v>
      </c>
      <c r="E370" s="29">
        <v>0.94</v>
      </c>
      <c r="F370" s="29">
        <v>0.94</v>
      </c>
      <c r="G370" s="29">
        <v>0.23</v>
      </c>
      <c r="H370" s="29" t="s">
        <v>41</v>
      </c>
      <c r="I370" s="29">
        <v>0.01</v>
      </c>
      <c r="J370" s="29">
        <v>0.63</v>
      </c>
      <c r="K370" s="29">
        <v>0.06</v>
      </c>
      <c r="L370" s="29" t="s">
        <v>42</v>
      </c>
      <c r="M370" s="29" t="s">
        <v>42</v>
      </c>
      <c r="N370" s="29">
        <v>0.01</v>
      </c>
      <c r="O370" s="29">
        <v>0.01</v>
      </c>
      <c r="P370" s="29">
        <v>0</v>
      </c>
      <c r="Q370" s="29" t="s">
        <v>41</v>
      </c>
      <c r="R370" s="29" t="s">
        <v>41</v>
      </c>
      <c r="S370" s="29" t="s">
        <v>41</v>
      </c>
      <c r="T370" s="29" t="s">
        <v>41</v>
      </c>
      <c r="U370" s="29" t="s">
        <v>42</v>
      </c>
      <c r="V370" s="29" t="s">
        <v>41</v>
      </c>
      <c r="W370" s="29">
        <v>0.03</v>
      </c>
      <c r="X370" s="29">
        <v>0.01</v>
      </c>
      <c r="Y370" s="29">
        <v>0.02</v>
      </c>
    </row>
    <row r="371" spans="1:25" x14ac:dyDescent="0.25">
      <c r="A371">
        <v>846</v>
      </c>
      <c r="B371" t="s">
        <v>199</v>
      </c>
      <c r="C371" t="s">
        <v>182</v>
      </c>
      <c r="D371" s="28">
        <v>2310</v>
      </c>
      <c r="E371" s="29">
        <v>0.91</v>
      </c>
      <c r="F371" s="29">
        <v>0.9</v>
      </c>
      <c r="G371" s="29">
        <v>0.24</v>
      </c>
      <c r="H371" s="29" t="s">
        <v>42</v>
      </c>
      <c r="I371" s="29">
        <v>0.03</v>
      </c>
      <c r="J371" s="29">
        <v>0.2</v>
      </c>
      <c r="K371" s="29">
        <v>0.42</v>
      </c>
      <c r="L371" s="29">
        <v>0</v>
      </c>
      <c r="M371" s="29" t="s">
        <v>42</v>
      </c>
      <c r="N371" s="29">
        <v>0.01</v>
      </c>
      <c r="O371" s="29">
        <v>0.03</v>
      </c>
      <c r="P371" s="29">
        <v>0</v>
      </c>
      <c r="Q371" s="29" t="s">
        <v>41</v>
      </c>
      <c r="R371" s="29">
        <v>0.01</v>
      </c>
      <c r="S371" s="29" t="s">
        <v>41</v>
      </c>
      <c r="T371" s="29" t="s">
        <v>41</v>
      </c>
      <c r="U371" s="29" t="s">
        <v>42</v>
      </c>
      <c r="V371" s="29">
        <v>0.01</v>
      </c>
      <c r="W371" s="29">
        <v>0.05</v>
      </c>
      <c r="X371" s="29">
        <v>0.03</v>
      </c>
      <c r="Y371" s="29">
        <v>0.01</v>
      </c>
    </row>
    <row r="372" spans="1:25" x14ac:dyDescent="0.25">
      <c r="A372">
        <v>801</v>
      </c>
      <c r="B372" t="s">
        <v>200</v>
      </c>
      <c r="C372" t="s">
        <v>184</v>
      </c>
      <c r="D372" s="28">
        <v>3260</v>
      </c>
      <c r="E372" s="29">
        <v>0.88</v>
      </c>
      <c r="F372" s="29">
        <v>0.87</v>
      </c>
      <c r="G372" s="29">
        <v>0.34</v>
      </c>
      <c r="H372" s="29">
        <v>0.01</v>
      </c>
      <c r="I372" s="29">
        <v>0.04</v>
      </c>
      <c r="J372" s="29">
        <v>0.36</v>
      </c>
      <c r="K372" s="29">
        <v>0.1</v>
      </c>
      <c r="L372" s="29" t="s">
        <v>41</v>
      </c>
      <c r="M372" s="29" t="s">
        <v>41</v>
      </c>
      <c r="N372" s="29">
        <v>0.01</v>
      </c>
      <c r="O372" s="29">
        <v>0.05</v>
      </c>
      <c r="P372" s="29" t="s">
        <v>42</v>
      </c>
      <c r="Q372" s="29" t="s">
        <v>41</v>
      </c>
      <c r="R372" s="29">
        <v>0.01</v>
      </c>
      <c r="S372" s="29">
        <v>0.01</v>
      </c>
      <c r="T372" s="29" t="s">
        <v>41</v>
      </c>
      <c r="U372" s="29" t="s">
        <v>42</v>
      </c>
      <c r="V372" s="29">
        <v>0.01</v>
      </c>
      <c r="W372" s="29">
        <v>0.08</v>
      </c>
      <c r="X372" s="29">
        <v>0.02</v>
      </c>
      <c r="Y372" s="29">
        <v>0.02</v>
      </c>
    </row>
    <row r="373" spans="1:25" x14ac:dyDescent="0.25">
      <c r="A373">
        <v>305</v>
      </c>
      <c r="B373" t="s">
        <v>201</v>
      </c>
      <c r="C373" t="s">
        <v>180</v>
      </c>
      <c r="D373" s="28">
        <v>3420</v>
      </c>
      <c r="E373" s="29">
        <v>0.93</v>
      </c>
      <c r="F373" s="29">
        <v>0.92</v>
      </c>
      <c r="G373" s="29">
        <v>0.18</v>
      </c>
      <c r="H373" s="29" t="s">
        <v>41</v>
      </c>
      <c r="I373" s="29">
        <v>0.02</v>
      </c>
      <c r="J373" s="29">
        <v>0.69</v>
      </c>
      <c r="K373" s="29">
        <v>0.01</v>
      </c>
      <c r="L373" s="29">
        <v>0</v>
      </c>
      <c r="M373" s="29">
        <v>0</v>
      </c>
      <c r="N373" s="29">
        <v>0.01</v>
      </c>
      <c r="O373" s="29">
        <v>0.04</v>
      </c>
      <c r="P373" s="29" t="s">
        <v>42</v>
      </c>
      <c r="Q373" s="29" t="s">
        <v>41</v>
      </c>
      <c r="R373" s="29">
        <v>0.01</v>
      </c>
      <c r="S373" s="29" t="s">
        <v>41</v>
      </c>
      <c r="T373" s="29" t="s">
        <v>41</v>
      </c>
      <c r="U373" s="29">
        <v>0</v>
      </c>
      <c r="V373" s="29" t="s">
        <v>41</v>
      </c>
      <c r="W373" s="29">
        <v>0.04</v>
      </c>
      <c r="X373" s="29">
        <v>0.01</v>
      </c>
      <c r="Y373" s="29">
        <v>0.02</v>
      </c>
    </row>
    <row r="374" spans="1:25" x14ac:dyDescent="0.25">
      <c r="A374">
        <v>825</v>
      </c>
      <c r="B374" t="s">
        <v>202</v>
      </c>
      <c r="C374" t="s">
        <v>182</v>
      </c>
      <c r="D374" s="28">
        <v>5570</v>
      </c>
      <c r="E374" s="29">
        <v>0.95</v>
      </c>
      <c r="F374" s="29">
        <v>0.93</v>
      </c>
      <c r="G374" s="29">
        <v>0.21</v>
      </c>
      <c r="H374" s="29" t="s">
        <v>41</v>
      </c>
      <c r="I374" s="29">
        <v>0.02</v>
      </c>
      <c r="J374" s="29">
        <v>0.66</v>
      </c>
      <c r="K374" s="29">
        <v>0.03</v>
      </c>
      <c r="L374" s="29">
        <v>0</v>
      </c>
      <c r="M374" s="29" t="s">
        <v>42</v>
      </c>
      <c r="N374" s="29">
        <v>0.02</v>
      </c>
      <c r="O374" s="29">
        <v>0.03</v>
      </c>
      <c r="P374" s="29" t="s">
        <v>42</v>
      </c>
      <c r="Q374" s="29" t="s">
        <v>41</v>
      </c>
      <c r="R374" s="29">
        <v>0.01</v>
      </c>
      <c r="S374" s="29">
        <v>0.01</v>
      </c>
      <c r="T374" s="29" t="s">
        <v>41</v>
      </c>
      <c r="U374" s="29" t="s">
        <v>42</v>
      </c>
      <c r="V374" s="29">
        <v>0.01</v>
      </c>
      <c r="W374" s="29">
        <v>0.02</v>
      </c>
      <c r="X374" s="29">
        <v>0.01</v>
      </c>
      <c r="Y374" s="29">
        <v>0.02</v>
      </c>
    </row>
    <row r="375" spans="1:25" x14ac:dyDescent="0.25">
      <c r="A375">
        <v>351</v>
      </c>
      <c r="B375" t="s">
        <v>203</v>
      </c>
      <c r="C375" t="s">
        <v>168</v>
      </c>
      <c r="D375" s="28">
        <v>2200</v>
      </c>
      <c r="E375" s="29">
        <v>0.92</v>
      </c>
      <c r="F375" s="29">
        <v>0.9</v>
      </c>
      <c r="G375" s="29">
        <v>0.52</v>
      </c>
      <c r="H375" s="29" t="s">
        <v>42</v>
      </c>
      <c r="I375" s="29">
        <v>0.02</v>
      </c>
      <c r="J375" s="29">
        <v>0.03</v>
      </c>
      <c r="K375" s="29">
        <v>0.33</v>
      </c>
      <c r="L375" s="29">
        <v>0</v>
      </c>
      <c r="M375" s="29">
        <v>0</v>
      </c>
      <c r="N375" s="29" t="s">
        <v>42</v>
      </c>
      <c r="O375" s="29">
        <v>0.05</v>
      </c>
      <c r="P375" s="29">
        <v>0</v>
      </c>
      <c r="Q375" s="29" t="s">
        <v>42</v>
      </c>
      <c r="R375" s="29">
        <v>0.01</v>
      </c>
      <c r="S375" s="29">
        <v>0.01</v>
      </c>
      <c r="T375" s="29" t="s">
        <v>41</v>
      </c>
      <c r="U375" s="29" t="s">
        <v>42</v>
      </c>
      <c r="V375" s="29" t="s">
        <v>41</v>
      </c>
      <c r="W375" s="29">
        <v>0.05</v>
      </c>
      <c r="X375" s="29">
        <v>0.02</v>
      </c>
      <c r="Y375" s="29">
        <v>0.01</v>
      </c>
    </row>
    <row r="376" spans="1:25" x14ac:dyDescent="0.25">
      <c r="A376">
        <v>381</v>
      </c>
      <c r="B376" t="s">
        <v>204</v>
      </c>
      <c r="C376" t="s">
        <v>170</v>
      </c>
      <c r="D376" s="28">
        <v>2610</v>
      </c>
      <c r="E376" s="29">
        <v>0.94</v>
      </c>
      <c r="F376" s="29">
        <v>0.92</v>
      </c>
      <c r="G376" s="29">
        <v>0.24</v>
      </c>
      <c r="H376" s="29" t="s">
        <v>41</v>
      </c>
      <c r="I376" s="29">
        <v>0.02</v>
      </c>
      <c r="J376" s="29">
        <v>0.53</v>
      </c>
      <c r="K376" s="29">
        <v>0.12</v>
      </c>
      <c r="L376" s="29">
        <v>0</v>
      </c>
      <c r="M376" s="29">
        <v>0</v>
      </c>
      <c r="N376" s="29">
        <v>0.01</v>
      </c>
      <c r="O376" s="29">
        <v>7.0000000000000007E-2</v>
      </c>
      <c r="P376" s="29">
        <v>0</v>
      </c>
      <c r="Q376" s="29" t="s">
        <v>41</v>
      </c>
      <c r="R376" s="29">
        <v>0.01</v>
      </c>
      <c r="S376" s="29" t="s">
        <v>41</v>
      </c>
      <c r="T376" s="29" t="s">
        <v>41</v>
      </c>
      <c r="U376" s="29">
        <v>0</v>
      </c>
      <c r="V376" s="29">
        <v>0.01</v>
      </c>
      <c r="W376" s="29">
        <v>0.04</v>
      </c>
      <c r="X376" s="29">
        <v>0.01</v>
      </c>
      <c r="Y376" s="29">
        <v>0.01</v>
      </c>
    </row>
    <row r="377" spans="1:25" x14ac:dyDescent="0.25">
      <c r="A377">
        <v>873</v>
      </c>
      <c r="B377" t="s">
        <v>205</v>
      </c>
      <c r="C377" t="s">
        <v>176</v>
      </c>
      <c r="D377" s="28">
        <v>6060</v>
      </c>
      <c r="E377" s="29">
        <v>0.92</v>
      </c>
      <c r="F377" s="29">
        <v>0.9</v>
      </c>
      <c r="G377" s="29">
        <v>0.31</v>
      </c>
      <c r="H377" s="29" t="s">
        <v>41</v>
      </c>
      <c r="I377" s="29">
        <v>0.02</v>
      </c>
      <c r="J377" s="29">
        <v>0.28000000000000003</v>
      </c>
      <c r="K377" s="29">
        <v>0.28000000000000003</v>
      </c>
      <c r="L377" s="29">
        <v>0</v>
      </c>
      <c r="M377" s="29" t="s">
        <v>42</v>
      </c>
      <c r="N377" s="29">
        <v>0.01</v>
      </c>
      <c r="O377" s="29">
        <v>0.04</v>
      </c>
      <c r="P377" s="29">
        <v>0</v>
      </c>
      <c r="Q377" s="29" t="s">
        <v>41</v>
      </c>
      <c r="R377" s="29">
        <v>0.01</v>
      </c>
      <c r="S377" s="29">
        <v>0.01</v>
      </c>
      <c r="T377" s="29">
        <v>0.01</v>
      </c>
      <c r="U377" s="29" t="s">
        <v>42</v>
      </c>
      <c r="V377" s="29">
        <v>0.01</v>
      </c>
      <c r="W377" s="29">
        <v>0.04</v>
      </c>
      <c r="X377" s="29">
        <v>0.02</v>
      </c>
      <c r="Y377" s="29">
        <v>0.01</v>
      </c>
    </row>
    <row r="378" spans="1:25" x14ac:dyDescent="0.25">
      <c r="A378">
        <v>202</v>
      </c>
      <c r="B378" t="s">
        <v>206</v>
      </c>
      <c r="C378" t="s">
        <v>178</v>
      </c>
      <c r="D378" s="28">
        <v>1510</v>
      </c>
      <c r="E378" s="29">
        <v>0.91</v>
      </c>
      <c r="F378" s="29">
        <v>0.9</v>
      </c>
      <c r="G378" s="29">
        <v>0.16</v>
      </c>
      <c r="H378" s="29" t="s">
        <v>41</v>
      </c>
      <c r="I378" s="29">
        <v>0.02</v>
      </c>
      <c r="J378" s="29">
        <v>0.66</v>
      </c>
      <c r="K378" s="29">
        <v>0.05</v>
      </c>
      <c r="L378" s="29" t="s">
        <v>42</v>
      </c>
      <c r="M378" s="29" t="s">
        <v>42</v>
      </c>
      <c r="N378" s="29" t="s">
        <v>41</v>
      </c>
      <c r="O378" s="29">
        <v>0.02</v>
      </c>
      <c r="P378" s="29">
        <v>0</v>
      </c>
      <c r="Q378" s="29" t="s">
        <v>41</v>
      </c>
      <c r="R378" s="29" t="s">
        <v>41</v>
      </c>
      <c r="S378" s="29" t="s">
        <v>41</v>
      </c>
      <c r="T378" s="29">
        <v>0</v>
      </c>
      <c r="U378" s="29">
        <v>0</v>
      </c>
      <c r="V378" s="29">
        <v>0.01</v>
      </c>
      <c r="W378" s="29">
        <v>0.05</v>
      </c>
      <c r="X378" s="29">
        <v>0.02</v>
      </c>
      <c r="Y378" s="29">
        <v>0.02</v>
      </c>
    </row>
    <row r="379" spans="1:25" x14ac:dyDescent="0.25">
      <c r="A379">
        <v>823</v>
      </c>
      <c r="B379" t="s">
        <v>207</v>
      </c>
      <c r="C379" t="s">
        <v>176</v>
      </c>
      <c r="D379" s="28">
        <v>2850</v>
      </c>
      <c r="E379" s="29">
        <v>0.93</v>
      </c>
      <c r="F379" s="29">
        <v>0.91</v>
      </c>
      <c r="G379" s="29">
        <v>0.32</v>
      </c>
      <c r="H379" s="29" t="s">
        <v>41</v>
      </c>
      <c r="I379" s="29">
        <v>0.03</v>
      </c>
      <c r="J379" s="29">
        <v>0.53</v>
      </c>
      <c r="K379" s="29">
        <v>0.02</v>
      </c>
      <c r="L379" s="29">
        <v>0</v>
      </c>
      <c r="M379" s="29" t="s">
        <v>42</v>
      </c>
      <c r="N379" s="29">
        <v>0.01</v>
      </c>
      <c r="O379" s="29">
        <v>0.06</v>
      </c>
      <c r="P379" s="29">
        <v>0</v>
      </c>
      <c r="Q379" s="29" t="s">
        <v>41</v>
      </c>
      <c r="R379" s="29">
        <v>0.01</v>
      </c>
      <c r="S379" s="29">
        <v>0.01</v>
      </c>
      <c r="T379" s="29" t="s">
        <v>41</v>
      </c>
      <c r="U379" s="29">
        <v>0</v>
      </c>
      <c r="V379" s="29">
        <v>0.01</v>
      </c>
      <c r="W379" s="29">
        <v>0.04</v>
      </c>
      <c r="X379" s="29">
        <v>0.02</v>
      </c>
      <c r="Y379" s="29">
        <v>0.01</v>
      </c>
    </row>
    <row r="380" spans="1:25" x14ac:dyDescent="0.25">
      <c r="A380">
        <v>895</v>
      </c>
      <c r="B380" t="s">
        <v>208</v>
      </c>
      <c r="C380" t="s">
        <v>168</v>
      </c>
      <c r="D380" s="28">
        <v>4110</v>
      </c>
      <c r="E380" s="29">
        <v>0.93</v>
      </c>
      <c r="F380" s="29">
        <v>0.91</v>
      </c>
      <c r="G380" s="29">
        <v>0.4</v>
      </c>
      <c r="H380" s="29" t="s">
        <v>41</v>
      </c>
      <c r="I380" s="29">
        <v>0.04</v>
      </c>
      <c r="J380" s="29">
        <v>0.41</v>
      </c>
      <c r="K380" s="29">
        <v>0.05</v>
      </c>
      <c r="L380" s="29">
        <v>0</v>
      </c>
      <c r="M380" s="29" t="s">
        <v>41</v>
      </c>
      <c r="N380" s="29">
        <v>0.01</v>
      </c>
      <c r="O380" s="29">
        <v>0.05</v>
      </c>
      <c r="P380" s="29">
        <v>0</v>
      </c>
      <c r="Q380" s="29" t="s">
        <v>41</v>
      </c>
      <c r="R380" s="29">
        <v>0.01</v>
      </c>
      <c r="S380" s="29">
        <v>0.01</v>
      </c>
      <c r="T380" s="29" t="s">
        <v>41</v>
      </c>
      <c r="U380" s="29" t="s">
        <v>41</v>
      </c>
      <c r="V380" s="29">
        <v>0.01</v>
      </c>
      <c r="W380" s="29">
        <v>0.04</v>
      </c>
      <c r="X380" s="29">
        <v>0.01</v>
      </c>
      <c r="Y380" s="29">
        <v>0.01</v>
      </c>
    </row>
    <row r="381" spans="1:25" x14ac:dyDescent="0.25">
      <c r="A381">
        <v>896</v>
      </c>
      <c r="B381" t="s">
        <v>209</v>
      </c>
      <c r="C381" t="s">
        <v>168</v>
      </c>
      <c r="D381" s="28">
        <v>3840</v>
      </c>
      <c r="E381" s="29">
        <v>0.9</v>
      </c>
      <c r="F381" s="29">
        <v>0.88</v>
      </c>
      <c r="G381" s="29">
        <v>0.31</v>
      </c>
      <c r="H381" s="29" t="s">
        <v>41</v>
      </c>
      <c r="I381" s="29">
        <v>0.04</v>
      </c>
      <c r="J381" s="29">
        <v>0.39</v>
      </c>
      <c r="K381" s="29">
        <v>0.13</v>
      </c>
      <c r="L381" s="29">
        <v>0</v>
      </c>
      <c r="M381" s="29">
        <v>0</v>
      </c>
      <c r="N381" s="29">
        <v>0.01</v>
      </c>
      <c r="O381" s="29">
        <v>0.05</v>
      </c>
      <c r="P381" s="29">
        <v>0</v>
      </c>
      <c r="Q381" s="29" t="s">
        <v>41</v>
      </c>
      <c r="R381" s="29">
        <v>0.01</v>
      </c>
      <c r="S381" s="29">
        <v>0.01</v>
      </c>
      <c r="T381" s="29" t="s">
        <v>41</v>
      </c>
      <c r="U381" s="29" t="s">
        <v>42</v>
      </c>
      <c r="V381" s="29">
        <v>0.01</v>
      </c>
      <c r="W381" s="29">
        <v>0.05</v>
      </c>
      <c r="X381" s="29">
        <v>0.02</v>
      </c>
      <c r="Y381" s="29">
        <v>0.03</v>
      </c>
    </row>
    <row r="382" spans="1:25" x14ac:dyDescent="0.25">
      <c r="A382">
        <v>201</v>
      </c>
      <c r="B382" t="s">
        <v>210</v>
      </c>
      <c r="C382" t="s">
        <v>178</v>
      </c>
      <c r="D382" s="28" t="s">
        <v>355</v>
      </c>
      <c r="E382" s="29" t="s">
        <v>355</v>
      </c>
      <c r="F382" s="29" t="s">
        <v>355</v>
      </c>
      <c r="G382" s="29" t="s">
        <v>355</v>
      </c>
      <c r="H382" s="29" t="s">
        <v>355</v>
      </c>
      <c r="I382" s="29" t="s">
        <v>355</v>
      </c>
      <c r="J382" s="29" t="s">
        <v>355</v>
      </c>
      <c r="K382" s="29" t="s">
        <v>355</v>
      </c>
      <c r="L382" s="29" t="s">
        <v>355</v>
      </c>
      <c r="M382" s="29" t="s">
        <v>355</v>
      </c>
      <c r="N382" s="29" t="s">
        <v>355</v>
      </c>
      <c r="O382" s="29" t="s">
        <v>355</v>
      </c>
      <c r="P382" s="29" t="s">
        <v>355</v>
      </c>
      <c r="Q382" s="29" t="s">
        <v>355</v>
      </c>
      <c r="R382" s="29" t="s">
        <v>355</v>
      </c>
      <c r="S382" s="29" t="s">
        <v>355</v>
      </c>
      <c r="T382" s="29" t="s">
        <v>355</v>
      </c>
      <c r="U382" s="29" t="s">
        <v>355</v>
      </c>
      <c r="V382" s="29" t="s">
        <v>355</v>
      </c>
      <c r="W382" s="29" t="s">
        <v>355</v>
      </c>
      <c r="X382" s="29" t="s">
        <v>355</v>
      </c>
      <c r="Y382" s="29" t="s">
        <v>355</v>
      </c>
    </row>
    <row r="383" spans="1:25" x14ac:dyDescent="0.25">
      <c r="A383">
        <v>908</v>
      </c>
      <c r="B383" t="s">
        <v>211</v>
      </c>
      <c r="C383" t="s">
        <v>184</v>
      </c>
      <c r="D383" s="28">
        <v>5860</v>
      </c>
      <c r="E383" s="29">
        <v>0.91</v>
      </c>
      <c r="F383" s="29">
        <v>0.9</v>
      </c>
      <c r="G383" s="29">
        <v>0.61</v>
      </c>
      <c r="H383" s="29" t="s">
        <v>41</v>
      </c>
      <c r="I383" s="29">
        <v>0.03</v>
      </c>
      <c r="J383" s="29">
        <v>0.26</v>
      </c>
      <c r="K383" s="29" t="s">
        <v>41</v>
      </c>
      <c r="L383" s="29" t="s">
        <v>42</v>
      </c>
      <c r="M383" s="29">
        <v>0</v>
      </c>
      <c r="N383" s="29" t="s">
        <v>41</v>
      </c>
      <c r="O383" s="29">
        <v>0.05</v>
      </c>
      <c r="P383" s="29" t="s">
        <v>42</v>
      </c>
      <c r="Q383" s="29" t="s">
        <v>41</v>
      </c>
      <c r="R383" s="29" t="s">
        <v>41</v>
      </c>
      <c r="S383" s="29" t="s">
        <v>41</v>
      </c>
      <c r="T383" s="29" t="s">
        <v>41</v>
      </c>
      <c r="U383" s="29" t="s">
        <v>42</v>
      </c>
      <c r="V383" s="29" t="s">
        <v>41</v>
      </c>
      <c r="W383" s="29">
        <v>0.06</v>
      </c>
      <c r="X383" s="29">
        <v>0.01</v>
      </c>
      <c r="Y383" s="29">
        <v>0.01</v>
      </c>
    </row>
    <row r="384" spans="1:25" x14ac:dyDescent="0.25">
      <c r="A384">
        <v>331</v>
      </c>
      <c r="B384" t="s">
        <v>212</v>
      </c>
      <c r="C384" t="s">
        <v>174</v>
      </c>
      <c r="D384" s="28">
        <v>3590</v>
      </c>
      <c r="E384" s="29">
        <v>0.91</v>
      </c>
      <c r="F384" s="29">
        <v>0.89</v>
      </c>
      <c r="G384" s="29">
        <v>0.31</v>
      </c>
      <c r="H384" s="29" t="s">
        <v>41</v>
      </c>
      <c r="I384" s="29">
        <v>0.04</v>
      </c>
      <c r="J384" s="29">
        <v>0.51</v>
      </c>
      <c r="K384" s="29">
        <v>0.01</v>
      </c>
      <c r="L384" s="29" t="s">
        <v>41</v>
      </c>
      <c r="M384" s="29">
        <v>0</v>
      </c>
      <c r="N384" s="29">
        <v>0.01</v>
      </c>
      <c r="O384" s="29">
        <v>0.05</v>
      </c>
      <c r="P384" s="29">
        <v>0</v>
      </c>
      <c r="Q384" s="29" t="s">
        <v>41</v>
      </c>
      <c r="R384" s="29">
        <v>0.01</v>
      </c>
      <c r="S384" s="29" t="s">
        <v>41</v>
      </c>
      <c r="T384" s="29" t="s">
        <v>41</v>
      </c>
      <c r="U384" s="29" t="s">
        <v>41</v>
      </c>
      <c r="V384" s="29">
        <v>0.01</v>
      </c>
      <c r="W384" s="29">
        <v>0.05</v>
      </c>
      <c r="X384" s="29">
        <v>0.02</v>
      </c>
      <c r="Y384" s="29">
        <v>0.02</v>
      </c>
    </row>
    <row r="385" spans="1:25" x14ac:dyDescent="0.25">
      <c r="A385">
        <v>306</v>
      </c>
      <c r="B385" t="s">
        <v>213</v>
      </c>
      <c r="C385" t="s">
        <v>180</v>
      </c>
      <c r="D385" s="28">
        <v>3770</v>
      </c>
      <c r="E385" s="29">
        <v>0.92</v>
      </c>
      <c r="F385" s="29">
        <v>0.91</v>
      </c>
      <c r="G385" s="29">
        <v>0.23</v>
      </c>
      <c r="H385" s="29" t="s">
        <v>41</v>
      </c>
      <c r="I385" s="29">
        <v>0.02</v>
      </c>
      <c r="J385" s="29">
        <v>0.5</v>
      </c>
      <c r="K385" s="29">
        <v>0.15</v>
      </c>
      <c r="L385" s="29">
        <v>0</v>
      </c>
      <c r="M385" s="29" t="s">
        <v>41</v>
      </c>
      <c r="N385" s="29">
        <v>0.01</v>
      </c>
      <c r="O385" s="29">
        <v>0.02</v>
      </c>
      <c r="P385" s="29" t="s">
        <v>42</v>
      </c>
      <c r="Q385" s="29" t="s">
        <v>41</v>
      </c>
      <c r="R385" s="29" t="s">
        <v>41</v>
      </c>
      <c r="S385" s="29" t="s">
        <v>41</v>
      </c>
      <c r="T385" s="29" t="s">
        <v>41</v>
      </c>
      <c r="U385" s="29" t="s">
        <v>42</v>
      </c>
      <c r="V385" s="29" t="s">
        <v>41</v>
      </c>
      <c r="W385" s="29">
        <v>0.05</v>
      </c>
      <c r="X385" s="29">
        <v>0.01</v>
      </c>
      <c r="Y385" s="29">
        <v>0.02</v>
      </c>
    </row>
    <row r="386" spans="1:25" x14ac:dyDescent="0.25">
      <c r="A386">
        <v>909</v>
      </c>
      <c r="B386" t="s">
        <v>214</v>
      </c>
      <c r="C386" t="s">
        <v>168</v>
      </c>
      <c r="D386" s="28">
        <v>5740</v>
      </c>
      <c r="E386" s="29">
        <v>0.92</v>
      </c>
      <c r="F386" s="29">
        <v>0.9</v>
      </c>
      <c r="G386" s="29">
        <v>0.35</v>
      </c>
      <c r="H386" s="29" t="s">
        <v>41</v>
      </c>
      <c r="I386" s="29">
        <v>7.0000000000000007E-2</v>
      </c>
      <c r="J386" s="29">
        <v>0.41</v>
      </c>
      <c r="K386" s="29">
        <v>0.05</v>
      </c>
      <c r="L386" s="29">
        <v>0</v>
      </c>
      <c r="M386" s="29" t="s">
        <v>42</v>
      </c>
      <c r="N386" s="29">
        <v>0.01</v>
      </c>
      <c r="O386" s="29">
        <v>0.11</v>
      </c>
      <c r="P386" s="29">
        <v>0</v>
      </c>
      <c r="Q386" s="29" t="s">
        <v>41</v>
      </c>
      <c r="R386" s="29">
        <v>0.01</v>
      </c>
      <c r="S386" s="29">
        <v>0.01</v>
      </c>
      <c r="T386" s="29" t="s">
        <v>41</v>
      </c>
      <c r="U386" s="29" t="s">
        <v>41</v>
      </c>
      <c r="V386" s="29">
        <v>0.01</v>
      </c>
      <c r="W386" s="29">
        <v>0.05</v>
      </c>
      <c r="X386" s="29">
        <v>0.02</v>
      </c>
      <c r="Y386" s="29">
        <v>0.01</v>
      </c>
    </row>
    <row r="387" spans="1:25" x14ac:dyDescent="0.25">
      <c r="A387">
        <v>841</v>
      </c>
      <c r="B387" t="s">
        <v>215</v>
      </c>
      <c r="C387" t="s">
        <v>166</v>
      </c>
      <c r="D387" s="28">
        <v>1160</v>
      </c>
      <c r="E387" s="29">
        <v>0.9</v>
      </c>
      <c r="F387" s="29">
        <v>0.87</v>
      </c>
      <c r="G387" s="29">
        <v>0.41</v>
      </c>
      <c r="H387" s="29" t="s">
        <v>42</v>
      </c>
      <c r="I387" s="29">
        <v>0.06</v>
      </c>
      <c r="J387" s="29">
        <v>0.1</v>
      </c>
      <c r="K387" s="29">
        <v>0.31</v>
      </c>
      <c r="L387" s="29">
        <v>0</v>
      </c>
      <c r="M387" s="29">
        <v>0</v>
      </c>
      <c r="N387" s="29">
        <v>0.01</v>
      </c>
      <c r="O387" s="29">
        <v>7.0000000000000007E-2</v>
      </c>
      <c r="P387" s="29">
        <v>0</v>
      </c>
      <c r="Q387" s="29" t="s">
        <v>42</v>
      </c>
      <c r="R387" s="29">
        <v>0.01</v>
      </c>
      <c r="S387" s="29">
        <v>0.01</v>
      </c>
      <c r="T387" s="29">
        <v>0</v>
      </c>
      <c r="U387" s="29" t="s">
        <v>41</v>
      </c>
      <c r="V387" s="29">
        <v>0.01</v>
      </c>
      <c r="W387" s="29">
        <v>0.06</v>
      </c>
      <c r="X387" s="29">
        <v>0.04</v>
      </c>
      <c r="Y387" s="29">
        <v>0.01</v>
      </c>
    </row>
    <row r="388" spans="1:25" x14ac:dyDescent="0.25">
      <c r="A388">
        <v>831</v>
      </c>
      <c r="B388" t="s">
        <v>216</v>
      </c>
      <c r="C388" t="s">
        <v>172</v>
      </c>
      <c r="D388" s="28">
        <v>2960</v>
      </c>
      <c r="E388" s="29">
        <v>0.9</v>
      </c>
      <c r="F388" s="29">
        <v>0.88</v>
      </c>
      <c r="G388" s="29">
        <v>0.4</v>
      </c>
      <c r="H388" s="29" t="s">
        <v>41</v>
      </c>
      <c r="I388" s="29">
        <v>0.06</v>
      </c>
      <c r="J388" s="29">
        <v>0.37</v>
      </c>
      <c r="K388" s="29">
        <v>0.03</v>
      </c>
      <c r="L388" s="29">
        <v>0</v>
      </c>
      <c r="M388" s="29">
        <v>0</v>
      </c>
      <c r="N388" s="29">
        <v>0.01</v>
      </c>
      <c r="O388" s="29">
        <v>0.08</v>
      </c>
      <c r="P388" s="29">
        <v>0</v>
      </c>
      <c r="Q388" s="29" t="s">
        <v>41</v>
      </c>
      <c r="R388" s="29">
        <v>0.01</v>
      </c>
      <c r="S388" s="29">
        <v>0.01</v>
      </c>
      <c r="T388" s="29" t="s">
        <v>41</v>
      </c>
      <c r="U388" s="29" t="s">
        <v>41</v>
      </c>
      <c r="V388" s="29">
        <v>0.01</v>
      </c>
      <c r="W388" s="29">
        <v>7.0000000000000007E-2</v>
      </c>
      <c r="X388" s="29">
        <v>0.02</v>
      </c>
      <c r="Y388" s="29">
        <v>0.01</v>
      </c>
    </row>
    <row r="389" spans="1:25" x14ac:dyDescent="0.25">
      <c r="A389">
        <v>830</v>
      </c>
      <c r="B389" t="s">
        <v>217</v>
      </c>
      <c r="C389" t="s">
        <v>172</v>
      </c>
      <c r="D389" s="28">
        <v>8380</v>
      </c>
      <c r="E389" s="29">
        <v>0.92</v>
      </c>
      <c r="F389" s="29">
        <v>0.89</v>
      </c>
      <c r="G389" s="29">
        <v>0.36</v>
      </c>
      <c r="H389" s="29" t="s">
        <v>41</v>
      </c>
      <c r="I389" s="29">
        <v>7.0000000000000007E-2</v>
      </c>
      <c r="J389" s="29">
        <v>0.39</v>
      </c>
      <c r="K389" s="29">
        <v>0.05</v>
      </c>
      <c r="L389" s="29" t="s">
        <v>42</v>
      </c>
      <c r="M389" s="29">
        <v>0</v>
      </c>
      <c r="N389" s="29">
        <v>0.01</v>
      </c>
      <c r="O389" s="29">
        <v>0.08</v>
      </c>
      <c r="P389" s="29" t="s">
        <v>42</v>
      </c>
      <c r="Q389" s="29" t="s">
        <v>41</v>
      </c>
      <c r="R389" s="29">
        <v>0.02</v>
      </c>
      <c r="S389" s="29">
        <v>0.01</v>
      </c>
      <c r="T389" s="29" t="s">
        <v>41</v>
      </c>
      <c r="U389" s="29" t="s">
        <v>41</v>
      </c>
      <c r="V389" s="29">
        <v>0.01</v>
      </c>
      <c r="W389" s="29">
        <v>0.06</v>
      </c>
      <c r="X389" s="29">
        <v>0.02</v>
      </c>
      <c r="Y389" s="29">
        <v>0.01</v>
      </c>
    </row>
    <row r="390" spans="1:25" x14ac:dyDescent="0.25">
      <c r="A390">
        <v>878</v>
      </c>
      <c r="B390" t="s">
        <v>218</v>
      </c>
      <c r="C390" t="s">
        <v>184</v>
      </c>
      <c r="D390" s="28">
        <v>7740</v>
      </c>
      <c r="E390" s="29">
        <v>0.93</v>
      </c>
      <c r="F390" s="29">
        <v>0.91</v>
      </c>
      <c r="G390" s="29">
        <v>0.54</v>
      </c>
      <c r="H390" s="29" t="s">
        <v>41</v>
      </c>
      <c r="I390" s="29">
        <v>0.03</v>
      </c>
      <c r="J390" s="29">
        <v>0.32</v>
      </c>
      <c r="K390" s="29">
        <v>0.01</v>
      </c>
      <c r="L390" s="29" t="s">
        <v>41</v>
      </c>
      <c r="M390" s="29" t="s">
        <v>42</v>
      </c>
      <c r="N390" s="29">
        <v>0.01</v>
      </c>
      <c r="O390" s="29">
        <v>0.06</v>
      </c>
      <c r="P390" s="29" t="s">
        <v>42</v>
      </c>
      <c r="Q390" s="29" t="s">
        <v>41</v>
      </c>
      <c r="R390" s="29">
        <v>0.01</v>
      </c>
      <c r="S390" s="29">
        <v>0.01</v>
      </c>
      <c r="T390" s="29">
        <v>0.01</v>
      </c>
      <c r="U390" s="29">
        <v>0</v>
      </c>
      <c r="V390" s="29" t="s">
        <v>41</v>
      </c>
      <c r="W390" s="29">
        <v>0.05</v>
      </c>
      <c r="X390" s="29">
        <v>0.02</v>
      </c>
      <c r="Y390" s="29">
        <v>0.01</v>
      </c>
    </row>
    <row r="391" spans="1:25" x14ac:dyDescent="0.25">
      <c r="A391">
        <v>371</v>
      </c>
      <c r="B391" t="s">
        <v>219</v>
      </c>
      <c r="C391" t="s">
        <v>170</v>
      </c>
      <c r="D391" s="28">
        <v>3440</v>
      </c>
      <c r="E391" s="29">
        <v>0.89</v>
      </c>
      <c r="F391" s="29">
        <v>0.87</v>
      </c>
      <c r="G391" s="29">
        <v>0.28999999999999998</v>
      </c>
      <c r="H391" s="29" t="s">
        <v>42</v>
      </c>
      <c r="I391" s="29">
        <v>0.04</v>
      </c>
      <c r="J391" s="29">
        <v>0.48</v>
      </c>
      <c r="K391" s="29">
        <v>0.03</v>
      </c>
      <c r="L391" s="29" t="s">
        <v>41</v>
      </c>
      <c r="M391" s="29" t="s">
        <v>42</v>
      </c>
      <c r="N391" s="29">
        <v>0.01</v>
      </c>
      <c r="O391" s="29">
        <v>0.06</v>
      </c>
      <c r="P391" s="29">
        <v>0</v>
      </c>
      <c r="Q391" s="29">
        <v>0.01</v>
      </c>
      <c r="R391" s="29">
        <v>0.02</v>
      </c>
      <c r="S391" s="29">
        <v>0.01</v>
      </c>
      <c r="T391" s="29" t="s">
        <v>41</v>
      </c>
      <c r="U391" s="29" t="s">
        <v>41</v>
      </c>
      <c r="V391" s="29">
        <v>0.01</v>
      </c>
      <c r="W391" s="29">
        <v>7.0000000000000007E-2</v>
      </c>
      <c r="X391" s="29">
        <v>0.02</v>
      </c>
      <c r="Y391" s="29">
        <v>0.01</v>
      </c>
    </row>
    <row r="392" spans="1:25" x14ac:dyDescent="0.25">
      <c r="A392">
        <v>835</v>
      </c>
      <c r="B392" t="s">
        <v>220</v>
      </c>
      <c r="C392" t="s">
        <v>184</v>
      </c>
      <c r="D392" s="28">
        <v>4370</v>
      </c>
      <c r="E392" s="29">
        <v>0.93</v>
      </c>
      <c r="F392" s="29">
        <v>0.92</v>
      </c>
      <c r="G392" s="29">
        <v>0.34</v>
      </c>
      <c r="H392" s="29" t="s">
        <v>41</v>
      </c>
      <c r="I392" s="29">
        <v>0.02</v>
      </c>
      <c r="J392" s="29">
        <v>0.53</v>
      </c>
      <c r="K392" s="29" t="s">
        <v>41</v>
      </c>
      <c r="L392" s="29">
        <v>0</v>
      </c>
      <c r="M392" s="29" t="s">
        <v>41</v>
      </c>
      <c r="N392" s="29">
        <v>0.01</v>
      </c>
      <c r="O392" s="29">
        <v>0.06</v>
      </c>
      <c r="P392" s="29" t="s">
        <v>42</v>
      </c>
      <c r="Q392" s="29" t="s">
        <v>41</v>
      </c>
      <c r="R392" s="29">
        <v>0.01</v>
      </c>
      <c r="S392" s="29">
        <v>0.01</v>
      </c>
      <c r="T392" s="29" t="s">
        <v>41</v>
      </c>
      <c r="U392" s="29">
        <v>0</v>
      </c>
      <c r="V392" s="29">
        <v>0.01</v>
      </c>
      <c r="W392" s="29">
        <v>0.05</v>
      </c>
      <c r="X392" s="29">
        <v>0.01</v>
      </c>
      <c r="Y392" s="29">
        <v>0.01</v>
      </c>
    </row>
    <row r="393" spans="1:25" x14ac:dyDescent="0.25">
      <c r="A393">
        <v>332</v>
      </c>
      <c r="B393" t="s">
        <v>221</v>
      </c>
      <c r="C393" t="s">
        <v>174</v>
      </c>
      <c r="D393" s="28">
        <v>3930</v>
      </c>
      <c r="E393" s="29">
        <v>0.92</v>
      </c>
      <c r="F393" s="29">
        <v>0.9</v>
      </c>
      <c r="G393" s="29">
        <v>0.62</v>
      </c>
      <c r="H393" s="29" t="s">
        <v>41</v>
      </c>
      <c r="I393" s="29">
        <v>0.04</v>
      </c>
      <c r="J393" s="29">
        <v>0.1</v>
      </c>
      <c r="K393" s="29">
        <v>0.14000000000000001</v>
      </c>
      <c r="L393" s="29" t="s">
        <v>41</v>
      </c>
      <c r="M393" s="29">
        <v>0</v>
      </c>
      <c r="N393" s="29">
        <v>0.01</v>
      </c>
      <c r="O393" s="29">
        <v>7.0000000000000007E-2</v>
      </c>
      <c r="P393" s="29">
        <v>0</v>
      </c>
      <c r="Q393" s="29" t="s">
        <v>41</v>
      </c>
      <c r="R393" s="29">
        <v>0.01</v>
      </c>
      <c r="S393" s="29">
        <v>0.01</v>
      </c>
      <c r="T393" s="29" t="s">
        <v>41</v>
      </c>
      <c r="U393" s="29" t="s">
        <v>41</v>
      </c>
      <c r="V393" s="29">
        <v>0.01</v>
      </c>
      <c r="W393" s="29">
        <v>0.05</v>
      </c>
      <c r="X393" s="29">
        <v>0.02</v>
      </c>
      <c r="Y393" s="29">
        <v>0.01</v>
      </c>
    </row>
    <row r="394" spans="1:25" x14ac:dyDescent="0.25">
      <c r="A394">
        <v>840</v>
      </c>
      <c r="B394" t="s">
        <v>222</v>
      </c>
      <c r="C394" t="s">
        <v>166</v>
      </c>
      <c r="D394" s="28">
        <v>5470</v>
      </c>
      <c r="E394" s="29">
        <v>0.91</v>
      </c>
      <c r="F394" s="29">
        <v>0.89</v>
      </c>
      <c r="G394" s="29">
        <v>0.44</v>
      </c>
      <c r="H394" s="29" t="s">
        <v>41</v>
      </c>
      <c r="I394" s="29">
        <v>0.04</v>
      </c>
      <c r="J394" s="29">
        <v>0.34</v>
      </c>
      <c r="K394" s="29">
        <v>0.06</v>
      </c>
      <c r="L394" s="29">
        <v>0</v>
      </c>
      <c r="M394" s="29" t="s">
        <v>42</v>
      </c>
      <c r="N394" s="29">
        <v>0.01</v>
      </c>
      <c r="O394" s="29">
        <v>7.0000000000000007E-2</v>
      </c>
      <c r="P394" s="29">
        <v>0</v>
      </c>
      <c r="Q394" s="29" t="s">
        <v>41</v>
      </c>
      <c r="R394" s="29">
        <v>0.01</v>
      </c>
      <c r="S394" s="29">
        <v>0.01</v>
      </c>
      <c r="T394" s="29" t="s">
        <v>41</v>
      </c>
      <c r="U394" s="29" t="s">
        <v>41</v>
      </c>
      <c r="V394" s="29">
        <v>0.01</v>
      </c>
      <c r="W394" s="29">
        <v>0.05</v>
      </c>
      <c r="X394" s="29">
        <v>0.03</v>
      </c>
      <c r="Y394" s="29">
        <v>0.01</v>
      </c>
    </row>
    <row r="395" spans="1:25" x14ac:dyDescent="0.25">
      <c r="A395">
        <v>307</v>
      </c>
      <c r="B395" t="s">
        <v>223</v>
      </c>
      <c r="C395" t="s">
        <v>180</v>
      </c>
      <c r="D395" s="28">
        <v>2880</v>
      </c>
      <c r="E395" s="29">
        <v>0.94</v>
      </c>
      <c r="F395" s="29">
        <v>0.94</v>
      </c>
      <c r="G395" s="29">
        <v>0.26</v>
      </c>
      <c r="H395" s="29" t="s">
        <v>41</v>
      </c>
      <c r="I395" s="29">
        <v>0.01</v>
      </c>
      <c r="J395" s="29">
        <v>0.62</v>
      </c>
      <c r="K395" s="29">
        <v>0.02</v>
      </c>
      <c r="L395" s="29">
        <v>0</v>
      </c>
      <c r="M395" s="29" t="s">
        <v>42</v>
      </c>
      <c r="N395" s="29">
        <v>0.01</v>
      </c>
      <c r="O395" s="29">
        <v>0.01</v>
      </c>
      <c r="P395" s="29">
        <v>0</v>
      </c>
      <c r="Q395" s="29" t="s">
        <v>42</v>
      </c>
      <c r="R395" s="29" t="s">
        <v>41</v>
      </c>
      <c r="S395" s="29" t="s">
        <v>41</v>
      </c>
      <c r="T395" s="29" t="s">
        <v>41</v>
      </c>
      <c r="U395" s="29">
        <v>0</v>
      </c>
      <c r="V395" s="29" t="s">
        <v>41</v>
      </c>
      <c r="W395" s="29">
        <v>0.03</v>
      </c>
      <c r="X395" s="29">
        <v>0.01</v>
      </c>
      <c r="Y395" s="29">
        <v>0.01</v>
      </c>
    </row>
    <row r="396" spans="1:25" x14ac:dyDescent="0.25">
      <c r="A396">
        <v>811</v>
      </c>
      <c r="B396" t="s">
        <v>224</v>
      </c>
      <c r="C396" t="s">
        <v>170</v>
      </c>
      <c r="D396" s="28">
        <v>3880</v>
      </c>
      <c r="E396" s="29">
        <v>0.93</v>
      </c>
      <c r="F396" s="29">
        <v>0.92</v>
      </c>
      <c r="G396" s="29">
        <v>0.33</v>
      </c>
      <c r="H396" s="29" t="s">
        <v>41</v>
      </c>
      <c r="I396" s="29">
        <v>0.06</v>
      </c>
      <c r="J396" s="29">
        <v>0.39</v>
      </c>
      <c r="K396" s="29">
        <v>0.13</v>
      </c>
      <c r="L396" s="29" t="s">
        <v>42</v>
      </c>
      <c r="M396" s="29">
        <v>0</v>
      </c>
      <c r="N396" s="29" t="s">
        <v>41</v>
      </c>
      <c r="O396" s="29">
        <v>0.08</v>
      </c>
      <c r="P396" s="29">
        <v>0</v>
      </c>
      <c r="Q396" s="29" t="s">
        <v>41</v>
      </c>
      <c r="R396" s="29">
        <v>0.01</v>
      </c>
      <c r="S396" s="29">
        <v>0.01</v>
      </c>
      <c r="T396" s="29" t="s">
        <v>41</v>
      </c>
      <c r="U396" s="29" t="s">
        <v>42</v>
      </c>
      <c r="V396" s="29" t="s">
        <v>41</v>
      </c>
      <c r="W396" s="29">
        <v>0.05</v>
      </c>
      <c r="X396" s="29">
        <v>0.01</v>
      </c>
      <c r="Y396" s="29">
        <v>0.01</v>
      </c>
    </row>
    <row r="397" spans="1:25" x14ac:dyDescent="0.25">
      <c r="A397">
        <v>845</v>
      </c>
      <c r="B397" t="s">
        <v>225</v>
      </c>
      <c r="C397" t="s">
        <v>182</v>
      </c>
      <c r="D397" s="28">
        <v>5370</v>
      </c>
      <c r="E397" s="29">
        <v>0.91</v>
      </c>
      <c r="F397" s="29">
        <v>0.89</v>
      </c>
      <c r="G397" s="29">
        <v>0.48</v>
      </c>
      <c r="H397" s="29" t="s">
        <v>41</v>
      </c>
      <c r="I397" s="29">
        <v>0.02</v>
      </c>
      <c r="J397" s="29">
        <v>0.17</v>
      </c>
      <c r="K397" s="29">
        <v>0.2</v>
      </c>
      <c r="L397" s="29">
        <v>0</v>
      </c>
      <c r="M397" s="29" t="s">
        <v>42</v>
      </c>
      <c r="N397" s="29">
        <v>0.01</v>
      </c>
      <c r="O397" s="29">
        <v>0.03</v>
      </c>
      <c r="P397" s="29">
        <v>0</v>
      </c>
      <c r="Q397" s="29" t="s">
        <v>41</v>
      </c>
      <c r="R397" s="29">
        <v>0.01</v>
      </c>
      <c r="S397" s="29">
        <v>0.01</v>
      </c>
      <c r="T397" s="29">
        <v>0.01</v>
      </c>
      <c r="U397" s="29" t="s">
        <v>42</v>
      </c>
      <c r="V397" s="29">
        <v>0.01</v>
      </c>
      <c r="W397" s="29">
        <v>0.04</v>
      </c>
      <c r="X397" s="29">
        <v>0.03</v>
      </c>
      <c r="Y397" s="29">
        <v>0.01</v>
      </c>
    </row>
    <row r="398" spans="1:25" x14ac:dyDescent="0.25">
      <c r="A398">
        <v>308</v>
      </c>
      <c r="B398" t="s">
        <v>226</v>
      </c>
      <c r="C398" t="s">
        <v>180</v>
      </c>
      <c r="D398" s="28">
        <v>3790</v>
      </c>
      <c r="E398" s="29">
        <v>0.93</v>
      </c>
      <c r="F398" s="29">
        <v>0.92</v>
      </c>
      <c r="G398" s="29">
        <v>0.21</v>
      </c>
      <c r="H398" s="29" t="s">
        <v>41</v>
      </c>
      <c r="I398" s="29">
        <v>0.03</v>
      </c>
      <c r="J398" s="29">
        <v>0.6</v>
      </c>
      <c r="K398" s="29">
        <v>0.08</v>
      </c>
      <c r="L398" s="29">
        <v>0</v>
      </c>
      <c r="M398" s="29" t="s">
        <v>42</v>
      </c>
      <c r="N398" s="29">
        <v>0.01</v>
      </c>
      <c r="O398" s="29">
        <v>0.03</v>
      </c>
      <c r="P398" s="29">
        <v>0</v>
      </c>
      <c r="Q398" s="29" t="s">
        <v>41</v>
      </c>
      <c r="R398" s="29">
        <v>0.01</v>
      </c>
      <c r="S398" s="29">
        <v>0.01</v>
      </c>
      <c r="T398" s="29" t="s">
        <v>41</v>
      </c>
      <c r="U398" s="29" t="s">
        <v>42</v>
      </c>
      <c r="V398" s="29" t="s">
        <v>41</v>
      </c>
      <c r="W398" s="29">
        <v>0.04</v>
      </c>
      <c r="X398" s="29">
        <v>0.01</v>
      </c>
      <c r="Y398" s="29">
        <v>0.02</v>
      </c>
    </row>
    <row r="399" spans="1:25" x14ac:dyDescent="0.25">
      <c r="A399">
        <v>881</v>
      </c>
      <c r="B399" t="s">
        <v>227</v>
      </c>
      <c r="C399" t="s">
        <v>176</v>
      </c>
      <c r="D399" s="28">
        <v>15710</v>
      </c>
      <c r="E399" s="29">
        <v>0.92</v>
      </c>
      <c r="F399" s="29">
        <v>0.89</v>
      </c>
      <c r="G399" s="29">
        <v>0.32</v>
      </c>
      <c r="H399" s="29" t="s">
        <v>41</v>
      </c>
      <c r="I399" s="29">
        <v>0.04</v>
      </c>
      <c r="J399" s="29">
        <v>0.36</v>
      </c>
      <c r="K399" s="29">
        <v>0.15</v>
      </c>
      <c r="L399" s="29" t="s">
        <v>42</v>
      </c>
      <c r="M399" s="29" t="s">
        <v>42</v>
      </c>
      <c r="N399" s="29">
        <v>0.01</v>
      </c>
      <c r="O399" s="29">
        <v>0.05</v>
      </c>
      <c r="P399" s="29" t="s">
        <v>42</v>
      </c>
      <c r="Q399" s="29" t="s">
        <v>41</v>
      </c>
      <c r="R399" s="29">
        <v>0.01</v>
      </c>
      <c r="S399" s="29">
        <v>0.01</v>
      </c>
      <c r="T399" s="29" t="s">
        <v>41</v>
      </c>
      <c r="U399" s="29" t="s">
        <v>41</v>
      </c>
      <c r="V399" s="29">
        <v>0.01</v>
      </c>
      <c r="W399" s="29">
        <v>0.05</v>
      </c>
      <c r="X399" s="29">
        <v>0.02</v>
      </c>
      <c r="Y399" s="29">
        <v>0.01</v>
      </c>
    </row>
    <row r="400" spans="1:25" x14ac:dyDescent="0.25">
      <c r="A400">
        <v>390</v>
      </c>
      <c r="B400" t="s">
        <v>228</v>
      </c>
      <c r="C400" t="s">
        <v>166</v>
      </c>
      <c r="D400" s="28">
        <v>2180</v>
      </c>
      <c r="E400" s="29">
        <v>0.9</v>
      </c>
      <c r="F400" s="29">
        <v>0.88</v>
      </c>
      <c r="G400" s="29">
        <v>0.34</v>
      </c>
      <c r="H400" s="29" t="s">
        <v>41</v>
      </c>
      <c r="I400" s="29">
        <v>0.06</v>
      </c>
      <c r="J400" s="29">
        <v>0.46</v>
      </c>
      <c r="K400" s="29">
        <v>0</v>
      </c>
      <c r="L400" s="29" t="s">
        <v>42</v>
      </c>
      <c r="M400" s="29">
        <v>0</v>
      </c>
      <c r="N400" s="29">
        <v>0.01</v>
      </c>
      <c r="O400" s="29">
        <v>0.08</v>
      </c>
      <c r="P400" s="29">
        <v>0</v>
      </c>
      <c r="Q400" s="29">
        <v>0.01</v>
      </c>
      <c r="R400" s="29">
        <v>0.01</v>
      </c>
      <c r="S400" s="29">
        <v>0.01</v>
      </c>
      <c r="T400" s="29" t="s">
        <v>41</v>
      </c>
      <c r="U400" s="29" t="s">
        <v>41</v>
      </c>
      <c r="V400" s="29">
        <v>0.01</v>
      </c>
      <c r="W400" s="29">
        <v>0.06</v>
      </c>
      <c r="X400" s="29">
        <v>0.02</v>
      </c>
      <c r="Y400" s="29">
        <v>0.01</v>
      </c>
    </row>
    <row r="401" spans="1:25" x14ac:dyDescent="0.25">
      <c r="A401">
        <v>916</v>
      </c>
      <c r="B401" t="s">
        <v>229</v>
      </c>
      <c r="C401" t="s">
        <v>184</v>
      </c>
      <c r="D401" s="28">
        <v>6760</v>
      </c>
      <c r="E401" s="29">
        <v>0.92</v>
      </c>
      <c r="F401" s="29">
        <v>0.9</v>
      </c>
      <c r="G401" s="29">
        <v>0.3</v>
      </c>
      <c r="H401" s="29" t="s">
        <v>41</v>
      </c>
      <c r="I401" s="29">
        <v>0.03</v>
      </c>
      <c r="J401" s="29">
        <v>0.49</v>
      </c>
      <c r="K401" s="29">
        <v>7.0000000000000007E-2</v>
      </c>
      <c r="L401" s="29" t="s">
        <v>41</v>
      </c>
      <c r="M401" s="29" t="s">
        <v>41</v>
      </c>
      <c r="N401" s="29" t="s">
        <v>41</v>
      </c>
      <c r="O401" s="29">
        <v>0.05</v>
      </c>
      <c r="P401" s="29" t="s">
        <v>42</v>
      </c>
      <c r="Q401" s="29" t="s">
        <v>41</v>
      </c>
      <c r="R401" s="29">
        <v>0.01</v>
      </c>
      <c r="S401" s="29">
        <v>0.01</v>
      </c>
      <c r="T401" s="29" t="s">
        <v>41</v>
      </c>
      <c r="U401" s="29" t="s">
        <v>41</v>
      </c>
      <c r="V401" s="29">
        <v>0.01</v>
      </c>
      <c r="W401" s="29">
        <v>0.05</v>
      </c>
      <c r="X401" s="29">
        <v>0.01</v>
      </c>
      <c r="Y401" s="29">
        <v>0.02</v>
      </c>
    </row>
    <row r="402" spans="1:25" x14ac:dyDescent="0.25">
      <c r="A402">
        <v>203</v>
      </c>
      <c r="B402" t="s">
        <v>230</v>
      </c>
      <c r="C402" t="s">
        <v>180</v>
      </c>
      <c r="D402" s="28">
        <v>2140</v>
      </c>
      <c r="E402" s="29">
        <v>0.92</v>
      </c>
      <c r="F402" s="29">
        <v>0.91</v>
      </c>
      <c r="G402" s="29">
        <v>0.12</v>
      </c>
      <c r="H402" s="29" t="s">
        <v>41</v>
      </c>
      <c r="I402" s="29">
        <v>0.02</v>
      </c>
      <c r="J402" s="29">
        <v>0.63</v>
      </c>
      <c r="K402" s="29">
        <v>0.12</v>
      </c>
      <c r="L402" s="29">
        <v>0</v>
      </c>
      <c r="M402" s="29">
        <v>0</v>
      </c>
      <c r="N402" s="29">
        <v>0.01</v>
      </c>
      <c r="O402" s="29">
        <v>0.03</v>
      </c>
      <c r="P402" s="29">
        <v>0</v>
      </c>
      <c r="Q402" s="29" t="s">
        <v>41</v>
      </c>
      <c r="R402" s="29">
        <v>0.01</v>
      </c>
      <c r="S402" s="29">
        <v>0.01</v>
      </c>
      <c r="T402" s="29">
        <v>0</v>
      </c>
      <c r="U402" s="29" t="s">
        <v>42</v>
      </c>
      <c r="V402" s="29">
        <v>0.01</v>
      </c>
      <c r="W402" s="29">
        <v>0.05</v>
      </c>
      <c r="X402" s="29">
        <v>0.01</v>
      </c>
      <c r="Y402" s="29">
        <v>0.02</v>
      </c>
    </row>
    <row r="403" spans="1:25" x14ac:dyDescent="0.25">
      <c r="A403">
        <v>204</v>
      </c>
      <c r="B403" t="s">
        <v>231</v>
      </c>
      <c r="C403" t="s">
        <v>178</v>
      </c>
      <c r="D403" s="28">
        <v>1650</v>
      </c>
      <c r="E403" s="29">
        <v>0.92</v>
      </c>
      <c r="F403" s="29">
        <v>0.92</v>
      </c>
      <c r="G403" s="29">
        <v>0.26</v>
      </c>
      <c r="H403" s="29">
        <v>0</v>
      </c>
      <c r="I403" s="29">
        <v>0.02</v>
      </c>
      <c r="J403" s="29">
        <v>0.51</v>
      </c>
      <c r="K403" s="29">
        <v>0.12</v>
      </c>
      <c r="L403" s="29">
        <v>0</v>
      </c>
      <c r="M403" s="29">
        <v>0</v>
      </c>
      <c r="N403" s="29" t="s">
        <v>41</v>
      </c>
      <c r="O403" s="29">
        <v>0.02</v>
      </c>
      <c r="P403" s="29">
        <v>0</v>
      </c>
      <c r="Q403" s="29">
        <v>0</v>
      </c>
      <c r="R403" s="29" t="s">
        <v>41</v>
      </c>
      <c r="S403" s="29" t="s">
        <v>42</v>
      </c>
      <c r="T403" s="29">
        <v>0</v>
      </c>
      <c r="U403" s="29" t="s">
        <v>42</v>
      </c>
      <c r="V403" s="29" t="s">
        <v>41</v>
      </c>
      <c r="W403" s="29">
        <v>0.05</v>
      </c>
      <c r="X403" s="29">
        <v>0.01</v>
      </c>
      <c r="Y403" s="29">
        <v>0.02</v>
      </c>
    </row>
    <row r="404" spans="1:25" x14ac:dyDescent="0.25">
      <c r="A404">
        <v>876</v>
      </c>
      <c r="B404" t="s">
        <v>232</v>
      </c>
      <c r="C404" t="s">
        <v>168</v>
      </c>
      <c r="D404" s="28">
        <v>1430</v>
      </c>
      <c r="E404" s="29">
        <v>0.9</v>
      </c>
      <c r="F404" s="29">
        <v>0.89</v>
      </c>
      <c r="G404" s="29">
        <v>0.51</v>
      </c>
      <c r="H404" s="29">
        <v>0</v>
      </c>
      <c r="I404" s="29">
        <v>0.02</v>
      </c>
      <c r="J404" s="29">
        <v>0.19</v>
      </c>
      <c r="K404" s="29">
        <v>0.15</v>
      </c>
      <c r="L404" s="29">
        <v>0</v>
      </c>
      <c r="M404" s="29" t="s">
        <v>42</v>
      </c>
      <c r="N404" s="29">
        <v>0.01</v>
      </c>
      <c r="O404" s="29">
        <v>0.06</v>
      </c>
      <c r="P404" s="29">
        <v>0</v>
      </c>
      <c r="Q404" s="29" t="s">
        <v>41</v>
      </c>
      <c r="R404" s="29">
        <v>0.01</v>
      </c>
      <c r="S404" s="29">
        <v>0.01</v>
      </c>
      <c r="T404" s="29" t="s">
        <v>42</v>
      </c>
      <c r="U404" s="29" t="s">
        <v>41</v>
      </c>
      <c r="V404" s="29">
        <v>0.01</v>
      </c>
      <c r="W404" s="29">
        <v>0.06</v>
      </c>
      <c r="X404" s="29">
        <v>0.02</v>
      </c>
      <c r="Y404" s="29">
        <v>0.01</v>
      </c>
    </row>
    <row r="405" spans="1:25" x14ac:dyDescent="0.25">
      <c r="A405">
        <v>205</v>
      </c>
      <c r="B405" t="s">
        <v>233</v>
      </c>
      <c r="C405" t="s">
        <v>178</v>
      </c>
      <c r="D405" s="28">
        <v>1160</v>
      </c>
      <c r="E405" s="29">
        <v>0.91</v>
      </c>
      <c r="F405" s="29">
        <v>0.91</v>
      </c>
      <c r="G405" s="29">
        <v>0.21</v>
      </c>
      <c r="H405" s="29">
        <v>0.01</v>
      </c>
      <c r="I405" s="29">
        <v>0.01</v>
      </c>
      <c r="J405" s="29">
        <v>0.61</v>
      </c>
      <c r="K405" s="29">
        <v>0.05</v>
      </c>
      <c r="L405" s="29">
        <v>0</v>
      </c>
      <c r="M405" s="29" t="s">
        <v>42</v>
      </c>
      <c r="N405" s="29">
        <v>0.01</v>
      </c>
      <c r="O405" s="29">
        <v>0.01</v>
      </c>
      <c r="P405" s="29" t="s">
        <v>42</v>
      </c>
      <c r="Q405" s="29" t="s">
        <v>42</v>
      </c>
      <c r="R405" s="29" t="s">
        <v>42</v>
      </c>
      <c r="S405" s="29" t="s">
        <v>42</v>
      </c>
      <c r="T405" s="29" t="s">
        <v>42</v>
      </c>
      <c r="U405" s="29">
        <v>0</v>
      </c>
      <c r="V405" s="29">
        <v>0</v>
      </c>
      <c r="W405" s="29">
        <v>0.05</v>
      </c>
      <c r="X405" s="29">
        <v>0.01</v>
      </c>
      <c r="Y405" s="29">
        <v>0.04</v>
      </c>
    </row>
    <row r="406" spans="1:25" x14ac:dyDescent="0.25">
      <c r="A406">
        <v>850</v>
      </c>
      <c r="B406" t="s">
        <v>234</v>
      </c>
      <c r="C406" t="s">
        <v>182</v>
      </c>
      <c r="D406" s="28">
        <v>13950</v>
      </c>
      <c r="E406" s="29">
        <v>0.92</v>
      </c>
      <c r="F406" s="29">
        <v>0.9</v>
      </c>
      <c r="G406" s="29">
        <v>0.38</v>
      </c>
      <c r="H406" s="29" t="s">
        <v>41</v>
      </c>
      <c r="I406" s="29">
        <v>0.03</v>
      </c>
      <c r="J406" s="29">
        <v>0.06</v>
      </c>
      <c r="K406" s="29">
        <v>0.43</v>
      </c>
      <c r="L406" s="29" t="s">
        <v>41</v>
      </c>
      <c r="M406" s="29" t="s">
        <v>41</v>
      </c>
      <c r="N406" s="29" t="s">
        <v>41</v>
      </c>
      <c r="O406" s="29">
        <v>0.05</v>
      </c>
      <c r="P406" s="29" t="s">
        <v>41</v>
      </c>
      <c r="Q406" s="29" t="s">
        <v>41</v>
      </c>
      <c r="R406" s="29">
        <v>0.01</v>
      </c>
      <c r="S406" s="29">
        <v>0.01</v>
      </c>
      <c r="T406" s="29" t="s">
        <v>41</v>
      </c>
      <c r="U406" s="29">
        <v>0</v>
      </c>
      <c r="V406" s="29">
        <v>0.01</v>
      </c>
      <c r="W406" s="29">
        <v>0.05</v>
      </c>
      <c r="X406" s="29">
        <v>0.02</v>
      </c>
      <c r="Y406" s="29">
        <v>0.01</v>
      </c>
    </row>
    <row r="407" spans="1:25" x14ac:dyDescent="0.25">
      <c r="A407">
        <v>309</v>
      </c>
      <c r="B407" t="s">
        <v>235</v>
      </c>
      <c r="C407" t="s">
        <v>178</v>
      </c>
      <c r="D407" s="28">
        <v>2200</v>
      </c>
      <c r="E407" s="29">
        <v>0.92</v>
      </c>
      <c r="F407" s="29">
        <v>0.92</v>
      </c>
      <c r="G407" s="29">
        <v>0.3</v>
      </c>
      <c r="H407" s="29" t="s">
        <v>41</v>
      </c>
      <c r="I407" s="29">
        <v>0.08</v>
      </c>
      <c r="J407" s="29">
        <v>0.37</v>
      </c>
      <c r="K407" s="29">
        <v>0.16</v>
      </c>
      <c r="L407" s="29">
        <v>0</v>
      </c>
      <c r="M407" s="29">
        <v>0</v>
      </c>
      <c r="N407" s="29">
        <v>0.01</v>
      </c>
      <c r="O407" s="29">
        <v>0.01</v>
      </c>
      <c r="P407" s="29" t="s">
        <v>42</v>
      </c>
      <c r="Q407" s="29" t="s">
        <v>41</v>
      </c>
      <c r="R407" s="29" t="s">
        <v>42</v>
      </c>
      <c r="S407" s="29" t="s">
        <v>42</v>
      </c>
      <c r="T407" s="29" t="s">
        <v>42</v>
      </c>
      <c r="U407" s="29">
        <v>0</v>
      </c>
      <c r="V407" s="29" t="s">
        <v>41</v>
      </c>
      <c r="W407" s="29">
        <v>0.05</v>
      </c>
      <c r="X407" s="29">
        <v>0.01</v>
      </c>
      <c r="Y407" s="29">
        <v>0.02</v>
      </c>
    </row>
    <row r="408" spans="1:25" x14ac:dyDescent="0.25">
      <c r="A408">
        <v>310</v>
      </c>
      <c r="B408" t="s">
        <v>236</v>
      </c>
      <c r="C408" t="s">
        <v>180</v>
      </c>
      <c r="D408" s="28">
        <v>2150</v>
      </c>
      <c r="E408" s="29">
        <v>0.95</v>
      </c>
      <c r="F408" s="29">
        <v>0.94</v>
      </c>
      <c r="G408" s="29">
        <v>0.33</v>
      </c>
      <c r="H408" s="29" t="s">
        <v>41</v>
      </c>
      <c r="I408" s="29">
        <v>0.01</v>
      </c>
      <c r="J408" s="29">
        <v>0.46</v>
      </c>
      <c r="K408" s="29">
        <v>0.13</v>
      </c>
      <c r="L408" s="29">
        <v>0</v>
      </c>
      <c r="M408" s="29">
        <v>0</v>
      </c>
      <c r="N408" s="29">
        <v>0.01</v>
      </c>
      <c r="O408" s="29">
        <v>0.01</v>
      </c>
      <c r="P408" s="29">
        <v>0</v>
      </c>
      <c r="Q408" s="29" t="s">
        <v>42</v>
      </c>
      <c r="R408" s="29" t="s">
        <v>41</v>
      </c>
      <c r="S408" s="29" t="s">
        <v>42</v>
      </c>
      <c r="T408" s="29" t="s">
        <v>41</v>
      </c>
      <c r="U408" s="29">
        <v>0</v>
      </c>
      <c r="V408" s="29" t="s">
        <v>41</v>
      </c>
      <c r="W408" s="29">
        <v>0.03</v>
      </c>
      <c r="X408" s="29">
        <v>0.01</v>
      </c>
      <c r="Y408" s="29">
        <v>0.01</v>
      </c>
    </row>
    <row r="409" spans="1:25" x14ac:dyDescent="0.25">
      <c r="A409">
        <v>805</v>
      </c>
      <c r="B409" t="s">
        <v>237</v>
      </c>
      <c r="C409" t="s">
        <v>166</v>
      </c>
      <c r="D409" s="28">
        <v>1170</v>
      </c>
      <c r="E409" s="29">
        <v>0.9</v>
      </c>
      <c r="F409" s="29">
        <v>0.88</v>
      </c>
      <c r="G409" s="29">
        <v>0.43</v>
      </c>
      <c r="H409" s="29">
        <v>0</v>
      </c>
      <c r="I409" s="29">
        <v>0.04</v>
      </c>
      <c r="J409" s="29">
        <v>0.14000000000000001</v>
      </c>
      <c r="K409" s="29">
        <v>0.26</v>
      </c>
      <c r="L409" s="29">
        <v>0</v>
      </c>
      <c r="M409" s="29">
        <v>0</v>
      </c>
      <c r="N409" s="29">
        <v>0.01</v>
      </c>
      <c r="O409" s="29">
        <v>0.08</v>
      </c>
      <c r="P409" s="29">
        <v>0</v>
      </c>
      <c r="Q409" s="29" t="s">
        <v>42</v>
      </c>
      <c r="R409" s="29">
        <v>0.01</v>
      </c>
      <c r="S409" s="29" t="s">
        <v>41</v>
      </c>
      <c r="T409" s="29" t="s">
        <v>42</v>
      </c>
      <c r="U409" s="29" t="s">
        <v>42</v>
      </c>
      <c r="V409" s="29">
        <v>0.01</v>
      </c>
      <c r="W409" s="29">
        <v>7.0000000000000007E-2</v>
      </c>
      <c r="X409" s="29">
        <v>0.02</v>
      </c>
      <c r="Y409" s="29">
        <v>0.01</v>
      </c>
    </row>
    <row r="410" spans="1:25" x14ac:dyDescent="0.25">
      <c r="A410">
        <v>311</v>
      </c>
      <c r="B410" t="s">
        <v>238</v>
      </c>
      <c r="C410" t="s">
        <v>180</v>
      </c>
      <c r="D410" s="28">
        <v>3050</v>
      </c>
      <c r="E410" s="29">
        <v>0.94</v>
      </c>
      <c r="F410" s="29">
        <v>0.93</v>
      </c>
      <c r="G410" s="29">
        <v>0.31</v>
      </c>
      <c r="H410" s="29" t="s">
        <v>42</v>
      </c>
      <c r="I410" s="29">
        <v>0.04</v>
      </c>
      <c r="J410" s="29">
        <v>0.28000000000000003</v>
      </c>
      <c r="K410" s="29">
        <v>0.3</v>
      </c>
      <c r="L410" s="29">
        <v>0</v>
      </c>
      <c r="M410" s="29">
        <v>0</v>
      </c>
      <c r="N410" s="29" t="s">
        <v>41</v>
      </c>
      <c r="O410" s="29">
        <v>0.05</v>
      </c>
      <c r="P410" s="29">
        <v>0</v>
      </c>
      <c r="Q410" s="29" t="s">
        <v>42</v>
      </c>
      <c r="R410" s="29">
        <v>0.01</v>
      </c>
      <c r="S410" s="29">
        <v>0.01</v>
      </c>
      <c r="T410" s="29" t="s">
        <v>42</v>
      </c>
      <c r="U410" s="29" t="s">
        <v>42</v>
      </c>
      <c r="V410" s="29" t="s">
        <v>41</v>
      </c>
      <c r="W410" s="29">
        <v>0.04</v>
      </c>
      <c r="X410" s="29">
        <v>0.01</v>
      </c>
      <c r="Y410" s="29">
        <v>0.01</v>
      </c>
    </row>
    <row r="411" spans="1:25" x14ac:dyDescent="0.25">
      <c r="A411">
        <v>884</v>
      </c>
      <c r="B411" t="s">
        <v>239</v>
      </c>
      <c r="C411" t="s">
        <v>174</v>
      </c>
      <c r="D411" s="28">
        <v>1830</v>
      </c>
      <c r="E411" s="29">
        <v>0.92</v>
      </c>
      <c r="F411" s="29">
        <v>0.9</v>
      </c>
      <c r="G411" s="29">
        <v>0.33</v>
      </c>
      <c r="H411" s="29" t="s">
        <v>41</v>
      </c>
      <c r="I411" s="29">
        <v>0.04</v>
      </c>
      <c r="J411" s="29">
        <v>0.16</v>
      </c>
      <c r="K411" s="29">
        <v>0.35</v>
      </c>
      <c r="L411" s="29">
        <v>0</v>
      </c>
      <c r="M411" s="29">
        <v>0</v>
      </c>
      <c r="N411" s="29">
        <v>0.01</v>
      </c>
      <c r="O411" s="29">
        <v>0.05</v>
      </c>
      <c r="P411" s="29">
        <v>0</v>
      </c>
      <c r="Q411" s="29" t="s">
        <v>41</v>
      </c>
      <c r="R411" s="29">
        <v>0.01</v>
      </c>
      <c r="S411" s="29" t="s">
        <v>41</v>
      </c>
      <c r="T411" s="29">
        <v>0.01</v>
      </c>
      <c r="U411" s="29" t="s">
        <v>42</v>
      </c>
      <c r="V411" s="29" t="s">
        <v>41</v>
      </c>
      <c r="W411" s="29">
        <v>0.05</v>
      </c>
      <c r="X411" s="29">
        <v>0.02</v>
      </c>
      <c r="Y411" s="29">
        <v>0.01</v>
      </c>
    </row>
    <row r="412" spans="1:25" x14ac:dyDescent="0.25">
      <c r="A412">
        <v>919</v>
      </c>
      <c r="B412" t="s">
        <v>240</v>
      </c>
      <c r="C412" t="s">
        <v>176</v>
      </c>
      <c r="D412" s="28">
        <v>12970</v>
      </c>
      <c r="E412" s="29">
        <v>0.94</v>
      </c>
      <c r="F412" s="29">
        <v>0.93</v>
      </c>
      <c r="G412" s="29">
        <v>0.31</v>
      </c>
      <c r="H412" s="29" t="s">
        <v>41</v>
      </c>
      <c r="I412" s="29">
        <v>0.02</v>
      </c>
      <c r="J412" s="29">
        <v>0.59</v>
      </c>
      <c r="K412" s="29">
        <v>0.01</v>
      </c>
      <c r="L412" s="29">
        <v>0</v>
      </c>
      <c r="M412" s="29" t="s">
        <v>42</v>
      </c>
      <c r="N412" s="29" t="s">
        <v>41</v>
      </c>
      <c r="O412" s="29">
        <v>0.03</v>
      </c>
      <c r="P412" s="29" t="s">
        <v>42</v>
      </c>
      <c r="Q412" s="29" t="s">
        <v>41</v>
      </c>
      <c r="R412" s="29">
        <v>0.01</v>
      </c>
      <c r="S412" s="29" t="s">
        <v>41</v>
      </c>
      <c r="T412" s="29" t="s">
        <v>41</v>
      </c>
      <c r="U412" s="29" t="s">
        <v>41</v>
      </c>
      <c r="V412" s="29">
        <v>0.01</v>
      </c>
      <c r="W412" s="29">
        <v>0.03</v>
      </c>
      <c r="X412" s="29">
        <v>0.01</v>
      </c>
      <c r="Y412" s="29">
        <v>0.01</v>
      </c>
    </row>
    <row r="413" spans="1:25" x14ac:dyDescent="0.25">
      <c r="A413">
        <v>312</v>
      </c>
      <c r="B413" t="s">
        <v>241</v>
      </c>
      <c r="C413" t="s">
        <v>180</v>
      </c>
      <c r="D413" s="28">
        <v>3030</v>
      </c>
      <c r="E413" s="29">
        <v>0.92</v>
      </c>
      <c r="F413" s="29">
        <v>0.91</v>
      </c>
      <c r="G413" s="29">
        <v>0.27</v>
      </c>
      <c r="H413" s="29" t="s">
        <v>41</v>
      </c>
      <c r="I413" s="29">
        <v>0.02</v>
      </c>
      <c r="J413" s="29">
        <v>0.57999999999999996</v>
      </c>
      <c r="K413" s="29">
        <v>0.01</v>
      </c>
      <c r="L413" s="29">
        <v>0</v>
      </c>
      <c r="M413" s="29">
        <v>0</v>
      </c>
      <c r="N413" s="29">
        <v>0.01</v>
      </c>
      <c r="O413" s="29">
        <v>0.04</v>
      </c>
      <c r="P413" s="29" t="s">
        <v>42</v>
      </c>
      <c r="Q413" s="29" t="s">
        <v>41</v>
      </c>
      <c r="R413" s="29">
        <v>0.01</v>
      </c>
      <c r="S413" s="29">
        <v>0.01</v>
      </c>
      <c r="T413" s="29" t="s">
        <v>41</v>
      </c>
      <c r="U413" s="29" t="s">
        <v>42</v>
      </c>
      <c r="V413" s="29" t="s">
        <v>41</v>
      </c>
      <c r="W413" s="29">
        <v>0.05</v>
      </c>
      <c r="X413" s="29">
        <v>0.01</v>
      </c>
      <c r="Y413" s="29">
        <v>0.02</v>
      </c>
    </row>
    <row r="414" spans="1:25" x14ac:dyDescent="0.25">
      <c r="A414">
        <v>313</v>
      </c>
      <c r="B414" t="s">
        <v>242</v>
      </c>
      <c r="C414" t="s">
        <v>180</v>
      </c>
      <c r="D414" s="28">
        <v>2660</v>
      </c>
      <c r="E414" s="29">
        <v>0.93</v>
      </c>
      <c r="F414" s="29">
        <v>0.93</v>
      </c>
      <c r="G414" s="29">
        <v>0.24</v>
      </c>
      <c r="H414" s="29" t="s">
        <v>41</v>
      </c>
      <c r="I414" s="29">
        <v>0.02</v>
      </c>
      <c r="J414" s="29">
        <v>0.62</v>
      </c>
      <c r="K414" s="29">
        <v>0.03</v>
      </c>
      <c r="L414" s="29">
        <v>0</v>
      </c>
      <c r="M414" s="29" t="s">
        <v>42</v>
      </c>
      <c r="N414" s="29">
        <v>0.01</v>
      </c>
      <c r="O414" s="29">
        <v>0.03</v>
      </c>
      <c r="P414" s="29">
        <v>0</v>
      </c>
      <c r="Q414" s="29" t="s">
        <v>41</v>
      </c>
      <c r="R414" s="29" t="s">
        <v>41</v>
      </c>
      <c r="S414" s="29" t="s">
        <v>41</v>
      </c>
      <c r="T414" s="29">
        <v>0</v>
      </c>
      <c r="U414" s="29">
        <v>0</v>
      </c>
      <c r="V414" s="29" t="s">
        <v>41</v>
      </c>
      <c r="W414" s="29">
        <v>0.04</v>
      </c>
      <c r="X414" s="29">
        <v>0.01</v>
      </c>
      <c r="Y414" s="29">
        <v>0.02</v>
      </c>
    </row>
    <row r="415" spans="1:25" x14ac:dyDescent="0.25">
      <c r="A415">
        <v>921</v>
      </c>
      <c r="B415" t="s">
        <v>243</v>
      </c>
      <c r="C415" t="s">
        <v>182</v>
      </c>
      <c r="D415" s="28">
        <v>1490</v>
      </c>
      <c r="E415" s="29">
        <v>0.92</v>
      </c>
      <c r="F415" s="29">
        <v>0.9</v>
      </c>
      <c r="G415" s="29">
        <v>0.47</v>
      </c>
      <c r="H415" s="29" t="s">
        <v>41</v>
      </c>
      <c r="I415" s="29">
        <v>0.05</v>
      </c>
      <c r="J415" s="29">
        <v>0.34</v>
      </c>
      <c r="K415" s="29">
        <v>0.01</v>
      </c>
      <c r="L415" s="29">
        <v>0</v>
      </c>
      <c r="M415" s="29">
        <v>0</v>
      </c>
      <c r="N415" s="29">
        <v>0.02</v>
      </c>
      <c r="O415" s="29">
        <v>0.06</v>
      </c>
      <c r="P415" s="29">
        <v>0</v>
      </c>
      <c r="Q415" s="29" t="s">
        <v>41</v>
      </c>
      <c r="R415" s="29">
        <v>0.01</v>
      </c>
      <c r="S415" s="29">
        <v>0.01</v>
      </c>
      <c r="T415" s="29" t="s">
        <v>41</v>
      </c>
      <c r="U415" s="29" t="s">
        <v>42</v>
      </c>
      <c r="V415" s="29">
        <v>0.01</v>
      </c>
      <c r="W415" s="29">
        <v>0.05</v>
      </c>
      <c r="X415" s="29">
        <v>0.02</v>
      </c>
      <c r="Y415" s="29">
        <v>0.01</v>
      </c>
    </row>
    <row r="416" spans="1:25" x14ac:dyDescent="0.25">
      <c r="A416">
        <v>420</v>
      </c>
      <c r="B416" t="s">
        <v>244</v>
      </c>
      <c r="C416" t="s">
        <v>184</v>
      </c>
      <c r="D416" s="28">
        <v>20</v>
      </c>
      <c r="E416" s="29">
        <v>0.86</v>
      </c>
      <c r="F416" s="29">
        <v>0.86</v>
      </c>
      <c r="G416" s="29">
        <v>0.71</v>
      </c>
      <c r="H416" s="29" t="s">
        <v>42</v>
      </c>
      <c r="I416" s="29">
        <v>0</v>
      </c>
      <c r="J416" s="29" t="s">
        <v>42</v>
      </c>
      <c r="K416" s="29">
        <v>0</v>
      </c>
      <c r="L416" s="29">
        <v>0</v>
      </c>
      <c r="M416" s="29">
        <v>0</v>
      </c>
      <c r="N416" s="29">
        <v>0</v>
      </c>
      <c r="O416" s="29" t="s">
        <v>42</v>
      </c>
      <c r="P416" s="29">
        <v>0</v>
      </c>
      <c r="Q416" s="29">
        <v>0</v>
      </c>
      <c r="R416" s="29">
        <v>0</v>
      </c>
      <c r="S416" s="29">
        <v>0</v>
      </c>
      <c r="T416" s="29">
        <v>0</v>
      </c>
      <c r="U416" s="29">
        <v>0</v>
      </c>
      <c r="V416" s="29">
        <v>0</v>
      </c>
      <c r="W416" s="29" t="s">
        <v>42</v>
      </c>
      <c r="X416" s="29">
        <v>0</v>
      </c>
      <c r="Y416" s="29" t="s">
        <v>42</v>
      </c>
    </row>
    <row r="417" spans="1:25" x14ac:dyDescent="0.25">
      <c r="A417">
        <v>206</v>
      </c>
      <c r="B417" t="s">
        <v>245</v>
      </c>
      <c r="C417" t="s">
        <v>178</v>
      </c>
      <c r="D417" s="28">
        <v>1440</v>
      </c>
      <c r="E417" s="29">
        <v>0.92</v>
      </c>
      <c r="F417" s="29">
        <v>0.91</v>
      </c>
      <c r="G417" s="29">
        <v>0.42</v>
      </c>
      <c r="H417" s="29" t="s">
        <v>41</v>
      </c>
      <c r="I417" s="29">
        <v>0.04</v>
      </c>
      <c r="J417" s="29">
        <v>0.35</v>
      </c>
      <c r="K417" s="29">
        <v>0.08</v>
      </c>
      <c r="L417" s="29">
        <v>0</v>
      </c>
      <c r="M417" s="29" t="s">
        <v>42</v>
      </c>
      <c r="N417" s="29">
        <v>0.01</v>
      </c>
      <c r="O417" s="29">
        <v>0.02</v>
      </c>
      <c r="P417" s="29">
        <v>0</v>
      </c>
      <c r="Q417" s="29" t="s">
        <v>41</v>
      </c>
      <c r="R417" s="29" t="s">
        <v>41</v>
      </c>
      <c r="S417" s="29" t="s">
        <v>42</v>
      </c>
      <c r="T417" s="29" t="s">
        <v>42</v>
      </c>
      <c r="U417" s="29">
        <v>0</v>
      </c>
      <c r="V417" s="29">
        <v>0.01</v>
      </c>
      <c r="W417" s="29">
        <v>0.05</v>
      </c>
      <c r="X417" s="29">
        <v>0.01</v>
      </c>
      <c r="Y417" s="29">
        <v>0.02</v>
      </c>
    </row>
    <row r="418" spans="1:25" x14ac:dyDescent="0.25">
      <c r="A418">
        <v>207</v>
      </c>
      <c r="B418" t="s">
        <v>246</v>
      </c>
      <c r="C418" t="s">
        <v>178</v>
      </c>
      <c r="D418" s="28">
        <v>610</v>
      </c>
      <c r="E418" s="29">
        <v>0.91</v>
      </c>
      <c r="F418" s="29">
        <v>0.9</v>
      </c>
      <c r="G418" s="29">
        <v>0.19</v>
      </c>
      <c r="H418" s="29">
        <v>0.01</v>
      </c>
      <c r="I418" s="29">
        <v>0.01</v>
      </c>
      <c r="J418" s="29">
        <v>0.52</v>
      </c>
      <c r="K418" s="29">
        <v>0.14000000000000001</v>
      </c>
      <c r="L418" s="29">
        <v>0</v>
      </c>
      <c r="M418" s="29">
        <v>0</v>
      </c>
      <c r="N418" s="29">
        <v>0.02</v>
      </c>
      <c r="O418" s="29">
        <v>0.02</v>
      </c>
      <c r="P418" s="29">
        <v>0</v>
      </c>
      <c r="Q418" s="29" t="s">
        <v>42</v>
      </c>
      <c r="R418" s="29" t="s">
        <v>42</v>
      </c>
      <c r="S418" s="29" t="s">
        <v>42</v>
      </c>
      <c r="T418" s="29">
        <v>0</v>
      </c>
      <c r="U418" s="29">
        <v>0</v>
      </c>
      <c r="V418" s="29">
        <v>0.01</v>
      </c>
      <c r="W418" s="29">
        <v>0.04</v>
      </c>
      <c r="X418" s="29">
        <v>0.01</v>
      </c>
      <c r="Y418" s="29">
        <v>0.03</v>
      </c>
    </row>
    <row r="419" spans="1:25" x14ac:dyDescent="0.25">
      <c r="A419">
        <v>886</v>
      </c>
      <c r="B419" t="s">
        <v>247</v>
      </c>
      <c r="C419" t="s">
        <v>182</v>
      </c>
      <c r="D419" s="28">
        <v>16720</v>
      </c>
      <c r="E419" s="29">
        <v>0.92</v>
      </c>
      <c r="F419" s="29">
        <v>0.9</v>
      </c>
      <c r="G419" s="29">
        <v>0.26</v>
      </c>
      <c r="H419" s="29" t="s">
        <v>41</v>
      </c>
      <c r="I419" s="29">
        <v>0.02</v>
      </c>
      <c r="J419" s="29">
        <v>0.6</v>
      </c>
      <c r="K419" s="29" t="s">
        <v>41</v>
      </c>
      <c r="L419" s="29">
        <v>0</v>
      </c>
      <c r="M419" s="29" t="s">
        <v>41</v>
      </c>
      <c r="N419" s="29">
        <v>0.01</v>
      </c>
      <c r="O419" s="29">
        <v>0.04</v>
      </c>
      <c r="P419" s="29" t="s">
        <v>42</v>
      </c>
      <c r="Q419" s="29" t="s">
        <v>41</v>
      </c>
      <c r="R419" s="29">
        <v>0.01</v>
      </c>
      <c r="S419" s="29">
        <v>0.01</v>
      </c>
      <c r="T419" s="29" t="s">
        <v>41</v>
      </c>
      <c r="U419" s="29" t="s">
        <v>41</v>
      </c>
      <c r="V419" s="29">
        <v>0.01</v>
      </c>
      <c r="W419" s="29">
        <v>0.05</v>
      </c>
      <c r="X419" s="29">
        <v>0.02</v>
      </c>
      <c r="Y419" s="29">
        <v>0.01</v>
      </c>
    </row>
    <row r="420" spans="1:25" x14ac:dyDescent="0.25">
      <c r="A420">
        <v>810</v>
      </c>
      <c r="B420" t="s">
        <v>248</v>
      </c>
      <c r="C420" t="s">
        <v>170</v>
      </c>
      <c r="D420" s="28">
        <v>2460</v>
      </c>
      <c r="E420" s="29">
        <v>0.91</v>
      </c>
      <c r="F420" s="29">
        <v>0.89</v>
      </c>
      <c r="G420" s="29">
        <v>0.27</v>
      </c>
      <c r="H420" s="29" t="s">
        <v>41</v>
      </c>
      <c r="I420" s="29">
        <v>0.11</v>
      </c>
      <c r="J420" s="29">
        <v>0.12</v>
      </c>
      <c r="K420" s="29">
        <v>0.37</v>
      </c>
      <c r="L420" s="29">
        <v>0</v>
      </c>
      <c r="M420" s="29" t="s">
        <v>42</v>
      </c>
      <c r="N420" s="29">
        <v>0.01</v>
      </c>
      <c r="O420" s="29">
        <v>0.11</v>
      </c>
      <c r="P420" s="29">
        <v>0</v>
      </c>
      <c r="Q420" s="29" t="s">
        <v>41</v>
      </c>
      <c r="R420" s="29">
        <v>0.01</v>
      </c>
      <c r="S420" s="29">
        <v>0.01</v>
      </c>
      <c r="T420" s="29" t="s">
        <v>42</v>
      </c>
      <c r="U420" s="29">
        <v>0</v>
      </c>
      <c r="V420" s="29">
        <v>0.01</v>
      </c>
      <c r="W420" s="29">
        <v>0.06</v>
      </c>
      <c r="X420" s="29">
        <v>0.03</v>
      </c>
      <c r="Y420" s="29">
        <v>0.01</v>
      </c>
    </row>
    <row r="421" spans="1:25" x14ac:dyDescent="0.25">
      <c r="A421">
        <v>314</v>
      </c>
      <c r="B421" t="s">
        <v>249</v>
      </c>
      <c r="C421" t="s">
        <v>180</v>
      </c>
      <c r="D421" s="28">
        <v>1580</v>
      </c>
      <c r="E421" s="29">
        <v>0.94</v>
      </c>
      <c r="F421" s="29">
        <v>0.93</v>
      </c>
      <c r="G421" s="29">
        <v>0.2</v>
      </c>
      <c r="H421" s="29" t="s">
        <v>41</v>
      </c>
      <c r="I421" s="29">
        <v>0.02</v>
      </c>
      <c r="J421" s="29">
        <v>0.63</v>
      </c>
      <c r="K421" s="29">
        <v>7.0000000000000007E-2</v>
      </c>
      <c r="L421" s="29" t="s">
        <v>42</v>
      </c>
      <c r="M421" s="29" t="s">
        <v>42</v>
      </c>
      <c r="N421" s="29">
        <v>0.01</v>
      </c>
      <c r="O421" s="29">
        <v>0.03</v>
      </c>
      <c r="P421" s="29">
        <v>0</v>
      </c>
      <c r="Q421" s="29" t="s">
        <v>42</v>
      </c>
      <c r="R421" s="29" t="s">
        <v>41</v>
      </c>
      <c r="S421" s="29" t="s">
        <v>41</v>
      </c>
      <c r="T421" s="29" t="s">
        <v>41</v>
      </c>
      <c r="U421" s="29">
        <v>0</v>
      </c>
      <c r="V421" s="29">
        <v>0.01</v>
      </c>
      <c r="W421" s="29">
        <v>0.03</v>
      </c>
      <c r="X421" s="29">
        <v>0.01</v>
      </c>
      <c r="Y421" s="29">
        <v>0.02</v>
      </c>
    </row>
    <row r="422" spans="1:25" x14ac:dyDescent="0.25">
      <c r="A422">
        <v>382</v>
      </c>
      <c r="B422" t="s">
        <v>250</v>
      </c>
      <c r="C422" t="s">
        <v>170</v>
      </c>
      <c r="D422" s="28">
        <v>4640</v>
      </c>
      <c r="E422" s="29">
        <v>0.93</v>
      </c>
      <c r="F422" s="29">
        <v>0.9</v>
      </c>
      <c r="G422" s="29">
        <v>0.3</v>
      </c>
      <c r="H422" s="29" t="s">
        <v>41</v>
      </c>
      <c r="I422" s="29">
        <v>0.03</v>
      </c>
      <c r="J422" s="29">
        <v>0.2</v>
      </c>
      <c r="K422" s="29">
        <v>0.36</v>
      </c>
      <c r="L422" s="29">
        <v>0</v>
      </c>
      <c r="M422" s="29" t="s">
        <v>42</v>
      </c>
      <c r="N422" s="29" t="s">
        <v>41</v>
      </c>
      <c r="O422" s="29">
        <v>0.06</v>
      </c>
      <c r="P422" s="29">
        <v>0</v>
      </c>
      <c r="Q422" s="29" t="s">
        <v>41</v>
      </c>
      <c r="R422" s="29">
        <v>0.01</v>
      </c>
      <c r="S422" s="29">
        <v>0.01</v>
      </c>
      <c r="T422" s="29" t="s">
        <v>41</v>
      </c>
      <c r="U422" s="29" t="s">
        <v>41</v>
      </c>
      <c r="V422" s="29">
        <v>0.01</v>
      </c>
      <c r="W422" s="29">
        <v>0.04</v>
      </c>
      <c r="X422" s="29">
        <v>0.02</v>
      </c>
      <c r="Y422" s="29">
        <v>0.01</v>
      </c>
    </row>
    <row r="423" spans="1:25" x14ac:dyDescent="0.25">
      <c r="A423">
        <v>340</v>
      </c>
      <c r="B423" t="s">
        <v>251</v>
      </c>
      <c r="C423" t="s">
        <v>168</v>
      </c>
      <c r="D423" s="28">
        <v>1390</v>
      </c>
      <c r="E423" s="29">
        <v>0.85</v>
      </c>
      <c r="F423" s="29">
        <v>0.81</v>
      </c>
      <c r="G423" s="29">
        <v>0.51</v>
      </c>
      <c r="H423" s="29">
        <v>0</v>
      </c>
      <c r="I423" s="29">
        <v>0.08</v>
      </c>
      <c r="J423" s="29">
        <v>0.11</v>
      </c>
      <c r="K423" s="29">
        <v>0.1</v>
      </c>
      <c r="L423" s="29">
        <v>0</v>
      </c>
      <c r="M423" s="29" t="s">
        <v>41</v>
      </c>
      <c r="N423" s="29">
        <v>0.01</v>
      </c>
      <c r="O423" s="29">
        <v>0.08</v>
      </c>
      <c r="P423" s="29" t="s">
        <v>42</v>
      </c>
      <c r="Q423" s="29" t="s">
        <v>41</v>
      </c>
      <c r="R423" s="29">
        <v>0.02</v>
      </c>
      <c r="S423" s="29">
        <v>0.01</v>
      </c>
      <c r="T423" s="29" t="s">
        <v>41</v>
      </c>
      <c r="U423" s="29">
        <v>0.01</v>
      </c>
      <c r="V423" s="29">
        <v>0.02</v>
      </c>
      <c r="W423" s="29">
        <v>0.09</v>
      </c>
      <c r="X423" s="29">
        <v>0.04</v>
      </c>
      <c r="Y423" s="29">
        <v>0.02</v>
      </c>
    </row>
    <row r="424" spans="1:25" x14ac:dyDescent="0.25">
      <c r="A424">
        <v>208</v>
      </c>
      <c r="B424" t="s">
        <v>252</v>
      </c>
      <c r="C424" t="s">
        <v>178</v>
      </c>
      <c r="D424" s="28">
        <v>1880</v>
      </c>
      <c r="E424" s="29">
        <v>0.9</v>
      </c>
      <c r="F424" s="29">
        <v>0.9</v>
      </c>
      <c r="G424" s="29">
        <v>0.28000000000000003</v>
      </c>
      <c r="H424" s="29" t="s">
        <v>41</v>
      </c>
      <c r="I424" s="29">
        <v>0.01</v>
      </c>
      <c r="J424" s="29">
        <v>0.47</v>
      </c>
      <c r="K424" s="29">
        <v>0.13</v>
      </c>
      <c r="L424" s="29">
        <v>0</v>
      </c>
      <c r="M424" s="29" t="s">
        <v>42</v>
      </c>
      <c r="N424" s="29">
        <v>0.01</v>
      </c>
      <c r="O424" s="29">
        <v>0.02</v>
      </c>
      <c r="P424" s="29">
        <v>0</v>
      </c>
      <c r="Q424" s="29" t="s">
        <v>41</v>
      </c>
      <c r="R424" s="29" t="s">
        <v>41</v>
      </c>
      <c r="S424" s="29" t="s">
        <v>41</v>
      </c>
      <c r="T424" s="29" t="s">
        <v>42</v>
      </c>
      <c r="U424" s="29">
        <v>0</v>
      </c>
      <c r="V424" s="29" t="s">
        <v>41</v>
      </c>
      <c r="W424" s="29">
        <v>7.0000000000000007E-2</v>
      </c>
      <c r="X424" s="29" t="s">
        <v>41</v>
      </c>
      <c r="Y424" s="29">
        <v>0.02</v>
      </c>
    </row>
    <row r="425" spans="1:25" x14ac:dyDescent="0.25">
      <c r="A425">
        <v>888</v>
      </c>
      <c r="B425" t="s">
        <v>253</v>
      </c>
      <c r="C425" t="s">
        <v>168</v>
      </c>
      <c r="D425" s="28">
        <v>13230</v>
      </c>
      <c r="E425" s="29">
        <v>0.91</v>
      </c>
      <c r="F425" s="29">
        <v>0.89</v>
      </c>
      <c r="G425" s="29">
        <v>0.47</v>
      </c>
      <c r="H425" s="29" t="s">
        <v>41</v>
      </c>
      <c r="I425" s="29">
        <v>0.04</v>
      </c>
      <c r="J425" s="29">
        <v>0.2</v>
      </c>
      <c r="K425" s="29">
        <v>0.17</v>
      </c>
      <c r="L425" s="29">
        <v>0</v>
      </c>
      <c r="M425" s="29" t="s">
        <v>42</v>
      </c>
      <c r="N425" s="29">
        <v>0.01</v>
      </c>
      <c r="O425" s="29">
        <v>0.06</v>
      </c>
      <c r="P425" s="29">
        <v>0</v>
      </c>
      <c r="Q425" s="29" t="s">
        <v>41</v>
      </c>
      <c r="R425" s="29">
        <v>0.01</v>
      </c>
      <c r="S425" s="29">
        <v>0.01</v>
      </c>
      <c r="T425" s="29" t="s">
        <v>41</v>
      </c>
      <c r="U425" s="29" t="s">
        <v>41</v>
      </c>
      <c r="V425" s="29">
        <v>0.01</v>
      </c>
      <c r="W425" s="29">
        <v>0.06</v>
      </c>
      <c r="X425" s="29">
        <v>0.02</v>
      </c>
      <c r="Y425" s="29">
        <v>0.01</v>
      </c>
    </row>
    <row r="426" spans="1:25" x14ac:dyDescent="0.25">
      <c r="A426">
        <v>383</v>
      </c>
      <c r="B426" t="s">
        <v>254</v>
      </c>
      <c r="C426" t="s">
        <v>170</v>
      </c>
      <c r="D426" s="28">
        <v>7830</v>
      </c>
      <c r="E426" s="29">
        <v>0.9</v>
      </c>
      <c r="F426" s="29">
        <v>0.88</v>
      </c>
      <c r="G426" s="29">
        <v>0.27</v>
      </c>
      <c r="H426" s="29" t="s">
        <v>41</v>
      </c>
      <c r="I426" s="29">
        <v>0.04</v>
      </c>
      <c r="J426" s="29">
        <v>0.44</v>
      </c>
      <c r="K426" s="29">
        <v>0.1</v>
      </c>
      <c r="L426" s="29">
        <v>0</v>
      </c>
      <c r="M426" s="29">
        <v>0</v>
      </c>
      <c r="N426" s="29">
        <v>0.01</v>
      </c>
      <c r="O426" s="29">
        <v>0.05</v>
      </c>
      <c r="P426" s="29">
        <v>0</v>
      </c>
      <c r="Q426" s="29">
        <v>0.01</v>
      </c>
      <c r="R426" s="29">
        <v>0.01</v>
      </c>
      <c r="S426" s="29" t="s">
        <v>41</v>
      </c>
      <c r="T426" s="29" t="s">
        <v>41</v>
      </c>
      <c r="U426" s="29" t="s">
        <v>41</v>
      </c>
      <c r="V426" s="29">
        <v>0.01</v>
      </c>
      <c r="W426" s="29">
        <v>0.06</v>
      </c>
      <c r="X426" s="29">
        <v>0.03</v>
      </c>
      <c r="Y426" s="29">
        <v>0.01</v>
      </c>
    </row>
    <row r="427" spans="1:25" x14ac:dyDescent="0.25">
      <c r="A427">
        <v>856</v>
      </c>
      <c r="B427" t="s">
        <v>255</v>
      </c>
      <c r="C427" t="s">
        <v>172</v>
      </c>
      <c r="D427" s="28">
        <v>3480</v>
      </c>
      <c r="E427" s="29">
        <v>0.9</v>
      </c>
      <c r="F427" s="29">
        <v>0.88</v>
      </c>
      <c r="G427" s="29">
        <v>0.26</v>
      </c>
      <c r="H427" s="29" t="s">
        <v>41</v>
      </c>
      <c r="I427" s="29">
        <v>0.02</v>
      </c>
      <c r="J427" s="29">
        <v>0.15</v>
      </c>
      <c r="K427" s="29">
        <v>0.44</v>
      </c>
      <c r="L427" s="29">
        <v>0</v>
      </c>
      <c r="M427" s="29">
        <v>0</v>
      </c>
      <c r="N427" s="29">
        <v>0.01</v>
      </c>
      <c r="O427" s="29">
        <v>0.02</v>
      </c>
      <c r="P427" s="29">
        <v>0</v>
      </c>
      <c r="Q427" s="29" t="s">
        <v>42</v>
      </c>
      <c r="R427" s="29">
        <v>0.01</v>
      </c>
      <c r="S427" s="29" t="s">
        <v>41</v>
      </c>
      <c r="T427" s="29" t="s">
        <v>41</v>
      </c>
      <c r="U427" s="29" t="s">
        <v>41</v>
      </c>
      <c r="V427" s="29">
        <v>0.01</v>
      </c>
      <c r="W427" s="29">
        <v>0.05</v>
      </c>
      <c r="X427" s="29">
        <v>0.03</v>
      </c>
      <c r="Y427" s="29">
        <v>0.02</v>
      </c>
    </row>
    <row r="428" spans="1:25" x14ac:dyDescent="0.25">
      <c r="A428">
        <v>855</v>
      </c>
      <c r="B428" t="s">
        <v>256</v>
      </c>
      <c r="C428" t="s">
        <v>172</v>
      </c>
      <c r="D428" s="28">
        <v>7280</v>
      </c>
      <c r="E428" s="29">
        <v>0.93</v>
      </c>
      <c r="F428" s="29">
        <v>0.9</v>
      </c>
      <c r="G428" s="29">
        <v>0.32</v>
      </c>
      <c r="H428" s="29" t="s">
        <v>41</v>
      </c>
      <c r="I428" s="29">
        <v>0.03</v>
      </c>
      <c r="J428" s="29">
        <v>0.49</v>
      </c>
      <c r="K428" s="29">
        <v>0.04</v>
      </c>
      <c r="L428" s="29" t="s">
        <v>41</v>
      </c>
      <c r="M428" s="29" t="s">
        <v>41</v>
      </c>
      <c r="N428" s="29">
        <v>0.01</v>
      </c>
      <c r="O428" s="29">
        <v>0.06</v>
      </c>
      <c r="P428" s="29" t="s">
        <v>42</v>
      </c>
      <c r="Q428" s="29" t="s">
        <v>41</v>
      </c>
      <c r="R428" s="29">
        <v>0.02</v>
      </c>
      <c r="S428" s="29">
        <v>0.01</v>
      </c>
      <c r="T428" s="29">
        <v>0.01</v>
      </c>
      <c r="U428" s="29" t="s">
        <v>41</v>
      </c>
      <c r="V428" s="29">
        <v>0.01</v>
      </c>
      <c r="W428" s="29">
        <v>0.04</v>
      </c>
      <c r="X428" s="29">
        <v>0.02</v>
      </c>
      <c r="Y428" s="29">
        <v>0.01</v>
      </c>
    </row>
    <row r="429" spans="1:25" x14ac:dyDescent="0.25">
      <c r="A429">
        <v>209</v>
      </c>
      <c r="B429" t="s">
        <v>257</v>
      </c>
      <c r="C429" t="s">
        <v>178</v>
      </c>
      <c r="D429" s="28">
        <v>2350</v>
      </c>
      <c r="E429" s="29">
        <v>0.92</v>
      </c>
      <c r="F429" s="29">
        <v>0.91</v>
      </c>
      <c r="G429" s="29">
        <v>0.22</v>
      </c>
      <c r="H429" s="29" t="s">
        <v>41</v>
      </c>
      <c r="I429" s="29">
        <v>0.01</v>
      </c>
      <c r="J429" s="29">
        <v>0.48</v>
      </c>
      <c r="K429" s="29">
        <v>0.18</v>
      </c>
      <c r="L429" s="29">
        <v>0</v>
      </c>
      <c r="M429" s="29" t="s">
        <v>42</v>
      </c>
      <c r="N429" s="29">
        <v>0.01</v>
      </c>
      <c r="O429" s="29">
        <v>0.02</v>
      </c>
      <c r="P429" s="29">
        <v>0</v>
      </c>
      <c r="Q429" s="29" t="s">
        <v>41</v>
      </c>
      <c r="R429" s="29" t="s">
        <v>41</v>
      </c>
      <c r="S429" s="29" t="s">
        <v>42</v>
      </c>
      <c r="T429" s="29" t="s">
        <v>42</v>
      </c>
      <c r="U429" s="29" t="s">
        <v>42</v>
      </c>
      <c r="V429" s="29" t="s">
        <v>41</v>
      </c>
      <c r="W429" s="29">
        <v>0.04</v>
      </c>
      <c r="X429" s="29">
        <v>0.01</v>
      </c>
      <c r="Y429" s="29">
        <v>0.03</v>
      </c>
    </row>
    <row r="430" spans="1:25" x14ac:dyDescent="0.25">
      <c r="A430">
        <v>925</v>
      </c>
      <c r="B430" t="s">
        <v>258</v>
      </c>
      <c r="C430" t="s">
        <v>172</v>
      </c>
      <c r="D430" s="28">
        <v>8270</v>
      </c>
      <c r="E430" s="29">
        <v>0.93</v>
      </c>
      <c r="F430" s="29">
        <v>0.92</v>
      </c>
      <c r="G430" s="29">
        <v>0.36</v>
      </c>
      <c r="H430" s="29" t="s">
        <v>41</v>
      </c>
      <c r="I430" s="29">
        <v>0.03</v>
      </c>
      <c r="J430" s="29">
        <v>0.49</v>
      </c>
      <c r="K430" s="29">
        <v>0.02</v>
      </c>
      <c r="L430" s="29" t="s">
        <v>42</v>
      </c>
      <c r="M430" s="29" t="s">
        <v>42</v>
      </c>
      <c r="N430" s="29">
        <v>0.01</v>
      </c>
      <c r="O430" s="29">
        <v>0.05</v>
      </c>
      <c r="P430" s="29" t="s">
        <v>42</v>
      </c>
      <c r="Q430" s="29" t="s">
        <v>41</v>
      </c>
      <c r="R430" s="29">
        <v>0.01</v>
      </c>
      <c r="S430" s="29">
        <v>0.01</v>
      </c>
      <c r="T430" s="29" t="s">
        <v>41</v>
      </c>
      <c r="U430" s="29" t="s">
        <v>41</v>
      </c>
      <c r="V430" s="29">
        <v>0.01</v>
      </c>
      <c r="W430" s="29">
        <v>0.04</v>
      </c>
      <c r="X430" s="29">
        <v>0.01</v>
      </c>
      <c r="Y430" s="29">
        <v>0.01</v>
      </c>
    </row>
    <row r="431" spans="1:25" x14ac:dyDescent="0.25">
      <c r="A431">
        <v>341</v>
      </c>
      <c r="B431" t="s">
        <v>259</v>
      </c>
      <c r="C431" t="s">
        <v>168</v>
      </c>
      <c r="D431" s="28">
        <v>5110</v>
      </c>
      <c r="E431" s="29">
        <v>0.9</v>
      </c>
      <c r="F431" s="29">
        <v>0.88</v>
      </c>
      <c r="G431" s="29">
        <v>0.23</v>
      </c>
      <c r="H431" s="29" t="s">
        <v>41</v>
      </c>
      <c r="I431" s="29">
        <v>0.05</v>
      </c>
      <c r="J431" s="29">
        <v>0.56000000000000005</v>
      </c>
      <c r="K431" s="29">
        <v>0.02</v>
      </c>
      <c r="L431" s="29">
        <v>0</v>
      </c>
      <c r="M431" s="29" t="s">
        <v>41</v>
      </c>
      <c r="N431" s="29">
        <v>0.02</v>
      </c>
      <c r="O431" s="29">
        <v>0.06</v>
      </c>
      <c r="P431" s="29">
        <v>0</v>
      </c>
      <c r="Q431" s="29">
        <v>0.01</v>
      </c>
      <c r="R431" s="29">
        <v>0.01</v>
      </c>
      <c r="S431" s="29">
        <v>0.01</v>
      </c>
      <c r="T431" s="29" t="s">
        <v>41</v>
      </c>
      <c r="U431" s="29" t="s">
        <v>41</v>
      </c>
      <c r="V431" s="29">
        <v>0.01</v>
      </c>
      <c r="W431" s="29">
        <v>0.06</v>
      </c>
      <c r="X431" s="29">
        <v>0.02</v>
      </c>
      <c r="Y431" s="29">
        <v>0.01</v>
      </c>
    </row>
    <row r="432" spans="1:25" x14ac:dyDescent="0.25">
      <c r="A432">
        <v>821</v>
      </c>
      <c r="B432" t="s">
        <v>260</v>
      </c>
      <c r="C432" t="s">
        <v>176</v>
      </c>
      <c r="D432" s="28">
        <v>2440</v>
      </c>
      <c r="E432" s="29">
        <v>0.93</v>
      </c>
      <c r="F432" s="29">
        <v>0.92</v>
      </c>
      <c r="G432" s="29">
        <v>0.28999999999999998</v>
      </c>
      <c r="H432" s="29" t="s">
        <v>41</v>
      </c>
      <c r="I432" s="29">
        <v>0.03</v>
      </c>
      <c r="J432" s="29">
        <v>0.1</v>
      </c>
      <c r="K432" s="29">
        <v>0.49</v>
      </c>
      <c r="L432" s="29">
        <v>0</v>
      </c>
      <c r="M432" s="29">
        <v>0</v>
      </c>
      <c r="N432" s="29" t="s">
        <v>41</v>
      </c>
      <c r="O432" s="29">
        <v>0.03</v>
      </c>
      <c r="P432" s="29">
        <v>0</v>
      </c>
      <c r="Q432" s="29" t="s">
        <v>41</v>
      </c>
      <c r="R432" s="29" t="s">
        <v>41</v>
      </c>
      <c r="S432" s="29" t="s">
        <v>41</v>
      </c>
      <c r="T432" s="29" t="s">
        <v>41</v>
      </c>
      <c r="U432" s="29" t="s">
        <v>42</v>
      </c>
      <c r="V432" s="29">
        <v>0.01</v>
      </c>
      <c r="W432" s="29">
        <v>0.04</v>
      </c>
      <c r="X432" s="29">
        <v>0.01</v>
      </c>
      <c r="Y432" s="29">
        <v>0.02</v>
      </c>
    </row>
    <row r="433" spans="1:25" x14ac:dyDescent="0.25">
      <c r="A433">
        <v>352</v>
      </c>
      <c r="B433" t="s">
        <v>261</v>
      </c>
      <c r="C433" t="s">
        <v>168</v>
      </c>
      <c r="D433" s="28">
        <v>4510</v>
      </c>
      <c r="E433" s="29">
        <v>0.87</v>
      </c>
      <c r="F433" s="29">
        <v>0.85</v>
      </c>
      <c r="G433" s="29">
        <v>0.34</v>
      </c>
      <c r="H433" s="29" t="s">
        <v>41</v>
      </c>
      <c r="I433" s="29">
        <v>0.04</v>
      </c>
      <c r="J433" s="29">
        <v>0.13</v>
      </c>
      <c r="K433" s="29">
        <v>0.32</v>
      </c>
      <c r="L433" s="29" t="s">
        <v>42</v>
      </c>
      <c r="M433" s="29">
        <v>0</v>
      </c>
      <c r="N433" s="29">
        <v>0.01</v>
      </c>
      <c r="O433" s="29">
        <v>0.04</v>
      </c>
      <c r="P433" s="29" t="s">
        <v>42</v>
      </c>
      <c r="Q433" s="29" t="s">
        <v>41</v>
      </c>
      <c r="R433" s="29">
        <v>0.01</v>
      </c>
      <c r="S433" s="29">
        <v>0.01</v>
      </c>
      <c r="T433" s="29" t="s">
        <v>41</v>
      </c>
      <c r="U433" s="29" t="s">
        <v>41</v>
      </c>
      <c r="V433" s="29">
        <v>0.01</v>
      </c>
      <c r="W433" s="29">
        <v>0.08</v>
      </c>
      <c r="X433" s="29">
        <v>0.03</v>
      </c>
      <c r="Y433" s="29">
        <v>0.02</v>
      </c>
    </row>
    <row r="434" spans="1:25" x14ac:dyDescent="0.25">
      <c r="A434">
        <v>887</v>
      </c>
      <c r="B434" t="s">
        <v>262</v>
      </c>
      <c r="C434" t="s">
        <v>182</v>
      </c>
      <c r="D434" s="28">
        <v>3240</v>
      </c>
      <c r="E434" s="29">
        <v>0.92</v>
      </c>
      <c r="F434" s="29">
        <v>0.91</v>
      </c>
      <c r="G434" s="29">
        <v>0.28999999999999998</v>
      </c>
      <c r="H434" s="29">
        <v>0</v>
      </c>
      <c r="I434" s="29">
        <v>0.02</v>
      </c>
      <c r="J434" s="29">
        <v>0.57999999999999996</v>
      </c>
      <c r="K434" s="29" t="s">
        <v>41</v>
      </c>
      <c r="L434" s="29">
        <v>0</v>
      </c>
      <c r="M434" s="29" t="s">
        <v>41</v>
      </c>
      <c r="N434" s="29">
        <v>0.02</v>
      </c>
      <c r="O434" s="29">
        <v>0.03</v>
      </c>
      <c r="P434" s="29" t="s">
        <v>42</v>
      </c>
      <c r="Q434" s="29" t="s">
        <v>41</v>
      </c>
      <c r="R434" s="29">
        <v>0.01</v>
      </c>
      <c r="S434" s="29">
        <v>0.01</v>
      </c>
      <c r="T434" s="29" t="s">
        <v>42</v>
      </c>
      <c r="U434" s="29" t="s">
        <v>42</v>
      </c>
      <c r="V434" s="29" t="s">
        <v>41</v>
      </c>
      <c r="W434" s="29">
        <v>0.05</v>
      </c>
      <c r="X434" s="29">
        <v>0.02</v>
      </c>
      <c r="Y434" s="29">
        <v>0.02</v>
      </c>
    </row>
    <row r="435" spans="1:25" x14ac:dyDescent="0.25">
      <c r="A435">
        <v>315</v>
      </c>
      <c r="B435" t="s">
        <v>263</v>
      </c>
      <c r="C435" t="s">
        <v>180</v>
      </c>
      <c r="D435" s="28">
        <v>1600</v>
      </c>
      <c r="E435" s="29">
        <v>0.91</v>
      </c>
      <c r="F435" s="29">
        <v>0.91</v>
      </c>
      <c r="G435" s="29">
        <v>0.3</v>
      </c>
      <c r="H435" s="29" t="s">
        <v>42</v>
      </c>
      <c r="I435" s="29">
        <v>0.02</v>
      </c>
      <c r="J435" s="29">
        <v>0.52</v>
      </c>
      <c r="K435" s="29">
        <v>0.06</v>
      </c>
      <c r="L435" s="29">
        <v>0</v>
      </c>
      <c r="M435" s="29" t="s">
        <v>42</v>
      </c>
      <c r="N435" s="29">
        <v>0.01</v>
      </c>
      <c r="O435" s="29">
        <v>0.02</v>
      </c>
      <c r="P435" s="29" t="s">
        <v>42</v>
      </c>
      <c r="Q435" s="29" t="s">
        <v>41</v>
      </c>
      <c r="R435" s="29" t="s">
        <v>41</v>
      </c>
      <c r="S435" s="29" t="s">
        <v>42</v>
      </c>
      <c r="T435" s="29">
        <v>0</v>
      </c>
      <c r="U435" s="29" t="s">
        <v>42</v>
      </c>
      <c r="V435" s="29" t="s">
        <v>41</v>
      </c>
      <c r="W435" s="29">
        <v>0.06</v>
      </c>
      <c r="X435" s="29">
        <v>0.01</v>
      </c>
      <c r="Y435" s="29">
        <v>0.02</v>
      </c>
    </row>
    <row r="436" spans="1:25" x14ac:dyDescent="0.25">
      <c r="A436">
        <v>806</v>
      </c>
      <c r="B436" t="s">
        <v>264</v>
      </c>
      <c r="C436" t="s">
        <v>166</v>
      </c>
      <c r="D436" s="28">
        <v>1510</v>
      </c>
      <c r="E436" s="29">
        <v>0.88</v>
      </c>
      <c r="F436" s="29">
        <v>0.86</v>
      </c>
      <c r="G436" s="29">
        <v>0.48</v>
      </c>
      <c r="H436" s="29">
        <v>0</v>
      </c>
      <c r="I436" s="29">
        <v>0.06</v>
      </c>
      <c r="J436" s="29">
        <v>0.24</v>
      </c>
      <c r="K436" s="29">
        <v>7.0000000000000007E-2</v>
      </c>
      <c r="L436" s="29">
        <v>0</v>
      </c>
      <c r="M436" s="29">
        <v>0</v>
      </c>
      <c r="N436" s="29">
        <v>0.01</v>
      </c>
      <c r="O436" s="29">
        <v>0.06</v>
      </c>
      <c r="P436" s="29">
        <v>0</v>
      </c>
      <c r="Q436" s="29" t="s">
        <v>41</v>
      </c>
      <c r="R436" s="29">
        <v>0.01</v>
      </c>
      <c r="S436" s="29">
        <v>0.01</v>
      </c>
      <c r="T436" s="29" t="s">
        <v>41</v>
      </c>
      <c r="U436" s="29">
        <v>0</v>
      </c>
      <c r="V436" s="29">
        <v>0.01</v>
      </c>
      <c r="W436" s="29">
        <v>0.08</v>
      </c>
      <c r="X436" s="29">
        <v>0.03</v>
      </c>
      <c r="Y436" s="29">
        <v>0.01</v>
      </c>
    </row>
    <row r="437" spans="1:25" x14ac:dyDescent="0.25">
      <c r="A437">
        <v>826</v>
      </c>
      <c r="B437" t="s">
        <v>265</v>
      </c>
      <c r="C437" t="s">
        <v>182</v>
      </c>
      <c r="D437" s="28">
        <v>2780</v>
      </c>
      <c r="E437" s="29">
        <v>0.92</v>
      </c>
      <c r="F437" s="29">
        <v>0.9</v>
      </c>
      <c r="G437" s="29">
        <v>0.25</v>
      </c>
      <c r="H437" s="29" t="s">
        <v>41</v>
      </c>
      <c r="I437" s="29">
        <v>0.02</v>
      </c>
      <c r="J437" s="29">
        <v>0.61</v>
      </c>
      <c r="K437" s="29" t="s">
        <v>42</v>
      </c>
      <c r="L437" s="29" t="s">
        <v>42</v>
      </c>
      <c r="M437" s="29">
        <v>0</v>
      </c>
      <c r="N437" s="29">
        <v>0.02</v>
      </c>
      <c r="O437" s="29">
        <v>0.03</v>
      </c>
      <c r="P437" s="29">
        <v>0</v>
      </c>
      <c r="Q437" s="29" t="s">
        <v>41</v>
      </c>
      <c r="R437" s="29">
        <v>0.01</v>
      </c>
      <c r="S437" s="29">
        <v>0.01</v>
      </c>
      <c r="T437" s="29" t="s">
        <v>41</v>
      </c>
      <c r="U437" s="29" t="s">
        <v>42</v>
      </c>
      <c r="V437" s="29">
        <v>0.01</v>
      </c>
      <c r="W437" s="29">
        <v>0.06</v>
      </c>
      <c r="X437" s="29">
        <v>0.01</v>
      </c>
      <c r="Y437" s="29">
        <v>0.01</v>
      </c>
    </row>
    <row r="438" spans="1:25" x14ac:dyDescent="0.25">
      <c r="A438">
        <v>391</v>
      </c>
      <c r="B438" t="s">
        <v>266</v>
      </c>
      <c r="C438" t="s">
        <v>166</v>
      </c>
      <c r="D438" s="28">
        <v>2590</v>
      </c>
      <c r="E438" s="29">
        <v>0.87</v>
      </c>
      <c r="F438" s="29">
        <v>0.85</v>
      </c>
      <c r="G438" s="29">
        <v>0.25</v>
      </c>
      <c r="H438" s="29" t="s">
        <v>42</v>
      </c>
      <c r="I438" s="29">
        <v>0.05</v>
      </c>
      <c r="J438" s="29">
        <v>0.53</v>
      </c>
      <c r="K438" s="29" t="s">
        <v>42</v>
      </c>
      <c r="L438" s="29" t="s">
        <v>42</v>
      </c>
      <c r="M438" s="29" t="s">
        <v>42</v>
      </c>
      <c r="N438" s="29">
        <v>0.02</v>
      </c>
      <c r="O438" s="29">
        <v>0.06</v>
      </c>
      <c r="P438" s="29">
        <v>0</v>
      </c>
      <c r="Q438" s="29">
        <v>0.01</v>
      </c>
      <c r="R438" s="29">
        <v>0.01</v>
      </c>
      <c r="S438" s="29">
        <v>0.01</v>
      </c>
      <c r="T438" s="29" t="s">
        <v>41</v>
      </c>
      <c r="U438" s="29" t="s">
        <v>41</v>
      </c>
      <c r="V438" s="29">
        <v>0.01</v>
      </c>
      <c r="W438" s="29">
        <v>0.08</v>
      </c>
      <c r="X438" s="29">
        <v>0.04</v>
      </c>
      <c r="Y438" s="29">
        <v>0.01</v>
      </c>
    </row>
    <row r="439" spans="1:25" x14ac:dyDescent="0.25">
      <c r="A439">
        <v>316</v>
      </c>
      <c r="B439" t="s">
        <v>267</v>
      </c>
      <c r="C439" t="s">
        <v>178</v>
      </c>
      <c r="D439" s="28">
        <v>3470</v>
      </c>
      <c r="E439" s="29">
        <v>0.92</v>
      </c>
      <c r="F439" s="29">
        <v>0.91</v>
      </c>
      <c r="G439" s="29">
        <v>0.19</v>
      </c>
      <c r="H439" s="29" t="s">
        <v>41</v>
      </c>
      <c r="I439" s="29">
        <v>7.0000000000000007E-2</v>
      </c>
      <c r="J439" s="29">
        <v>0.26</v>
      </c>
      <c r="K439" s="29">
        <v>0.39</v>
      </c>
      <c r="L439" s="29">
        <v>0</v>
      </c>
      <c r="M439" s="29" t="s">
        <v>42</v>
      </c>
      <c r="N439" s="29" t="s">
        <v>41</v>
      </c>
      <c r="O439" s="29">
        <v>0.03</v>
      </c>
      <c r="P439" s="29">
        <v>0</v>
      </c>
      <c r="Q439" s="29" t="s">
        <v>41</v>
      </c>
      <c r="R439" s="29" t="s">
        <v>41</v>
      </c>
      <c r="S439" s="29" t="s">
        <v>41</v>
      </c>
      <c r="T439" s="29" t="s">
        <v>42</v>
      </c>
      <c r="U439" s="29" t="s">
        <v>42</v>
      </c>
      <c r="V439" s="29" t="s">
        <v>41</v>
      </c>
      <c r="W439" s="29">
        <v>0.05</v>
      </c>
      <c r="X439" s="29">
        <v>0.01</v>
      </c>
      <c r="Y439" s="29">
        <v>0.02</v>
      </c>
    </row>
    <row r="440" spans="1:25" x14ac:dyDescent="0.25">
      <c r="A440">
        <v>926</v>
      </c>
      <c r="B440" t="s">
        <v>268</v>
      </c>
      <c r="C440" t="s">
        <v>176</v>
      </c>
      <c r="D440" s="28">
        <v>8940</v>
      </c>
      <c r="E440" s="29">
        <v>0.91</v>
      </c>
      <c r="F440" s="29">
        <v>0.88</v>
      </c>
      <c r="G440" s="29">
        <v>0.4</v>
      </c>
      <c r="H440" s="29" t="s">
        <v>41</v>
      </c>
      <c r="I440" s="29">
        <v>0.04</v>
      </c>
      <c r="J440" s="29">
        <v>0.33</v>
      </c>
      <c r="K440" s="29">
        <v>0.11</v>
      </c>
      <c r="L440" s="29">
        <v>0</v>
      </c>
      <c r="M440" s="29" t="s">
        <v>42</v>
      </c>
      <c r="N440" s="29">
        <v>0.01</v>
      </c>
      <c r="O440" s="29">
        <v>0.06</v>
      </c>
      <c r="P440" s="29" t="s">
        <v>42</v>
      </c>
      <c r="Q440" s="29" t="s">
        <v>41</v>
      </c>
      <c r="R440" s="29">
        <v>0.01</v>
      </c>
      <c r="S440" s="29">
        <v>0.01</v>
      </c>
      <c r="T440" s="29" t="s">
        <v>41</v>
      </c>
      <c r="U440" s="29" t="s">
        <v>41</v>
      </c>
      <c r="V440" s="29">
        <v>0.01</v>
      </c>
      <c r="W440" s="29">
        <v>0.06</v>
      </c>
      <c r="X440" s="29">
        <v>0.02</v>
      </c>
      <c r="Y440" s="29">
        <v>0.01</v>
      </c>
    </row>
    <row r="441" spans="1:25" x14ac:dyDescent="0.25">
      <c r="A441">
        <v>812</v>
      </c>
      <c r="B441" t="s">
        <v>269</v>
      </c>
      <c r="C441" t="s">
        <v>170</v>
      </c>
      <c r="D441" s="28">
        <v>1850</v>
      </c>
      <c r="E441" s="29">
        <v>0.89</v>
      </c>
      <c r="F441" s="29">
        <v>0.88</v>
      </c>
      <c r="G441" s="29">
        <v>0.4</v>
      </c>
      <c r="H441" s="29" t="s">
        <v>42</v>
      </c>
      <c r="I441" s="29">
        <v>0.03</v>
      </c>
      <c r="J441" s="29">
        <v>0.15</v>
      </c>
      <c r="K441" s="29">
        <v>0.28999999999999998</v>
      </c>
      <c r="L441" s="29" t="s">
        <v>41</v>
      </c>
      <c r="M441" s="29">
        <v>0</v>
      </c>
      <c r="N441" s="29" t="s">
        <v>41</v>
      </c>
      <c r="O441" s="29">
        <v>0.06</v>
      </c>
      <c r="P441" s="29">
        <v>0</v>
      </c>
      <c r="Q441" s="29" t="s">
        <v>42</v>
      </c>
      <c r="R441" s="29">
        <v>0.01</v>
      </c>
      <c r="S441" s="29" t="s">
        <v>41</v>
      </c>
      <c r="T441" s="29" t="s">
        <v>41</v>
      </c>
      <c r="U441" s="29" t="s">
        <v>41</v>
      </c>
      <c r="V441" s="29">
        <v>0.01</v>
      </c>
      <c r="W441" s="29">
        <v>0.06</v>
      </c>
      <c r="X441" s="29">
        <v>0.04</v>
      </c>
      <c r="Y441" s="29">
        <v>0.01</v>
      </c>
    </row>
    <row r="442" spans="1:25" x14ac:dyDescent="0.25">
      <c r="A442">
        <v>813</v>
      </c>
      <c r="B442" t="s">
        <v>270</v>
      </c>
      <c r="C442" t="s">
        <v>170</v>
      </c>
      <c r="D442" s="28">
        <v>1950</v>
      </c>
      <c r="E442" s="29">
        <v>0.92</v>
      </c>
      <c r="F442" s="29">
        <v>0.91</v>
      </c>
      <c r="G442" s="29">
        <v>0.42</v>
      </c>
      <c r="H442" s="29" t="s">
        <v>42</v>
      </c>
      <c r="I442" s="29">
        <v>0.05</v>
      </c>
      <c r="J442" s="29">
        <v>0.08</v>
      </c>
      <c r="K442" s="29">
        <v>0.35</v>
      </c>
      <c r="L442" s="29" t="s">
        <v>42</v>
      </c>
      <c r="M442" s="29">
        <v>0</v>
      </c>
      <c r="N442" s="29" t="s">
        <v>41</v>
      </c>
      <c r="O442" s="29">
        <v>7.0000000000000007E-2</v>
      </c>
      <c r="P442" s="29">
        <v>0</v>
      </c>
      <c r="Q442" s="29" t="s">
        <v>42</v>
      </c>
      <c r="R442" s="29">
        <v>0.01</v>
      </c>
      <c r="S442" s="29" t="s">
        <v>41</v>
      </c>
      <c r="T442" s="29" t="s">
        <v>41</v>
      </c>
      <c r="U442" s="29" t="s">
        <v>42</v>
      </c>
      <c r="V442" s="29" t="s">
        <v>41</v>
      </c>
      <c r="W442" s="29">
        <v>0.05</v>
      </c>
      <c r="X442" s="29">
        <v>0.01</v>
      </c>
      <c r="Y442" s="29">
        <v>0.02</v>
      </c>
    </row>
    <row r="443" spans="1:25" x14ac:dyDescent="0.25">
      <c r="A443">
        <v>802</v>
      </c>
      <c r="B443" t="s">
        <v>271</v>
      </c>
      <c r="C443" t="s">
        <v>184</v>
      </c>
      <c r="D443" s="28">
        <v>2250</v>
      </c>
      <c r="E443" s="29">
        <v>0.92</v>
      </c>
      <c r="F443" s="29">
        <v>0.91</v>
      </c>
      <c r="G443" s="29">
        <v>0.52</v>
      </c>
      <c r="H443" s="29" t="s">
        <v>41</v>
      </c>
      <c r="I443" s="29">
        <v>0.02</v>
      </c>
      <c r="J443" s="29">
        <v>0.35</v>
      </c>
      <c r="K443" s="29" t="s">
        <v>41</v>
      </c>
      <c r="L443" s="29" t="s">
        <v>42</v>
      </c>
      <c r="M443" s="29">
        <v>0</v>
      </c>
      <c r="N443" s="29">
        <v>0.01</v>
      </c>
      <c r="O443" s="29">
        <v>0.05</v>
      </c>
      <c r="P443" s="29">
        <v>0</v>
      </c>
      <c r="Q443" s="29" t="s">
        <v>41</v>
      </c>
      <c r="R443" s="29">
        <v>0.01</v>
      </c>
      <c r="S443" s="29">
        <v>0.01</v>
      </c>
      <c r="T443" s="29" t="s">
        <v>41</v>
      </c>
      <c r="U443" s="29">
        <v>0</v>
      </c>
      <c r="V443" s="29">
        <v>0.01</v>
      </c>
      <c r="W443" s="29">
        <v>0.05</v>
      </c>
      <c r="X443" s="29">
        <v>0.01</v>
      </c>
      <c r="Y443" s="29">
        <v>0.02</v>
      </c>
    </row>
    <row r="444" spans="1:25" x14ac:dyDescent="0.25">
      <c r="A444">
        <v>392</v>
      </c>
      <c r="B444" t="s">
        <v>272</v>
      </c>
      <c r="C444" t="s">
        <v>166</v>
      </c>
      <c r="D444" s="28">
        <v>2160</v>
      </c>
      <c r="E444" s="29">
        <v>0.9</v>
      </c>
      <c r="F444" s="29">
        <v>0.87</v>
      </c>
      <c r="G444" s="29">
        <v>0.36</v>
      </c>
      <c r="H444" s="29">
        <v>0</v>
      </c>
      <c r="I444" s="29">
        <v>7.0000000000000007E-2</v>
      </c>
      <c r="J444" s="29">
        <v>0.41</v>
      </c>
      <c r="K444" s="29" t="s">
        <v>42</v>
      </c>
      <c r="L444" s="29">
        <v>0</v>
      </c>
      <c r="M444" s="29" t="s">
        <v>42</v>
      </c>
      <c r="N444" s="29">
        <v>0.02</v>
      </c>
      <c r="O444" s="29">
        <v>7.0000000000000007E-2</v>
      </c>
      <c r="P444" s="29">
        <v>0</v>
      </c>
      <c r="Q444" s="29">
        <v>0.01</v>
      </c>
      <c r="R444" s="29">
        <v>0.02</v>
      </c>
      <c r="S444" s="29">
        <v>0.01</v>
      </c>
      <c r="T444" s="29" t="s">
        <v>42</v>
      </c>
      <c r="U444" s="29" t="s">
        <v>41</v>
      </c>
      <c r="V444" s="29">
        <v>0.02</v>
      </c>
      <c r="W444" s="29">
        <v>0.06</v>
      </c>
      <c r="X444" s="29">
        <v>0.02</v>
      </c>
      <c r="Y444" s="29">
        <v>0.01</v>
      </c>
    </row>
    <row r="445" spans="1:25" x14ac:dyDescent="0.25">
      <c r="A445">
        <v>815</v>
      </c>
      <c r="B445" t="s">
        <v>273</v>
      </c>
      <c r="C445" t="s">
        <v>170</v>
      </c>
      <c r="D445" s="28">
        <v>6790</v>
      </c>
      <c r="E445" s="29">
        <v>0.94</v>
      </c>
      <c r="F445" s="29">
        <v>0.92</v>
      </c>
      <c r="G445" s="29">
        <v>0.32</v>
      </c>
      <c r="H445" s="29" t="s">
        <v>41</v>
      </c>
      <c r="I445" s="29">
        <v>0.03</v>
      </c>
      <c r="J445" s="29">
        <v>0.45</v>
      </c>
      <c r="K445" s="29">
        <v>0.1</v>
      </c>
      <c r="L445" s="29" t="s">
        <v>41</v>
      </c>
      <c r="M445" s="29" t="s">
        <v>42</v>
      </c>
      <c r="N445" s="29">
        <v>0.01</v>
      </c>
      <c r="O445" s="29">
        <v>0.06</v>
      </c>
      <c r="P445" s="29">
        <v>0</v>
      </c>
      <c r="Q445" s="29" t="s">
        <v>41</v>
      </c>
      <c r="R445" s="29">
        <v>0.01</v>
      </c>
      <c r="S445" s="29">
        <v>0.01</v>
      </c>
      <c r="T445" s="29" t="s">
        <v>41</v>
      </c>
      <c r="U445" s="29" t="s">
        <v>42</v>
      </c>
      <c r="V445" s="29">
        <v>0.01</v>
      </c>
      <c r="W445" s="29">
        <v>0.04</v>
      </c>
      <c r="X445" s="29">
        <v>0.01</v>
      </c>
      <c r="Y445" s="29">
        <v>0.01</v>
      </c>
    </row>
    <row r="446" spans="1:25" x14ac:dyDescent="0.25">
      <c r="A446">
        <v>928</v>
      </c>
      <c r="B446" t="s">
        <v>274</v>
      </c>
      <c r="C446" t="s">
        <v>172</v>
      </c>
      <c r="D446" s="28">
        <v>7970</v>
      </c>
      <c r="E446" s="29">
        <v>0.93</v>
      </c>
      <c r="F446" s="29">
        <v>0.91</v>
      </c>
      <c r="G446" s="29">
        <v>0.4</v>
      </c>
      <c r="H446" s="29" t="s">
        <v>41</v>
      </c>
      <c r="I446" s="29">
        <v>0.02</v>
      </c>
      <c r="J446" s="29">
        <v>0.47</v>
      </c>
      <c r="K446" s="29" t="s">
        <v>41</v>
      </c>
      <c r="L446" s="29">
        <v>0</v>
      </c>
      <c r="M446" s="29" t="s">
        <v>41</v>
      </c>
      <c r="N446" s="29">
        <v>0.01</v>
      </c>
      <c r="O446" s="29">
        <v>0.05</v>
      </c>
      <c r="P446" s="29" t="s">
        <v>42</v>
      </c>
      <c r="Q446" s="29" t="s">
        <v>41</v>
      </c>
      <c r="R446" s="29">
        <v>0.01</v>
      </c>
      <c r="S446" s="29">
        <v>0.01</v>
      </c>
      <c r="T446" s="29" t="s">
        <v>41</v>
      </c>
      <c r="U446" s="29" t="s">
        <v>41</v>
      </c>
      <c r="V446" s="29">
        <v>0.01</v>
      </c>
      <c r="W446" s="29">
        <v>0.05</v>
      </c>
      <c r="X446" s="29">
        <v>0.01</v>
      </c>
      <c r="Y446" s="29">
        <v>0.01</v>
      </c>
    </row>
    <row r="447" spans="1:25" x14ac:dyDescent="0.25">
      <c r="A447">
        <v>929</v>
      </c>
      <c r="B447" t="s">
        <v>275</v>
      </c>
      <c r="C447" t="s">
        <v>166</v>
      </c>
      <c r="D447" s="28">
        <v>3590</v>
      </c>
      <c r="E447" s="29">
        <v>0.91</v>
      </c>
      <c r="F447" s="29">
        <v>0.89</v>
      </c>
      <c r="G447" s="29">
        <v>0.28000000000000003</v>
      </c>
      <c r="H447" s="29" t="s">
        <v>41</v>
      </c>
      <c r="I447" s="29">
        <v>0.04</v>
      </c>
      <c r="J447" s="29">
        <v>0.54</v>
      </c>
      <c r="K447" s="29" t="s">
        <v>42</v>
      </c>
      <c r="L447" s="29">
        <v>0</v>
      </c>
      <c r="M447" s="29">
        <v>0</v>
      </c>
      <c r="N447" s="29">
        <v>0.01</v>
      </c>
      <c r="O447" s="29">
        <v>0.06</v>
      </c>
      <c r="P447" s="29">
        <v>0</v>
      </c>
      <c r="Q447" s="29">
        <v>0.01</v>
      </c>
      <c r="R447" s="29">
        <v>0.01</v>
      </c>
      <c r="S447" s="29">
        <v>0.01</v>
      </c>
      <c r="T447" s="29" t="s">
        <v>41</v>
      </c>
      <c r="U447" s="29" t="s">
        <v>42</v>
      </c>
      <c r="V447" s="29">
        <v>0.01</v>
      </c>
      <c r="W447" s="29">
        <v>0.05</v>
      </c>
      <c r="X447" s="29">
        <v>0.03</v>
      </c>
      <c r="Y447" s="29">
        <v>0.01</v>
      </c>
    </row>
    <row r="448" spans="1:25" x14ac:dyDescent="0.25">
      <c r="A448">
        <v>892</v>
      </c>
      <c r="B448" t="s">
        <v>276</v>
      </c>
      <c r="C448" t="s">
        <v>172</v>
      </c>
      <c r="D448" s="28">
        <v>2730</v>
      </c>
      <c r="E448" s="29">
        <v>0.86</v>
      </c>
      <c r="F448" s="29">
        <v>0.83</v>
      </c>
      <c r="G448" s="29">
        <v>0.38</v>
      </c>
      <c r="H448" s="29" t="s">
        <v>41</v>
      </c>
      <c r="I448" s="29">
        <v>0.04</v>
      </c>
      <c r="J448" s="29">
        <v>0.28000000000000003</v>
      </c>
      <c r="K448" s="29">
        <v>0.11</v>
      </c>
      <c r="L448" s="29">
        <v>0</v>
      </c>
      <c r="M448" s="29">
        <v>0</v>
      </c>
      <c r="N448" s="29">
        <v>0.02</v>
      </c>
      <c r="O448" s="29">
        <v>0.04</v>
      </c>
      <c r="P448" s="29" t="s">
        <v>42</v>
      </c>
      <c r="Q448" s="29" t="s">
        <v>41</v>
      </c>
      <c r="R448" s="29">
        <v>0.02</v>
      </c>
      <c r="S448" s="29">
        <v>0.01</v>
      </c>
      <c r="T448" s="29" t="s">
        <v>41</v>
      </c>
      <c r="U448" s="29" t="s">
        <v>41</v>
      </c>
      <c r="V448" s="29">
        <v>0.01</v>
      </c>
      <c r="W448" s="29">
        <v>0.09</v>
      </c>
      <c r="X448" s="29">
        <v>0.04</v>
      </c>
      <c r="Y448" s="29">
        <v>0.02</v>
      </c>
    </row>
    <row r="449" spans="1:25" x14ac:dyDescent="0.25">
      <c r="A449">
        <v>891</v>
      </c>
      <c r="B449" t="s">
        <v>277</v>
      </c>
      <c r="C449" t="s">
        <v>172</v>
      </c>
      <c r="D449" s="28">
        <v>8680</v>
      </c>
      <c r="E449" s="29">
        <v>0.9</v>
      </c>
      <c r="F449" s="29">
        <v>0.89</v>
      </c>
      <c r="G449" s="29">
        <v>0.36</v>
      </c>
      <c r="H449" s="29" t="s">
        <v>41</v>
      </c>
      <c r="I449" s="29">
        <v>0.04</v>
      </c>
      <c r="J449" s="29">
        <v>0.43</v>
      </c>
      <c r="K449" s="29">
        <v>0.04</v>
      </c>
      <c r="L449" s="29" t="s">
        <v>41</v>
      </c>
      <c r="M449" s="29" t="s">
        <v>42</v>
      </c>
      <c r="N449" s="29">
        <v>0.01</v>
      </c>
      <c r="O449" s="29">
        <v>0.06</v>
      </c>
      <c r="P449" s="29">
        <v>0</v>
      </c>
      <c r="Q449" s="29" t="s">
        <v>41</v>
      </c>
      <c r="R449" s="29">
        <v>0.01</v>
      </c>
      <c r="S449" s="29" t="s">
        <v>41</v>
      </c>
      <c r="T449" s="29" t="s">
        <v>41</v>
      </c>
      <c r="U449" s="29" t="s">
        <v>41</v>
      </c>
      <c r="V449" s="29">
        <v>0.01</v>
      </c>
      <c r="W449" s="29">
        <v>0.06</v>
      </c>
      <c r="X449" s="29">
        <v>0.01</v>
      </c>
      <c r="Y449" s="29">
        <v>0.03</v>
      </c>
    </row>
    <row r="450" spans="1:25" x14ac:dyDescent="0.25">
      <c r="A450">
        <v>353</v>
      </c>
      <c r="B450" t="s">
        <v>278</v>
      </c>
      <c r="C450" t="s">
        <v>168</v>
      </c>
      <c r="D450" s="28">
        <v>3100</v>
      </c>
      <c r="E450" s="29">
        <v>0.91</v>
      </c>
      <c r="F450" s="29">
        <v>0.89</v>
      </c>
      <c r="G450" s="29">
        <v>0.38</v>
      </c>
      <c r="H450" s="29" t="s">
        <v>42</v>
      </c>
      <c r="I450" s="29">
        <v>0.03</v>
      </c>
      <c r="J450" s="29">
        <v>0.13</v>
      </c>
      <c r="K450" s="29">
        <v>0.33</v>
      </c>
      <c r="L450" s="29">
        <v>0</v>
      </c>
      <c r="M450" s="29">
        <v>0</v>
      </c>
      <c r="N450" s="29">
        <v>0.01</v>
      </c>
      <c r="O450" s="29">
        <v>0.04</v>
      </c>
      <c r="P450" s="29">
        <v>0</v>
      </c>
      <c r="Q450" s="29" t="s">
        <v>42</v>
      </c>
      <c r="R450" s="29">
        <v>0.01</v>
      </c>
      <c r="S450" s="29" t="s">
        <v>41</v>
      </c>
      <c r="T450" s="29" t="s">
        <v>41</v>
      </c>
      <c r="U450" s="29" t="s">
        <v>41</v>
      </c>
      <c r="V450" s="29">
        <v>0.01</v>
      </c>
      <c r="W450" s="29">
        <v>0.06</v>
      </c>
      <c r="X450" s="29">
        <v>0.02</v>
      </c>
      <c r="Y450" s="29">
        <v>0.01</v>
      </c>
    </row>
    <row r="451" spans="1:25" x14ac:dyDescent="0.25">
      <c r="A451">
        <v>931</v>
      </c>
      <c r="B451" t="s">
        <v>279</v>
      </c>
      <c r="C451" t="s">
        <v>182</v>
      </c>
      <c r="D451" s="28">
        <v>6280</v>
      </c>
      <c r="E451" s="29">
        <v>0.92</v>
      </c>
      <c r="F451" s="29">
        <v>0.89</v>
      </c>
      <c r="G451" s="29">
        <v>0.31</v>
      </c>
      <c r="H451" s="29" t="s">
        <v>41</v>
      </c>
      <c r="I451" s="29">
        <v>0.03</v>
      </c>
      <c r="J451" s="29">
        <v>0.48</v>
      </c>
      <c r="K451" s="29">
        <v>0.05</v>
      </c>
      <c r="L451" s="29" t="s">
        <v>41</v>
      </c>
      <c r="M451" s="29" t="s">
        <v>42</v>
      </c>
      <c r="N451" s="29">
        <v>0.01</v>
      </c>
      <c r="O451" s="29">
        <v>0.05</v>
      </c>
      <c r="P451" s="29" t="s">
        <v>42</v>
      </c>
      <c r="Q451" s="29" t="s">
        <v>41</v>
      </c>
      <c r="R451" s="29">
        <v>0.01</v>
      </c>
      <c r="S451" s="29">
        <v>0.01</v>
      </c>
      <c r="T451" s="29">
        <v>0.01</v>
      </c>
      <c r="U451" s="29" t="s">
        <v>42</v>
      </c>
      <c r="V451" s="29">
        <v>0.01</v>
      </c>
      <c r="W451" s="29">
        <v>0.05</v>
      </c>
      <c r="X451" s="29">
        <v>0.02</v>
      </c>
      <c r="Y451" s="29">
        <v>0.02</v>
      </c>
    </row>
    <row r="452" spans="1:25" x14ac:dyDescent="0.25">
      <c r="A452">
        <v>874</v>
      </c>
      <c r="B452" t="s">
        <v>280</v>
      </c>
      <c r="C452" t="s">
        <v>176</v>
      </c>
      <c r="D452" s="28">
        <v>2250</v>
      </c>
      <c r="E452" s="29">
        <v>0.92</v>
      </c>
      <c r="F452" s="29">
        <v>0.9</v>
      </c>
      <c r="G452" s="29">
        <v>0.32</v>
      </c>
      <c r="H452" s="29" t="s">
        <v>41</v>
      </c>
      <c r="I452" s="29">
        <v>0.03</v>
      </c>
      <c r="J452" s="29">
        <v>0.53</v>
      </c>
      <c r="K452" s="29" t="s">
        <v>41</v>
      </c>
      <c r="L452" s="29">
        <v>0</v>
      </c>
      <c r="M452" s="29" t="s">
        <v>42</v>
      </c>
      <c r="N452" s="29">
        <v>0.02</v>
      </c>
      <c r="O452" s="29">
        <v>0.03</v>
      </c>
      <c r="P452" s="29">
        <v>0</v>
      </c>
      <c r="Q452" s="29" t="s">
        <v>41</v>
      </c>
      <c r="R452" s="29">
        <v>0.01</v>
      </c>
      <c r="S452" s="29">
        <v>0.01</v>
      </c>
      <c r="T452" s="29" t="s">
        <v>41</v>
      </c>
      <c r="U452" s="29" t="s">
        <v>42</v>
      </c>
      <c r="V452" s="29">
        <v>0.01</v>
      </c>
      <c r="W452" s="29">
        <v>0.04</v>
      </c>
      <c r="X452" s="29">
        <v>0.03</v>
      </c>
      <c r="Y452" s="29">
        <v>0.01</v>
      </c>
    </row>
    <row r="453" spans="1:25" x14ac:dyDescent="0.25">
      <c r="A453">
        <v>879</v>
      </c>
      <c r="B453" t="s">
        <v>281</v>
      </c>
      <c r="C453" t="s">
        <v>184</v>
      </c>
      <c r="D453" s="28">
        <v>2840</v>
      </c>
      <c r="E453" s="29">
        <v>0.94</v>
      </c>
      <c r="F453" s="29">
        <v>0.93</v>
      </c>
      <c r="G453" s="29">
        <v>0.19</v>
      </c>
      <c r="H453" s="29" t="s">
        <v>41</v>
      </c>
      <c r="I453" s="29">
        <v>0.05</v>
      </c>
      <c r="J453" s="29">
        <v>0.68</v>
      </c>
      <c r="K453" s="29" t="s">
        <v>42</v>
      </c>
      <c r="L453" s="29" t="s">
        <v>42</v>
      </c>
      <c r="M453" s="29" t="s">
        <v>42</v>
      </c>
      <c r="N453" s="29">
        <v>0.01</v>
      </c>
      <c r="O453" s="29">
        <v>0.08</v>
      </c>
      <c r="P453" s="29">
        <v>0</v>
      </c>
      <c r="Q453" s="29">
        <v>0.01</v>
      </c>
      <c r="R453" s="29" t="s">
        <v>41</v>
      </c>
      <c r="S453" s="29" t="s">
        <v>41</v>
      </c>
      <c r="T453" s="29" t="s">
        <v>42</v>
      </c>
      <c r="U453" s="29" t="s">
        <v>42</v>
      </c>
      <c r="V453" s="29">
        <v>0.01</v>
      </c>
      <c r="W453" s="29">
        <v>0.04</v>
      </c>
      <c r="X453" s="29">
        <v>0.01</v>
      </c>
      <c r="Y453" s="29">
        <v>0.01</v>
      </c>
    </row>
    <row r="454" spans="1:25" x14ac:dyDescent="0.25">
      <c r="A454">
        <v>836</v>
      </c>
      <c r="B454" t="s">
        <v>282</v>
      </c>
      <c r="C454" t="s">
        <v>184</v>
      </c>
      <c r="D454" s="28">
        <v>1660</v>
      </c>
      <c r="E454" s="29">
        <v>0.92</v>
      </c>
      <c r="F454" s="29">
        <v>0.9</v>
      </c>
      <c r="G454" s="29">
        <v>0.31</v>
      </c>
      <c r="H454" s="29" t="s">
        <v>41</v>
      </c>
      <c r="I454" s="29">
        <v>0.02</v>
      </c>
      <c r="J454" s="29">
        <v>0.55000000000000004</v>
      </c>
      <c r="K454" s="29" t="s">
        <v>42</v>
      </c>
      <c r="L454" s="29">
        <v>0</v>
      </c>
      <c r="M454" s="29">
        <v>0</v>
      </c>
      <c r="N454" s="29">
        <v>0.01</v>
      </c>
      <c r="O454" s="29">
        <v>0.06</v>
      </c>
      <c r="P454" s="29">
        <v>0</v>
      </c>
      <c r="Q454" s="29">
        <v>0.01</v>
      </c>
      <c r="R454" s="29">
        <v>0.01</v>
      </c>
      <c r="S454" s="29">
        <v>0.01</v>
      </c>
      <c r="T454" s="29" t="s">
        <v>41</v>
      </c>
      <c r="U454" s="29">
        <v>0</v>
      </c>
      <c r="V454" s="29" t="s">
        <v>41</v>
      </c>
      <c r="W454" s="29">
        <v>0.05</v>
      </c>
      <c r="X454" s="29">
        <v>0.02</v>
      </c>
      <c r="Y454" s="29">
        <v>0.01</v>
      </c>
    </row>
    <row r="455" spans="1:25" x14ac:dyDescent="0.25">
      <c r="A455">
        <v>851</v>
      </c>
      <c r="B455" t="s">
        <v>283</v>
      </c>
      <c r="C455" t="s">
        <v>182</v>
      </c>
      <c r="D455" s="28">
        <v>1860</v>
      </c>
      <c r="E455" s="29">
        <v>0.86</v>
      </c>
      <c r="F455" s="29">
        <v>0.84</v>
      </c>
      <c r="G455" s="29">
        <v>0.5</v>
      </c>
      <c r="H455" s="29" t="s">
        <v>41</v>
      </c>
      <c r="I455" s="29">
        <v>0.05</v>
      </c>
      <c r="J455" s="29">
        <v>0.01</v>
      </c>
      <c r="K455" s="29">
        <v>0.28000000000000003</v>
      </c>
      <c r="L455" s="29">
        <v>0</v>
      </c>
      <c r="M455" s="29" t="s">
        <v>42</v>
      </c>
      <c r="N455" s="29" t="s">
        <v>42</v>
      </c>
      <c r="O455" s="29">
        <v>0.05</v>
      </c>
      <c r="P455" s="29" t="s">
        <v>42</v>
      </c>
      <c r="Q455" s="29">
        <v>0</v>
      </c>
      <c r="R455" s="29">
        <v>0.01</v>
      </c>
      <c r="S455" s="29">
        <v>0.01</v>
      </c>
      <c r="T455" s="29">
        <v>0.01</v>
      </c>
      <c r="U455" s="29">
        <v>0</v>
      </c>
      <c r="V455" s="29">
        <v>0.01</v>
      </c>
      <c r="W455" s="29">
        <v>7.0000000000000007E-2</v>
      </c>
      <c r="X455" s="29">
        <v>0.04</v>
      </c>
      <c r="Y455" s="29">
        <v>0.03</v>
      </c>
    </row>
    <row r="456" spans="1:25" x14ac:dyDescent="0.25">
      <c r="A456">
        <v>870</v>
      </c>
      <c r="B456" t="s">
        <v>284</v>
      </c>
      <c r="C456" t="s">
        <v>182</v>
      </c>
      <c r="D456" s="28">
        <v>1090</v>
      </c>
      <c r="E456" s="29">
        <v>0.92</v>
      </c>
      <c r="F456" s="29">
        <v>0.89</v>
      </c>
      <c r="G456" s="29">
        <v>0.25</v>
      </c>
      <c r="H456" s="29">
        <v>0.01</v>
      </c>
      <c r="I456" s="29">
        <v>0.02</v>
      </c>
      <c r="J456" s="29">
        <v>0.55000000000000004</v>
      </c>
      <c r="K456" s="29">
        <v>0.06</v>
      </c>
      <c r="L456" s="29">
        <v>0</v>
      </c>
      <c r="M456" s="29">
        <v>0</v>
      </c>
      <c r="N456" s="29" t="s">
        <v>41</v>
      </c>
      <c r="O456" s="29">
        <v>0.04</v>
      </c>
      <c r="P456" s="29">
        <v>0</v>
      </c>
      <c r="Q456" s="29" t="s">
        <v>42</v>
      </c>
      <c r="R456" s="29">
        <v>0.02</v>
      </c>
      <c r="S456" s="29">
        <v>0.01</v>
      </c>
      <c r="T456" s="29" t="s">
        <v>41</v>
      </c>
      <c r="U456" s="29" t="s">
        <v>42</v>
      </c>
      <c r="V456" s="29">
        <v>0.01</v>
      </c>
      <c r="W456" s="29">
        <v>0.05</v>
      </c>
      <c r="X456" s="29">
        <v>0.02</v>
      </c>
      <c r="Y456" s="29">
        <v>0.01</v>
      </c>
    </row>
    <row r="457" spans="1:25" x14ac:dyDescent="0.25">
      <c r="A457">
        <v>317</v>
      </c>
      <c r="B457" t="s">
        <v>285</v>
      </c>
      <c r="C457" t="s">
        <v>180</v>
      </c>
      <c r="D457" s="28">
        <v>3420</v>
      </c>
      <c r="E457" s="29">
        <v>0.95</v>
      </c>
      <c r="F457" s="29">
        <v>0.94</v>
      </c>
      <c r="G457" s="29">
        <v>0.14000000000000001</v>
      </c>
      <c r="H457" s="29" t="s">
        <v>41</v>
      </c>
      <c r="I457" s="29">
        <v>0.02</v>
      </c>
      <c r="J457" s="29">
        <v>0.73</v>
      </c>
      <c r="K457" s="29">
        <v>0.04</v>
      </c>
      <c r="L457" s="29">
        <v>0</v>
      </c>
      <c r="M457" s="29">
        <v>0</v>
      </c>
      <c r="N457" s="29">
        <v>0.01</v>
      </c>
      <c r="O457" s="29">
        <v>0.02</v>
      </c>
      <c r="P457" s="29">
        <v>0</v>
      </c>
      <c r="Q457" s="29" t="s">
        <v>41</v>
      </c>
      <c r="R457" s="29" t="s">
        <v>41</v>
      </c>
      <c r="S457" s="29" t="s">
        <v>41</v>
      </c>
      <c r="T457" s="29" t="s">
        <v>41</v>
      </c>
      <c r="U457" s="29" t="s">
        <v>41</v>
      </c>
      <c r="V457" s="29" t="s">
        <v>41</v>
      </c>
      <c r="W457" s="29">
        <v>0.03</v>
      </c>
      <c r="X457" s="29">
        <v>0.01</v>
      </c>
      <c r="Y457" s="29">
        <v>0.01</v>
      </c>
    </row>
    <row r="458" spans="1:25" x14ac:dyDescent="0.25">
      <c r="A458">
        <v>807</v>
      </c>
      <c r="B458" t="s">
        <v>286</v>
      </c>
      <c r="C458" t="s">
        <v>166</v>
      </c>
      <c r="D458" s="28">
        <v>1830</v>
      </c>
      <c r="E458" s="29">
        <v>0.91</v>
      </c>
      <c r="F458" s="29">
        <v>0.88</v>
      </c>
      <c r="G458" s="29">
        <v>0.46</v>
      </c>
      <c r="H458" s="29" t="s">
        <v>42</v>
      </c>
      <c r="I458" s="29">
        <v>0.05</v>
      </c>
      <c r="J458" s="29">
        <v>0.08</v>
      </c>
      <c r="K458" s="29">
        <v>0.27</v>
      </c>
      <c r="L458" s="29">
        <v>0</v>
      </c>
      <c r="M458" s="29" t="s">
        <v>42</v>
      </c>
      <c r="N458" s="29">
        <v>0.01</v>
      </c>
      <c r="O458" s="29">
        <v>0.08</v>
      </c>
      <c r="P458" s="29">
        <v>0</v>
      </c>
      <c r="Q458" s="29" t="s">
        <v>42</v>
      </c>
      <c r="R458" s="29">
        <v>0.01</v>
      </c>
      <c r="S458" s="29" t="s">
        <v>41</v>
      </c>
      <c r="T458" s="29" t="s">
        <v>41</v>
      </c>
      <c r="U458" s="29" t="s">
        <v>41</v>
      </c>
      <c r="V458" s="29">
        <v>0.02</v>
      </c>
      <c r="W458" s="29">
        <v>0.06</v>
      </c>
      <c r="X458" s="29">
        <v>0.02</v>
      </c>
      <c r="Y458" s="29">
        <v>0.01</v>
      </c>
    </row>
    <row r="459" spans="1:25" x14ac:dyDescent="0.25">
      <c r="A459">
        <v>318</v>
      </c>
      <c r="B459" t="s">
        <v>287</v>
      </c>
      <c r="C459" t="s">
        <v>180</v>
      </c>
      <c r="D459" s="28">
        <v>1320</v>
      </c>
      <c r="E459" s="29">
        <v>0.9</v>
      </c>
      <c r="F459" s="29">
        <v>0.9</v>
      </c>
      <c r="G459" s="29">
        <v>0.4</v>
      </c>
      <c r="H459" s="29">
        <v>0.01</v>
      </c>
      <c r="I459" s="29">
        <v>0.02</v>
      </c>
      <c r="J459" s="29">
        <v>0.12</v>
      </c>
      <c r="K459" s="29">
        <v>0.34</v>
      </c>
      <c r="L459" s="29">
        <v>0</v>
      </c>
      <c r="M459" s="29" t="s">
        <v>42</v>
      </c>
      <c r="N459" s="29" t="s">
        <v>41</v>
      </c>
      <c r="O459" s="29">
        <v>0.03</v>
      </c>
      <c r="P459" s="29">
        <v>0</v>
      </c>
      <c r="Q459" s="29" t="s">
        <v>41</v>
      </c>
      <c r="R459" s="29" t="s">
        <v>42</v>
      </c>
      <c r="S459" s="29" t="s">
        <v>42</v>
      </c>
      <c r="T459" s="29">
        <v>0</v>
      </c>
      <c r="U459" s="29">
        <v>0</v>
      </c>
      <c r="V459" s="29" t="s">
        <v>41</v>
      </c>
      <c r="W459" s="29">
        <v>0.06</v>
      </c>
      <c r="X459" s="29">
        <v>0.02</v>
      </c>
      <c r="Y459" s="29">
        <v>0.02</v>
      </c>
    </row>
    <row r="460" spans="1:25" x14ac:dyDescent="0.25">
      <c r="A460">
        <v>354</v>
      </c>
      <c r="B460" t="s">
        <v>288</v>
      </c>
      <c r="C460" t="s">
        <v>168</v>
      </c>
      <c r="D460" s="28">
        <v>2440</v>
      </c>
      <c r="E460" s="29">
        <v>0.9</v>
      </c>
      <c r="F460" s="29">
        <v>0.87</v>
      </c>
      <c r="G460" s="29">
        <v>0.44</v>
      </c>
      <c r="H460" s="29" t="s">
        <v>42</v>
      </c>
      <c r="I460" s="29">
        <v>0.03</v>
      </c>
      <c r="J460" s="29">
        <v>7.0000000000000007E-2</v>
      </c>
      <c r="K460" s="29">
        <v>0.32</v>
      </c>
      <c r="L460" s="29">
        <v>0</v>
      </c>
      <c r="M460" s="29" t="s">
        <v>42</v>
      </c>
      <c r="N460" s="29">
        <v>0.01</v>
      </c>
      <c r="O460" s="29">
        <v>0.05</v>
      </c>
      <c r="P460" s="29">
        <v>0</v>
      </c>
      <c r="Q460" s="29" t="s">
        <v>42</v>
      </c>
      <c r="R460" s="29">
        <v>0.01</v>
      </c>
      <c r="S460" s="29">
        <v>0.01</v>
      </c>
      <c r="T460" s="29" t="s">
        <v>41</v>
      </c>
      <c r="U460" s="29" t="s">
        <v>41</v>
      </c>
      <c r="V460" s="29">
        <v>0.02</v>
      </c>
      <c r="W460" s="29">
        <v>7.0000000000000007E-2</v>
      </c>
      <c r="X460" s="29">
        <v>0.02</v>
      </c>
      <c r="Y460" s="29">
        <v>0.01</v>
      </c>
    </row>
    <row r="461" spans="1:25" x14ac:dyDescent="0.25">
      <c r="A461">
        <v>372</v>
      </c>
      <c r="B461" t="s">
        <v>289</v>
      </c>
      <c r="C461" t="s">
        <v>170</v>
      </c>
      <c r="D461" s="28">
        <v>3500</v>
      </c>
      <c r="E461" s="29">
        <v>0.92</v>
      </c>
      <c r="F461" s="29">
        <v>0.89</v>
      </c>
      <c r="G461" s="29">
        <v>0.35</v>
      </c>
      <c r="H461" s="29" t="s">
        <v>41</v>
      </c>
      <c r="I461" s="29">
        <v>0.05</v>
      </c>
      <c r="J461" s="29">
        <v>0.34</v>
      </c>
      <c r="K461" s="29">
        <v>0.14000000000000001</v>
      </c>
      <c r="L461" s="29" t="s">
        <v>41</v>
      </c>
      <c r="M461" s="29" t="s">
        <v>42</v>
      </c>
      <c r="N461" s="29">
        <v>0.01</v>
      </c>
      <c r="O461" s="29">
        <v>7.0000000000000007E-2</v>
      </c>
      <c r="P461" s="29">
        <v>0</v>
      </c>
      <c r="Q461" s="29" t="s">
        <v>41</v>
      </c>
      <c r="R461" s="29">
        <v>0.01</v>
      </c>
      <c r="S461" s="29">
        <v>0.01</v>
      </c>
      <c r="T461" s="29" t="s">
        <v>41</v>
      </c>
      <c r="U461" s="29" t="s">
        <v>41</v>
      </c>
      <c r="V461" s="29">
        <v>0.01</v>
      </c>
      <c r="W461" s="29">
        <v>0.06</v>
      </c>
      <c r="X461" s="29">
        <v>0.02</v>
      </c>
      <c r="Y461" s="29">
        <v>0.01</v>
      </c>
    </row>
    <row r="462" spans="1:25" x14ac:dyDescent="0.25">
      <c r="A462">
        <v>857</v>
      </c>
      <c r="B462" t="s">
        <v>290</v>
      </c>
      <c r="C462" t="s">
        <v>172</v>
      </c>
      <c r="D462" s="28">
        <v>470</v>
      </c>
      <c r="E462" s="29">
        <v>0.9</v>
      </c>
      <c r="F462" s="29">
        <v>0.89</v>
      </c>
      <c r="G462" s="29">
        <v>0.39</v>
      </c>
      <c r="H462" s="29">
        <v>0.01</v>
      </c>
      <c r="I462" s="29">
        <v>0.02</v>
      </c>
      <c r="J462" s="29">
        <v>0.37</v>
      </c>
      <c r="K462" s="29">
        <v>0.09</v>
      </c>
      <c r="L462" s="29">
        <v>0</v>
      </c>
      <c r="M462" s="29">
        <v>0</v>
      </c>
      <c r="N462" s="29">
        <v>0</v>
      </c>
      <c r="O462" s="29">
        <v>0.06</v>
      </c>
      <c r="P462" s="29">
        <v>0</v>
      </c>
      <c r="Q462" s="29">
        <v>0</v>
      </c>
      <c r="R462" s="29">
        <v>0.01</v>
      </c>
      <c r="S462" s="29">
        <v>0.01</v>
      </c>
      <c r="T462" s="29">
        <v>0</v>
      </c>
      <c r="U462" s="29">
        <v>0</v>
      </c>
      <c r="V462" s="29">
        <v>0.01</v>
      </c>
      <c r="W462" s="29">
        <v>0.03</v>
      </c>
      <c r="X462" s="29">
        <v>0</v>
      </c>
      <c r="Y462" s="29">
        <v>0.06</v>
      </c>
    </row>
    <row r="463" spans="1:25" x14ac:dyDescent="0.25">
      <c r="A463">
        <v>355</v>
      </c>
      <c r="B463" t="s">
        <v>291</v>
      </c>
      <c r="C463" t="s">
        <v>168</v>
      </c>
      <c r="D463" s="28">
        <v>2240</v>
      </c>
      <c r="E463" s="29">
        <v>0.9</v>
      </c>
      <c r="F463" s="29">
        <v>0.87</v>
      </c>
      <c r="G463" s="29">
        <v>0.64</v>
      </c>
      <c r="H463" s="29" t="s">
        <v>41</v>
      </c>
      <c r="I463" s="29">
        <v>0.06</v>
      </c>
      <c r="J463" s="29">
        <v>0.06</v>
      </c>
      <c r="K463" s="29">
        <v>0.09</v>
      </c>
      <c r="L463" s="29">
        <v>0</v>
      </c>
      <c r="M463" s="29">
        <v>0</v>
      </c>
      <c r="N463" s="29">
        <v>0.01</v>
      </c>
      <c r="O463" s="29">
        <v>0.06</v>
      </c>
      <c r="P463" s="29">
        <v>0</v>
      </c>
      <c r="Q463" s="29" t="s">
        <v>41</v>
      </c>
      <c r="R463" s="29">
        <v>0.01</v>
      </c>
      <c r="S463" s="29">
        <v>0.01</v>
      </c>
      <c r="T463" s="29" t="s">
        <v>42</v>
      </c>
      <c r="U463" s="29" t="s">
        <v>41</v>
      </c>
      <c r="V463" s="29">
        <v>0.02</v>
      </c>
      <c r="W463" s="29">
        <v>7.0000000000000007E-2</v>
      </c>
      <c r="X463" s="29">
        <v>0.02</v>
      </c>
      <c r="Y463" s="29">
        <v>0.02</v>
      </c>
    </row>
    <row r="464" spans="1:25" x14ac:dyDescent="0.25">
      <c r="A464">
        <v>333</v>
      </c>
      <c r="B464" t="s">
        <v>292</v>
      </c>
      <c r="C464" t="s">
        <v>174</v>
      </c>
      <c r="D464" s="28">
        <v>3670</v>
      </c>
      <c r="E464" s="29">
        <v>0.9</v>
      </c>
      <c r="F464" s="29">
        <v>0.86</v>
      </c>
      <c r="G464" s="29">
        <v>0.41</v>
      </c>
      <c r="H464" s="29">
        <v>0</v>
      </c>
      <c r="I464" s="29">
        <v>0.06</v>
      </c>
      <c r="J464" s="29">
        <v>0.35</v>
      </c>
      <c r="K464" s="29">
        <v>0.03</v>
      </c>
      <c r="L464" s="29" t="s">
        <v>41</v>
      </c>
      <c r="M464" s="29" t="s">
        <v>42</v>
      </c>
      <c r="N464" s="29">
        <v>0.01</v>
      </c>
      <c r="O464" s="29">
        <v>0.06</v>
      </c>
      <c r="P464" s="29">
        <v>0</v>
      </c>
      <c r="Q464" s="29" t="s">
        <v>41</v>
      </c>
      <c r="R464" s="29">
        <v>0.01</v>
      </c>
      <c r="S464" s="29">
        <v>0.01</v>
      </c>
      <c r="T464" s="29" t="s">
        <v>41</v>
      </c>
      <c r="U464" s="29" t="s">
        <v>41</v>
      </c>
      <c r="V464" s="29">
        <v>0.02</v>
      </c>
      <c r="W464" s="29">
        <v>7.0000000000000007E-2</v>
      </c>
      <c r="X464" s="29">
        <v>0.02</v>
      </c>
      <c r="Y464" s="29">
        <v>0.01</v>
      </c>
    </row>
    <row r="465" spans="1:25" x14ac:dyDescent="0.25">
      <c r="A465">
        <v>343</v>
      </c>
      <c r="B465" t="s">
        <v>293</v>
      </c>
      <c r="C465" t="s">
        <v>168</v>
      </c>
      <c r="D465" s="28">
        <v>3490</v>
      </c>
      <c r="E465" s="29">
        <v>0.92</v>
      </c>
      <c r="F465" s="29">
        <v>0.9</v>
      </c>
      <c r="G465" s="29">
        <v>0.31</v>
      </c>
      <c r="H465" s="29" t="s">
        <v>42</v>
      </c>
      <c r="I465" s="29">
        <v>0.04</v>
      </c>
      <c r="J465" s="29">
        <v>0.4</v>
      </c>
      <c r="K465" s="29">
        <v>0.14000000000000001</v>
      </c>
      <c r="L465" s="29">
        <v>0</v>
      </c>
      <c r="M465" s="29" t="s">
        <v>42</v>
      </c>
      <c r="N465" s="29">
        <v>0.01</v>
      </c>
      <c r="O465" s="29">
        <v>0.06</v>
      </c>
      <c r="P465" s="29">
        <v>0</v>
      </c>
      <c r="Q465" s="29">
        <v>0.01</v>
      </c>
      <c r="R465" s="29">
        <v>0.01</v>
      </c>
      <c r="S465" s="29">
        <v>0.01</v>
      </c>
      <c r="T465" s="29" t="s">
        <v>41</v>
      </c>
      <c r="U465" s="29" t="s">
        <v>41</v>
      </c>
      <c r="V465" s="29">
        <v>0.01</v>
      </c>
      <c r="W465" s="29">
        <v>0.05</v>
      </c>
      <c r="X465" s="29">
        <v>0.02</v>
      </c>
      <c r="Y465" s="29">
        <v>0.01</v>
      </c>
    </row>
    <row r="466" spans="1:25" x14ac:dyDescent="0.25">
      <c r="A466">
        <v>373</v>
      </c>
      <c r="B466" t="s">
        <v>294</v>
      </c>
      <c r="C466" t="s">
        <v>170</v>
      </c>
      <c r="D466" s="28">
        <v>5530</v>
      </c>
      <c r="E466" s="29">
        <v>0.91</v>
      </c>
      <c r="F466" s="29">
        <v>0.88</v>
      </c>
      <c r="G466" s="29">
        <v>0.42</v>
      </c>
      <c r="H466" s="29" t="s">
        <v>41</v>
      </c>
      <c r="I466" s="29">
        <v>0.06</v>
      </c>
      <c r="J466" s="29">
        <v>0.31</v>
      </c>
      <c r="K466" s="29">
        <v>0.09</v>
      </c>
      <c r="L466" s="29" t="s">
        <v>42</v>
      </c>
      <c r="M466" s="29">
        <v>0</v>
      </c>
      <c r="N466" s="29">
        <v>0.01</v>
      </c>
      <c r="O466" s="29">
        <v>7.0000000000000007E-2</v>
      </c>
      <c r="P466" s="29">
        <v>0</v>
      </c>
      <c r="Q466" s="29" t="s">
        <v>41</v>
      </c>
      <c r="R466" s="29">
        <v>0.01</v>
      </c>
      <c r="S466" s="29">
        <v>0.01</v>
      </c>
      <c r="T466" s="29" t="s">
        <v>41</v>
      </c>
      <c r="U466" s="29" t="s">
        <v>41</v>
      </c>
      <c r="V466" s="29">
        <v>0.01</v>
      </c>
      <c r="W466" s="29">
        <v>0.06</v>
      </c>
      <c r="X466" s="29">
        <v>0.03</v>
      </c>
      <c r="Y466" s="29">
        <v>0.01</v>
      </c>
    </row>
    <row r="467" spans="1:25" x14ac:dyDescent="0.25">
      <c r="A467">
        <v>893</v>
      </c>
      <c r="B467" t="s">
        <v>295</v>
      </c>
      <c r="C467" t="s">
        <v>174</v>
      </c>
      <c r="D467" s="28">
        <v>3260</v>
      </c>
      <c r="E467" s="29">
        <v>0.89</v>
      </c>
      <c r="F467" s="29">
        <v>0.86</v>
      </c>
      <c r="G467" s="29">
        <v>0.37</v>
      </c>
      <c r="H467" s="29" t="s">
        <v>41</v>
      </c>
      <c r="I467" s="29">
        <v>0.04</v>
      </c>
      <c r="J467" s="29">
        <v>0.19</v>
      </c>
      <c r="K467" s="29">
        <v>0.25</v>
      </c>
      <c r="L467" s="29">
        <v>0</v>
      </c>
      <c r="M467" s="29">
        <v>0</v>
      </c>
      <c r="N467" s="29">
        <v>0.01</v>
      </c>
      <c r="O467" s="29">
        <v>7.0000000000000007E-2</v>
      </c>
      <c r="P467" s="29" t="s">
        <v>42</v>
      </c>
      <c r="Q467" s="29" t="s">
        <v>41</v>
      </c>
      <c r="R467" s="29">
        <v>0.02</v>
      </c>
      <c r="S467" s="29">
        <v>0.01</v>
      </c>
      <c r="T467" s="29">
        <v>0.01</v>
      </c>
      <c r="U467" s="29" t="s">
        <v>41</v>
      </c>
      <c r="V467" s="29">
        <v>0.01</v>
      </c>
      <c r="W467" s="29">
        <v>0.05</v>
      </c>
      <c r="X467" s="29">
        <v>0.02</v>
      </c>
      <c r="Y467" s="29">
        <v>0.04</v>
      </c>
    </row>
    <row r="468" spans="1:25" x14ac:dyDescent="0.25">
      <c r="A468">
        <v>871</v>
      </c>
      <c r="B468" t="s">
        <v>296</v>
      </c>
      <c r="C468" t="s">
        <v>182</v>
      </c>
      <c r="D468" s="28">
        <v>1670</v>
      </c>
      <c r="E468" s="29">
        <v>0.95</v>
      </c>
      <c r="F468" s="29">
        <v>0.95</v>
      </c>
      <c r="G468" s="29">
        <v>0.25</v>
      </c>
      <c r="H468" s="29" t="s">
        <v>41</v>
      </c>
      <c r="I468" s="29">
        <v>0.02</v>
      </c>
      <c r="J468" s="29">
        <v>0.64</v>
      </c>
      <c r="K468" s="29">
        <v>0.03</v>
      </c>
      <c r="L468" s="29">
        <v>0</v>
      </c>
      <c r="M468" s="29">
        <v>0</v>
      </c>
      <c r="N468" s="29">
        <v>0.01</v>
      </c>
      <c r="O468" s="29">
        <v>0.02</v>
      </c>
      <c r="P468" s="29">
        <v>0</v>
      </c>
      <c r="Q468" s="29" t="s">
        <v>42</v>
      </c>
      <c r="R468" s="29" t="s">
        <v>42</v>
      </c>
      <c r="S468" s="29" t="s">
        <v>42</v>
      </c>
      <c r="T468" s="29">
        <v>0</v>
      </c>
      <c r="U468" s="29" t="s">
        <v>42</v>
      </c>
      <c r="V468" s="29" t="s">
        <v>41</v>
      </c>
      <c r="W468" s="29">
        <v>0.02</v>
      </c>
      <c r="X468" s="29">
        <v>0.01</v>
      </c>
      <c r="Y468" s="29">
        <v>0.01</v>
      </c>
    </row>
    <row r="469" spans="1:25" x14ac:dyDescent="0.25">
      <c r="A469">
        <v>334</v>
      </c>
      <c r="B469" t="s">
        <v>297</v>
      </c>
      <c r="C469" t="s">
        <v>174</v>
      </c>
      <c r="D469" s="28">
        <v>3030</v>
      </c>
      <c r="E469" s="29">
        <v>0.92</v>
      </c>
      <c r="F469" s="29">
        <v>0.9</v>
      </c>
      <c r="G469" s="29">
        <v>0.31</v>
      </c>
      <c r="H469" s="29" t="s">
        <v>41</v>
      </c>
      <c r="I469" s="29">
        <v>0.04</v>
      </c>
      <c r="J469" s="29">
        <v>0.33</v>
      </c>
      <c r="K469" s="29">
        <v>0.2</v>
      </c>
      <c r="L469" s="29">
        <v>0</v>
      </c>
      <c r="M469" s="29">
        <v>0</v>
      </c>
      <c r="N469" s="29">
        <v>0.01</v>
      </c>
      <c r="O469" s="29">
        <v>0.05</v>
      </c>
      <c r="P469" s="29">
        <v>0</v>
      </c>
      <c r="Q469" s="29" t="s">
        <v>41</v>
      </c>
      <c r="R469" s="29">
        <v>0.01</v>
      </c>
      <c r="S469" s="29">
        <v>0.01</v>
      </c>
      <c r="T469" s="29" t="s">
        <v>41</v>
      </c>
      <c r="U469" s="29" t="s">
        <v>42</v>
      </c>
      <c r="V469" s="29" t="s">
        <v>41</v>
      </c>
      <c r="W469" s="29">
        <v>0.05</v>
      </c>
      <c r="X469" s="29">
        <v>0.01</v>
      </c>
      <c r="Y469" s="29">
        <v>0.02</v>
      </c>
    </row>
    <row r="470" spans="1:25" x14ac:dyDescent="0.25">
      <c r="A470">
        <v>933</v>
      </c>
      <c r="B470" t="s">
        <v>298</v>
      </c>
      <c r="C470" t="s">
        <v>184</v>
      </c>
      <c r="D470" s="28">
        <v>5580</v>
      </c>
      <c r="E470" s="29">
        <v>0.91</v>
      </c>
      <c r="F470" s="29">
        <v>0.9</v>
      </c>
      <c r="G470" s="29">
        <v>0.53</v>
      </c>
      <c r="H470" s="29" t="s">
        <v>41</v>
      </c>
      <c r="I470" s="29">
        <v>0.03</v>
      </c>
      <c r="J470" s="29">
        <v>0.21</v>
      </c>
      <c r="K470" s="29">
        <v>0.12</v>
      </c>
      <c r="L470" s="29" t="s">
        <v>41</v>
      </c>
      <c r="M470" s="29">
        <v>0</v>
      </c>
      <c r="N470" s="29">
        <v>0.01</v>
      </c>
      <c r="O470" s="29">
        <v>7.0000000000000007E-2</v>
      </c>
      <c r="P470" s="29">
        <v>0</v>
      </c>
      <c r="Q470" s="29" t="s">
        <v>41</v>
      </c>
      <c r="R470" s="29">
        <v>0.01</v>
      </c>
      <c r="S470" s="29">
        <v>0.01</v>
      </c>
      <c r="T470" s="29" t="s">
        <v>41</v>
      </c>
      <c r="U470" s="29">
        <v>0</v>
      </c>
      <c r="V470" s="29" t="s">
        <v>41</v>
      </c>
      <c r="W470" s="29">
        <v>0.05</v>
      </c>
      <c r="X470" s="29">
        <v>0.01</v>
      </c>
      <c r="Y470" s="29">
        <v>0.02</v>
      </c>
    </row>
    <row r="471" spans="1:25" x14ac:dyDescent="0.25">
      <c r="A471">
        <v>803</v>
      </c>
      <c r="B471" t="s">
        <v>299</v>
      </c>
      <c r="C471" t="s">
        <v>184</v>
      </c>
      <c r="D471" s="28">
        <v>3110</v>
      </c>
      <c r="E471" s="29">
        <v>0.92</v>
      </c>
      <c r="F471" s="29">
        <v>0.91</v>
      </c>
      <c r="G471" s="29">
        <v>0.32</v>
      </c>
      <c r="H471" s="29" t="s">
        <v>42</v>
      </c>
      <c r="I471" s="29">
        <v>0.06</v>
      </c>
      <c r="J471" s="29">
        <v>0.46</v>
      </c>
      <c r="K471" s="29">
        <v>0.06</v>
      </c>
      <c r="L471" s="29" t="s">
        <v>41</v>
      </c>
      <c r="M471" s="29" t="s">
        <v>41</v>
      </c>
      <c r="N471" s="29">
        <v>0.01</v>
      </c>
      <c r="O471" s="29">
        <v>0.08</v>
      </c>
      <c r="P471" s="29">
        <v>0</v>
      </c>
      <c r="Q471" s="29">
        <v>0.01</v>
      </c>
      <c r="R471" s="29">
        <v>0.01</v>
      </c>
      <c r="S471" s="29" t="s">
        <v>41</v>
      </c>
      <c r="T471" s="29" t="s">
        <v>41</v>
      </c>
      <c r="U471" s="29" t="s">
        <v>42</v>
      </c>
      <c r="V471" s="29" t="s">
        <v>41</v>
      </c>
      <c r="W471" s="29">
        <v>0.05</v>
      </c>
      <c r="X471" s="29">
        <v>0.01</v>
      </c>
      <c r="Y471" s="29">
        <v>0.02</v>
      </c>
    </row>
    <row r="472" spans="1:25" x14ac:dyDescent="0.25">
      <c r="A472">
        <v>393</v>
      </c>
      <c r="B472" t="s">
        <v>300</v>
      </c>
      <c r="C472" t="s">
        <v>166</v>
      </c>
      <c r="D472" s="28">
        <v>1740</v>
      </c>
      <c r="E472" s="29">
        <v>0.88</v>
      </c>
      <c r="F472" s="29">
        <v>0.85</v>
      </c>
      <c r="G472" s="29">
        <v>0.49</v>
      </c>
      <c r="H472" s="29" t="s">
        <v>41</v>
      </c>
      <c r="I472" s="29">
        <v>0.06</v>
      </c>
      <c r="J472" s="29">
        <v>0.28000000000000003</v>
      </c>
      <c r="K472" s="29" t="s">
        <v>42</v>
      </c>
      <c r="L472" s="29">
        <v>0</v>
      </c>
      <c r="M472" s="29" t="s">
        <v>42</v>
      </c>
      <c r="N472" s="29" t="s">
        <v>41</v>
      </c>
      <c r="O472" s="29">
        <v>0.08</v>
      </c>
      <c r="P472" s="29">
        <v>0</v>
      </c>
      <c r="Q472" s="29">
        <v>0.01</v>
      </c>
      <c r="R472" s="29">
        <v>0.01</v>
      </c>
      <c r="S472" s="29">
        <v>0.01</v>
      </c>
      <c r="T472" s="29">
        <v>0</v>
      </c>
      <c r="U472" s="29" t="s">
        <v>41</v>
      </c>
      <c r="V472" s="29">
        <v>0.02</v>
      </c>
      <c r="W472" s="29">
        <v>0.09</v>
      </c>
      <c r="X472" s="29">
        <v>0.02</v>
      </c>
      <c r="Y472" s="29">
        <v>0.01</v>
      </c>
    </row>
    <row r="473" spans="1:25" x14ac:dyDescent="0.25">
      <c r="A473">
        <v>852</v>
      </c>
      <c r="B473" t="s">
        <v>301</v>
      </c>
      <c r="C473" t="s">
        <v>182</v>
      </c>
      <c r="D473" s="28">
        <v>2080</v>
      </c>
      <c r="E473" s="29">
        <v>0.88</v>
      </c>
      <c r="F473" s="29">
        <v>0.85</v>
      </c>
      <c r="G473" s="29">
        <v>0.24</v>
      </c>
      <c r="H473" s="29" t="s">
        <v>42</v>
      </c>
      <c r="I473" s="29">
        <v>0.04</v>
      </c>
      <c r="J473" s="29">
        <v>7.0000000000000007E-2</v>
      </c>
      <c r="K473" s="29">
        <v>0.5</v>
      </c>
      <c r="L473" s="29" t="s">
        <v>42</v>
      </c>
      <c r="M473" s="29">
        <v>0</v>
      </c>
      <c r="N473" s="29">
        <v>0.01</v>
      </c>
      <c r="O473" s="29">
        <v>0.04</v>
      </c>
      <c r="P473" s="29">
        <v>0</v>
      </c>
      <c r="Q473" s="29" t="s">
        <v>42</v>
      </c>
      <c r="R473" s="29">
        <v>0.02</v>
      </c>
      <c r="S473" s="29">
        <v>0.01</v>
      </c>
      <c r="T473" s="29" t="s">
        <v>41</v>
      </c>
      <c r="U473" s="29" t="s">
        <v>41</v>
      </c>
      <c r="V473" s="29">
        <v>0.01</v>
      </c>
      <c r="W473" s="29">
        <v>0.08</v>
      </c>
      <c r="X473" s="29">
        <v>0.02</v>
      </c>
      <c r="Y473" s="29">
        <v>0.02</v>
      </c>
    </row>
    <row r="474" spans="1:25" x14ac:dyDescent="0.25">
      <c r="A474">
        <v>882</v>
      </c>
      <c r="B474" t="s">
        <v>302</v>
      </c>
      <c r="C474" t="s">
        <v>176</v>
      </c>
      <c r="D474" s="28">
        <v>2230</v>
      </c>
      <c r="E474" s="29">
        <v>0.92</v>
      </c>
      <c r="F474" s="29">
        <v>0.89</v>
      </c>
      <c r="G474" s="29">
        <v>0.27</v>
      </c>
      <c r="H474" s="29" t="s">
        <v>41</v>
      </c>
      <c r="I474" s="29">
        <v>0.02</v>
      </c>
      <c r="J474" s="29">
        <v>0.54</v>
      </c>
      <c r="K474" s="29">
        <v>0.05</v>
      </c>
      <c r="L474" s="29">
        <v>0</v>
      </c>
      <c r="M474" s="29" t="s">
        <v>41</v>
      </c>
      <c r="N474" s="29">
        <v>0.01</v>
      </c>
      <c r="O474" s="29">
        <v>0.03</v>
      </c>
      <c r="P474" s="29">
        <v>0</v>
      </c>
      <c r="Q474" s="29" t="s">
        <v>41</v>
      </c>
      <c r="R474" s="29">
        <v>0.01</v>
      </c>
      <c r="S474" s="29" t="s">
        <v>41</v>
      </c>
      <c r="T474" s="29" t="s">
        <v>41</v>
      </c>
      <c r="U474" s="29" t="s">
        <v>41</v>
      </c>
      <c r="V474" s="29">
        <v>0.01</v>
      </c>
      <c r="W474" s="29">
        <v>0.05</v>
      </c>
      <c r="X474" s="29">
        <v>0.02</v>
      </c>
      <c r="Y474" s="29">
        <v>0.02</v>
      </c>
    </row>
    <row r="475" spans="1:25" x14ac:dyDescent="0.25">
      <c r="A475">
        <v>210</v>
      </c>
      <c r="B475" t="s">
        <v>303</v>
      </c>
      <c r="C475" t="s">
        <v>178</v>
      </c>
      <c r="D475" s="28">
        <v>2350</v>
      </c>
      <c r="E475" s="29">
        <v>0.92</v>
      </c>
      <c r="F475" s="29">
        <v>0.92</v>
      </c>
      <c r="G475" s="29">
        <v>0.27</v>
      </c>
      <c r="H475" s="29" t="s">
        <v>41</v>
      </c>
      <c r="I475" s="29">
        <v>0.02</v>
      </c>
      <c r="J475" s="29">
        <v>0.4</v>
      </c>
      <c r="K475" s="29">
        <v>0.21</v>
      </c>
      <c r="L475" s="29" t="s">
        <v>42</v>
      </c>
      <c r="M475" s="29" t="s">
        <v>42</v>
      </c>
      <c r="N475" s="29">
        <v>0.02</v>
      </c>
      <c r="O475" s="29">
        <v>0.02</v>
      </c>
      <c r="P475" s="29">
        <v>0</v>
      </c>
      <c r="Q475" s="29" t="s">
        <v>42</v>
      </c>
      <c r="R475" s="29" t="s">
        <v>41</v>
      </c>
      <c r="S475" s="29" t="s">
        <v>41</v>
      </c>
      <c r="T475" s="29" t="s">
        <v>42</v>
      </c>
      <c r="U475" s="29">
        <v>0</v>
      </c>
      <c r="V475" s="29" t="s">
        <v>41</v>
      </c>
      <c r="W475" s="29">
        <v>0.04</v>
      </c>
      <c r="X475" s="29">
        <v>0.01</v>
      </c>
      <c r="Y475" s="29">
        <v>0.02</v>
      </c>
    </row>
    <row r="476" spans="1:25" x14ac:dyDescent="0.25">
      <c r="A476">
        <v>342</v>
      </c>
      <c r="B476" t="s">
        <v>304</v>
      </c>
      <c r="C476" t="s">
        <v>168</v>
      </c>
      <c r="D476" s="28">
        <v>1950</v>
      </c>
      <c r="E476" s="29">
        <v>0.91</v>
      </c>
      <c r="F476" s="29">
        <v>0.89</v>
      </c>
      <c r="G476" s="29">
        <v>0.28999999999999998</v>
      </c>
      <c r="H476" s="29">
        <v>0</v>
      </c>
      <c r="I476" s="29">
        <v>0.04</v>
      </c>
      <c r="J476" s="29">
        <v>0.28000000000000003</v>
      </c>
      <c r="K476" s="29">
        <v>0.27</v>
      </c>
      <c r="L476" s="29">
        <v>0</v>
      </c>
      <c r="M476" s="29" t="s">
        <v>42</v>
      </c>
      <c r="N476" s="29">
        <v>0.01</v>
      </c>
      <c r="O476" s="29">
        <v>0.05</v>
      </c>
      <c r="P476" s="29">
        <v>0</v>
      </c>
      <c r="Q476" s="29" t="s">
        <v>41</v>
      </c>
      <c r="R476" s="29">
        <v>0.01</v>
      </c>
      <c r="S476" s="29">
        <v>0.01</v>
      </c>
      <c r="T476" s="29" t="s">
        <v>41</v>
      </c>
      <c r="U476" s="29" t="s">
        <v>42</v>
      </c>
      <c r="V476" s="29">
        <v>0.01</v>
      </c>
      <c r="W476" s="29">
        <v>0.06</v>
      </c>
      <c r="X476" s="29">
        <v>0.02</v>
      </c>
      <c r="Y476" s="29">
        <v>0.01</v>
      </c>
    </row>
    <row r="477" spans="1:25" x14ac:dyDescent="0.25">
      <c r="A477">
        <v>860</v>
      </c>
      <c r="B477" t="s">
        <v>305</v>
      </c>
      <c r="C477" t="s">
        <v>174</v>
      </c>
      <c r="D477" s="28">
        <v>9700</v>
      </c>
      <c r="E477" s="29">
        <v>0.93</v>
      </c>
      <c r="F477" s="29">
        <v>0.91</v>
      </c>
      <c r="G477" s="29">
        <v>0.4</v>
      </c>
      <c r="H477" s="29" t="s">
        <v>41</v>
      </c>
      <c r="I477" s="29">
        <v>0.06</v>
      </c>
      <c r="J477" s="29">
        <v>0.4</v>
      </c>
      <c r="K477" s="29">
        <v>0.02</v>
      </c>
      <c r="L477" s="29" t="s">
        <v>42</v>
      </c>
      <c r="M477" s="29" t="s">
        <v>42</v>
      </c>
      <c r="N477" s="29">
        <v>0.02</v>
      </c>
      <c r="O477" s="29">
        <v>7.0000000000000007E-2</v>
      </c>
      <c r="P477" s="29">
        <v>0</v>
      </c>
      <c r="Q477" s="29" t="s">
        <v>41</v>
      </c>
      <c r="R477" s="29">
        <v>0.01</v>
      </c>
      <c r="S477" s="29">
        <v>0.01</v>
      </c>
      <c r="T477" s="29" t="s">
        <v>41</v>
      </c>
      <c r="U477" s="29" t="s">
        <v>41</v>
      </c>
      <c r="V477" s="29">
        <v>0.01</v>
      </c>
      <c r="W477" s="29">
        <v>0.05</v>
      </c>
      <c r="X477" s="29">
        <v>0.01</v>
      </c>
      <c r="Y477" s="29">
        <v>0.01</v>
      </c>
    </row>
    <row r="478" spans="1:25" x14ac:dyDescent="0.25">
      <c r="A478">
        <v>356</v>
      </c>
      <c r="B478" t="s">
        <v>306</v>
      </c>
      <c r="C478" t="s">
        <v>168</v>
      </c>
      <c r="D478" s="28">
        <v>3010</v>
      </c>
      <c r="E478" s="29">
        <v>0.91</v>
      </c>
      <c r="F478" s="29">
        <v>0.89</v>
      </c>
      <c r="G478" s="29">
        <v>0.23</v>
      </c>
      <c r="H478" s="29" t="s">
        <v>41</v>
      </c>
      <c r="I478" s="29">
        <v>0.05</v>
      </c>
      <c r="J478" s="29">
        <v>0.08</v>
      </c>
      <c r="K478" s="29">
        <v>0.53</v>
      </c>
      <c r="L478" s="29" t="s">
        <v>42</v>
      </c>
      <c r="M478" s="29" t="s">
        <v>42</v>
      </c>
      <c r="N478" s="29">
        <v>0.01</v>
      </c>
      <c r="O478" s="29">
        <v>0.06</v>
      </c>
      <c r="P478" s="29">
        <v>0</v>
      </c>
      <c r="Q478" s="29" t="s">
        <v>42</v>
      </c>
      <c r="R478" s="29">
        <v>0.01</v>
      </c>
      <c r="S478" s="29">
        <v>0.01</v>
      </c>
      <c r="T478" s="29" t="s">
        <v>41</v>
      </c>
      <c r="U478" s="29" t="s">
        <v>42</v>
      </c>
      <c r="V478" s="29">
        <v>0.01</v>
      </c>
      <c r="W478" s="29">
        <v>0.06</v>
      </c>
      <c r="X478" s="29">
        <v>0.02</v>
      </c>
      <c r="Y478" s="29">
        <v>0.01</v>
      </c>
    </row>
    <row r="479" spans="1:25" x14ac:dyDescent="0.25">
      <c r="A479">
        <v>808</v>
      </c>
      <c r="B479" t="s">
        <v>307</v>
      </c>
      <c r="C479" t="s">
        <v>166</v>
      </c>
      <c r="D479" s="28">
        <v>2180</v>
      </c>
      <c r="E479" s="29">
        <v>0.91</v>
      </c>
      <c r="F479" s="29">
        <v>0.88</v>
      </c>
      <c r="G479" s="29">
        <v>0.51</v>
      </c>
      <c r="H479" s="29" t="s">
        <v>42</v>
      </c>
      <c r="I479" s="29">
        <v>0.05</v>
      </c>
      <c r="J479" s="29">
        <v>0.12</v>
      </c>
      <c r="K479" s="29">
        <v>0.18</v>
      </c>
      <c r="L479" s="29">
        <v>0</v>
      </c>
      <c r="M479" s="29">
        <v>0</v>
      </c>
      <c r="N479" s="29">
        <v>0.02</v>
      </c>
      <c r="O479" s="29">
        <v>7.0000000000000007E-2</v>
      </c>
      <c r="P479" s="29">
        <v>0</v>
      </c>
      <c r="Q479" s="29">
        <v>0</v>
      </c>
      <c r="R479" s="29">
        <v>0.01</v>
      </c>
      <c r="S479" s="29">
        <v>0.01</v>
      </c>
      <c r="T479" s="29" t="s">
        <v>42</v>
      </c>
      <c r="U479" s="29" t="s">
        <v>41</v>
      </c>
      <c r="V479" s="29">
        <v>0.01</v>
      </c>
      <c r="W479" s="29">
        <v>0.06</v>
      </c>
      <c r="X479" s="29">
        <v>0.02</v>
      </c>
      <c r="Y479" s="29">
        <v>0.01</v>
      </c>
    </row>
    <row r="480" spans="1:25" x14ac:dyDescent="0.25">
      <c r="A480">
        <v>861</v>
      </c>
      <c r="B480" t="s">
        <v>308</v>
      </c>
      <c r="C480" t="s">
        <v>174</v>
      </c>
      <c r="D480" s="28">
        <v>2640</v>
      </c>
      <c r="E480" s="29">
        <v>0.9</v>
      </c>
      <c r="F480" s="29">
        <v>0.86</v>
      </c>
      <c r="G480" s="29">
        <v>0.44</v>
      </c>
      <c r="H480" s="29" t="s">
        <v>41</v>
      </c>
      <c r="I480" s="29">
        <v>0.08</v>
      </c>
      <c r="J480" s="29">
        <v>0.12</v>
      </c>
      <c r="K480" s="29">
        <v>0.2</v>
      </c>
      <c r="L480" s="29" t="s">
        <v>42</v>
      </c>
      <c r="M480" s="29" t="s">
        <v>42</v>
      </c>
      <c r="N480" s="29">
        <v>0.01</v>
      </c>
      <c r="O480" s="29">
        <v>7.0000000000000007E-2</v>
      </c>
      <c r="P480" s="29">
        <v>0</v>
      </c>
      <c r="Q480" s="29" t="s">
        <v>41</v>
      </c>
      <c r="R480" s="29">
        <v>0.02</v>
      </c>
      <c r="S480" s="29">
        <v>0.01</v>
      </c>
      <c r="T480" s="29" t="s">
        <v>41</v>
      </c>
      <c r="U480" s="29" t="s">
        <v>41</v>
      </c>
      <c r="V480" s="29">
        <v>0.02</v>
      </c>
      <c r="W480" s="29">
        <v>0.08</v>
      </c>
      <c r="X480" s="29">
        <v>0.02</v>
      </c>
      <c r="Y480" s="29">
        <v>0.01</v>
      </c>
    </row>
    <row r="481" spans="1:25" x14ac:dyDescent="0.25">
      <c r="A481">
        <v>935</v>
      </c>
      <c r="B481" t="s">
        <v>309</v>
      </c>
      <c r="C481" t="s">
        <v>176</v>
      </c>
      <c r="D481" s="28">
        <v>7800</v>
      </c>
      <c r="E481" s="29">
        <v>0.94</v>
      </c>
      <c r="F481" s="29">
        <v>0.92</v>
      </c>
      <c r="G481" s="29">
        <v>0.35</v>
      </c>
      <c r="H481" s="29" t="s">
        <v>41</v>
      </c>
      <c r="I481" s="29">
        <v>0.03</v>
      </c>
      <c r="J481" s="29">
        <v>0.45</v>
      </c>
      <c r="K481" s="29">
        <v>0.09</v>
      </c>
      <c r="L481" s="29">
        <v>0</v>
      </c>
      <c r="M481" s="29" t="s">
        <v>42</v>
      </c>
      <c r="N481" s="29" t="s">
        <v>41</v>
      </c>
      <c r="O481" s="29">
        <v>0.05</v>
      </c>
      <c r="P481" s="29" t="s">
        <v>42</v>
      </c>
      <c r="Q481" s="29" t="s">
        <v>41</v>
      </c>
      <c r="R481" s="29">
        <v>0.01</v>
      </c>
      <c r="S481" s="29">
        <v>0.01</v>
      </c>
      <c r="T481" s="29" t="s">
        <v>41</v>
      </c>
      <c r="U481" s="29" t="s">
        <v>41</v>
      </c>
      <c r="V481" s="29">
        <v>0.01</v>
      </c>
      <c r="W481" s="29">
        <v>0.03</v>
      </c>
      <c r="X481" s="29">
        <v>0.02</v>
      </c>
      <c r="Y481" s="29">
        <v>0.01</v>
      </c>
    </row>
    <row r="482" spans="1:25" x14ac:dyDescent="0.25">
      <c r="A482">
        <v>394</v>
      </c>
      <c r="B482" t="s">
        <v>310</v>
      </c>
      <c r="C482" t="s">
        <v>166</v>
      </c>
      <c r="D482" s="28">
        <v>3230</v>
      </c>
      <c r="E482" s="29">
        <v>0.9</v>
      </c>
      <c r="F482" s="29">
        <v>0.87</v>
      </c>
      <c r="G482" s="29">
        <v>0.56999999999999995</v>
      </c>
      <c r="H482" s="29" t="s">
        <v>41</v>
      </c>
      <c r="I482" s="29">
        <v>0.1</v>
      </c>
      <c r="J482" s="29">
        <v>0.18</v>
      </c>
      <c r="K482" s="29" t="s">
        <v>42</v>
      </c>
      <c r="L482" s="29">
        <v>0</v>
      </c>
      <c r="M482" s="29" t="s">
        <v>42</v>
      </c>
      <c r="N482" s="29">
        <v>0.01</v>
      </c>
      <c r="O482" s="29">
        <v>0.1</v>
      </c>
      <c r="P482" s="29">
        <v>0</v>
      </c>
      <c r="Q482" s="29" t="s">
        <v>41</v>
      </c>
      <c r="R482" s="29">
        <v>0.01</v>
      </c>
      <c r="S482" s="29">
        <v>0.01</v>
      </c>
      <c r="T482" s="29" t="s">
        <v>42</v>
      </c>
      <c r="U482" s="29" t="s">
        <v>41</v>
      </c>
      <c r="V482" s="29">
        <v>0.02</v>
      </c>
      <c r="W482" s="29">
        <v>0.06</v>
      </c>
      <c r="X482" s="29">
        <v>0.02</v>
      </c>
      <c r="Y482" s="29">
        <v>0.01</v>
      </c>
    </row>
    <row r="483" spans="1:25" x14ac:dyDescent="0.25">
      <c r="A483">
        <v>936</v>
      </c>
      <c r="B483" t="s">
        <v>311</v>
      </c>
      <c r="C483" t="s">
        <v>182</v>
      </c>
      <c r="D483" s="28">
        <v>10700</v>
      </c>
      <c r="E483" s="29">
        <v>0.92</v>
      </c>
      <c r="F483" s="29">
        <v>0.91</v>
      </c>
      <c r="G483" s="29">
        <v>0.25</v>
      </c>
      <c r="H483" s="29" t="s">
        <v>41</v>
      </c>
      <c r="I483" s="29">
        <v>0.02</v>
      </c>
      <c r="J483" s="29">
        <v>0.32</v>
      </c>
      <c r="K483" s="29">
        <v>0.3</v>
      </c>
      <c r="L483" s="29" t="s">
        <v>42</v>
      </c>
      <c r="M483" s="29" t="s">
        <v>41</v>
      </c>
      <c r="N483" s="29">
        <v>0.01</v>
      </c>
      <c r="O483" s="29">
        <v>0.03</v>
      </c>
      <c r="P483" s="29">
        <v>0</v>
      </c>
      <c r="Q483" s="29" t="s">
        <v>41</v>
      </c>
      <c r="R483" s="29">
        <v>0.01</v>
      </c>
      <c r="S483" s="29">
        <v>0.01</v>
      </c>
      <c r="T483" s="29" t="s">
        <v>41</v>
      </c>
      <c r="U483" s="29" t="s">
        <v>42</v>
      </c>
      <c r="V483" s="29" t="s">
        <v>41</v>
      </c>
      <c r="W483" s="29">
        <v>0.05</v>
      </c>
      <c r="X483" s="29">
        <v>0.01</v>
      </c>
      <c r="Y483" s="29">
        <v>0.02</v>
      </c>
    </row>
    <row r="484" spans="1:25" x14ac:dyDescent="0.25">
      <c r="A484">
        <v>319</v>
      </c>
      <c r="B484" t="s">
        <v>312</v>
      </c>
      <c r="C484" t="s">
        <v>180</v>
      </c>
      <c r="D484" s="28">
        <v>2700</v>
      </c>
      <c r="E484" s="29">
        <v>0.95</v>
      </c>
      <c r="F484" s="29">
        <v>0.94</v>
      </c>
      <c r="G484" s="29">
        <v>0.2</v>
      </c>
      <c r="H484" s="29">
        <v>0.01</v>
      </c>
      <c r="I484" s="29">
        <v>0.02</v>
      </c>
      <c r="J484" s="29">
        <v>0.69</v>
      </c>
      <c r="K484" s="29">
        <v>0.02</v>
      </c>
      <c r="L484" s="29" t="s">
        <v>42</v>
      </c>
      <c r="M484" s="29" t="s">
        <v>42</v>
      </c>
      <c r="N484" s="29">
        <v>0.01</v>
      </c>
      <c r="O484" s="29">
        <v>0.03</v>
      </c>
      <c r="P484" s="29">
        <v>0</v>
      </c>
      <c r="Q484" s="29" t="s">
        <v>41</v>
      </c>
      <c r="R484" s="29" t="s">
        <v>41</v>
      </c>
      <c r="S484" s="29" t="s">
        <v>41</v>
      </c>
      <c r="T484" s="29" t="s">
        <v>42</v>
      </c>
      <c r="U484" s="29" t="s">
        <v>42</v>
      </c>
      <c r="V484" s="29" t="s">
        <v>41</v>
      </c>
      <c r="W484" s="29">
        <v>0.03</v>
      </c>
      <c r="X484" s="29" t="s">
        <v>41</v>
      </c>
      <c r="Y484" s="29">
        <v>0.01</v>
      </c>
    </row>
    <row r="485" spans="1:25" x14ac:dyDescent="0.25">
      <c r="A485">
        <v>866</v>
      </c>
      <c r="B485" t="s">
        <v>313</v>
      </c>
      <c r="C485" t="s">
        <v>184</v>
      </c>
      <c r="D485" s="28">
        <v>2270</v>
      </c>
      <c r="E485" s="29">
        <v>0.93</v>
      </c>
      <c r="F485" s="29">
        <v>0.9</v>
      </c>
      <c r="G485" s="29">
        <v>0.68</v>
      </c>
      <c r="H485" s="29" t="s">
        <v>41</v>
      </c>
      <c r="I485" s="29">
        <v>0.01</v>
      </c>
      <c r="J485" s="29">
        <v>0.1</v>
      </c>
      <c r="K485" s="29">
        <v>0.1</v>
      </c>
      <c r="L485" s="29" t="s">
        <v>41</v>
      </c>
      <c r="M485" s="29" t="s">
        <v>42</v>
      </c>
      <c r="N485" s="29">
        <v>0.01</v>
      </c>
      <c r="O485" s="29">
        <v>0.04</v>
      </c>
      <c r="P485" s="29" t="s">
        <v>42</v>
      </c>
      <c r="Q485" s="29" t="s">
        <v>42</v>
      </c>
      <c r="R485" s="29">
        <v>0.01</v>
      </c>
      <c r="S485" s="29" t="s">
        <v>41</v>
      </c>
      <c r="T485" s="29">
        <v>0.01</v>
      </c>
      <c r="U485" s="29" t="s">
        <v>41</v>
      </c>
      <c r="V485" s="29">
        <v>0.01</v>
      </c>
      <c r="W485" s="29">
        <v>0.05</v>
      </c>
      <c r="X485" s="29">
        <v>0.01</v>
      </c>
      <c r="Y485" s="29">
        <v>0.01</v>
      </c>
    </row>
    <row r="486" spans="1:25" x14ac:dyDescent="0.25">
      <c r="A486">
        <v>357</v>
      </c>
      <c r="B486" t="s">
        <v>314</v>
      </c>
      <c r="C486" t="s">
        <v>168</v>
      </c>
      <c r="D486" s="28">
        <v>2710</v>
      </c>
      <c r="E486" s="29">
        <v>0.91</v>
      </c>
      <c r="F486" s="29">
        <v>0.89</v>
      </c>
      <c r="G486" s="29">
        <v>0.34</v>
      </c>
      <c r="H486" s="29" t="s">
        <v>42</v>
      </c>
      <c r="I486" s="29">
        <v>0.05</v>
      </c>
      <c r="J486" s="29">
        <v>0.08</v>
      </c>
      <c r="K486" s="29">
        <v>0.41</v>
      </c>
      <c r="L486" s="29">
        <v>0</v>
      </c>
      <c r="M486" s="29">
        <v>0</v>
      </c>
      <c r="N486" s="29" t="s">
        <v>42</v>
      </c>
      <c r="O486" s="29">
        <v>7.0000000000000007E-2</v>
      </c>
      <c r="P486" s="29">
        <v>0</v>
      </c>
      <c r="Q486" s="29" t="s">
        <v>41</v>
      </c>
      <c r="R486" s="29">
        <v>0.01</v>
      </c>
      <c r="S486" s="29">
        <v>0.01</v>
      </c>
      <c r="T486" s="29" t="s">
        <v>41</v>
      </c>
      <c r="U486" s="29" t="s">
        <v>41</v>
      </c>
      <c r="V486" s="29">
        <v>0.01</v>
      </c>
      <c r="W486" s="29">
        <v>0.06</v>
      </c>
      <c r="X486" s="29">
        <v>0.02</v>
      </c>
      <c r="Y486" s="29">
        <v>0.01</v>
      </c>
    </row>
    <row r="487" spans="1:25" x14ac:dyDescent="0.25">
      <c r="A487">
        <v>894</v>
      </c>
      <c r="B487" t="s">
        <v>315</v>
      </c>
      <c r="C487" t="s">
        <v>174</v>
      </c>
      <c r="D487" s="28">
        <v>2100</v>
      </c>
      <c r="E487" s="29">
        <v>0.92</v>
      </c>
      <c r="F487" s="29">
        <v>0.89</v>
      </c>
      <c r="G487" s="29">
        <v>0.31</v>
      </c>
      <c r="H487" s="29" t="s">
        <v>42</v>
      </c>
      <c r="I487" s="29">
        <v>0.04</v>
      </c>
      <c r="J487" s="29">
        <v>0.28000000000000003</v>
      </c>
      <c r="K487" s="29">
        <v>0.25</v>
      </c>
      <c r="L487" s="29" t="s">
        <v>42</v>
      </c>
      <c r="M487" s="29" t="s">
        <v>42</v>
      </c>
      <c r="N487" s="29">
        <v>0.01</v>
      </c>
      <c r="O487" s="29">
        <v>0.04</v>
      </c>
      <c r="P487" s="29">
        <v>0</v>
      </c>
      <c r="Q487" s="29" t="s">
        <v>41</v>
      </c>
      <c r="R487" s="29">
        <v>0.01</v>
      </c>
      <c r="S487" s="29" t="s">
        <v>41</v>
      </c>
      <c r="T487" s="29">
        <v>0.01</v>
      </c>
      <c r="U487" s="29" t="s">
        <v>42</v>
      </c>
      <c r="V487" s="29">
        <v>0.01</v>
      </c>
      <c r="W487" s="29">
        <v>0.05</v>
      </c>
      <c r="X487" s="29">
        <v>0.02</v>
      </c>
      <c r="Y487" s="29">
        <v>0.01</v>
      </c>
    </row>
    <row r="488" spans="1:25" x14ac:dyDescent="0.25">
      <c r="A488">
        <v>883</v>
      </c>
      <c r="B488" t="s">
        <v>316</v>
      </c>
      <c r="C488" t="s">
        <v>176</v>
      </c>
      <c r="D488" s="28">
        <v>1850</v>
      </c>
      <c r="E488" s="29">
        <v>0.92</v>
      </c>
      <c r="F488" s="29">
        <v>0.88</v>
      </c>
      <c r="G488" s="29">
        <v>0.27</v>
      </c>
      <c r="H488" s="29">
        <v>0</v>
      </c>
      <c r="I488" s="29">
        <v>0.03</v>
      </c>
      <c r="J488" s="29">
        <v>0.19</v>
      </c>
      <c r="K488" s="29">
        <v>0.38</v>
      </c>
      <c r="L488" s="29">
        <v>0</v>
      </c>
      <c r="M488" s="29">
        <v>0</v>
      </c>
      <c r="N488" s="29">
        <v>0.01</v>
      </c>
      <c r="O488" s="29">
        <v>0.05</v>
      </c>
      <c r="P488" s="29">
        <v>0</v>
      </c>
      <c r="Q488" s="29" t="s">
        <v>41</v>
      </c>
      <c r="R488" s="29">
        <v>0.02</v>
      </c>
      <c r="S488" s="29">
        <v>0.01</v>
      </c>
      <c r="T488" s="29" t="s">
        <v>41</v>
      </c>
      <c r="U488" s="29" t="s">
        <v>41</v>
      </c>
      <c r="V488" s="29">
        <v>0.01</v>
      </c>
      <c r="W488" s="29">
        <v>0.06</v>
      </c>
      <c r="X488" s="29">
        <v>0.02</v>
      </c>
      <c r="Y488" s="29">
        <v>0.01</v>
      </c>
    </row>
    <row r="489" spans="1:25" x14ac:dyDescent="0.25">
      <c r="A489">
        <v>880</v>
      </c>
      <c r="B489" t="s">
        <v>317</v>
      </c>
      <c r="C489" t="s">
        <v>184</v>
      </c>
      <c r="D489" s="28">
        <v>1470</v>
      </c>
      <c r="E489" s="29">
        <v>0.94</v>
      </c>
      <c r="F489" s="29">
        <v>0.93</v>
      </c>
      <c r="G489" s="29">
        <v>0.4</v>
      </c>
      <c r="H489" s="29" t="s">
        <v>42</v>
      </c>
      <c r="I489" s="29">
        <v>0.02</v>
      </c>
      <c r="J489" s="29">
        <v>0.49</v>
      </c>
      <c r="K489" s="29" t="s">
        <v>42</v>
      </c>
      <c r="L489" s="29" t="s">
        <v>42</v>
      </c>
      <c r="M489" s="29">
        <v>0</v>
      </c>
      <c r="N489" s="29">
        <v>0.01</v>
      </c>
      <c r="O489" s="29">
        <v>0.05</v>
      </c>
      <c r="P489" s="29">
        <v>0</v>
      </c>
      <c r="Q489" s="29">
        <v>0.01</v>
      </c>
      <c r="R489" s="29">
        <v>0.01</v>
      </c>
      <c r="S489" s="29" t="s">
        <v>41</v>
      </c>
      <c r="T489" s="29" t="s">
        <v>41</v>
      </c>
      <c r="U489" s="29" t="s">
        <v>42</v>
      </c>
      <c r="V489" s="29" t="s">
        <v>41</v>
      </c>
      <c r="W489" s="29">
        <v>0.04</v>
      </c>
      <c r="X489" s="29">
        <v>0.01</v>
      </c>
      <c r="Y489" s="29">
        <v>0.01</v>
      </c>
    </row>
    <row r="490" spans="1:25" x14ac:dyDescent="0.25">
      <c r="A490">
        <v>211</v>
      </c>
      <c r="B490" t="s">
        <v>318</v>
      </c>
      <c r="C490" t="s">
        <v>178</v>
      </c>
      <c r="D490" s="28">
        <v>2520</v>
      </c>
      <c r="E490" s="29">
        <v>0.93</v>
      </c>
      <c r="F490" s="29">
        <v>0.92</v>
      </c>
      <c r="G490" s="29">
        <v>0.27</v>
      </c>
      <c r="H490" s="29" t="s">
        <v>42</v>
      </c>
      <c r="I490" s="29">
        <v>0.04</v>
      </c>
      <c r="J490" s="29">
        <v>0.53</v>
      </c>
      <c r="K490" s="29">
        <v>7.0000000000000007E-2</v>
      </c>
      <c r="L490" s="29">
        <v>0</v>
      </c>
      <c r="M490" s="29" t="s">
        <v>42</v>
      </c>
      <c r="N490" s="29">
        <v>0.01</v>
      </c>
      <c r="O490" s="29">
        <v>0.03</v>
      </c>
      <c r="P490" s="29">
        <v>0</v>
      </c>
      <c r="Q490" s="29" t="s">
        <v>41</v>
      </c>
      <c r="R490" s="29" t="s">
        <v>41</v>
      </c>
      <c r="S490" s="29" t="s">
        <v>41</v>
      </c>
      <c r="T490" s="29" t="s">
        <v>41</v>
      </c>
      <c r="U490" s="29" t="s">
        <v>42</v>
      </c>
      <c r="V490" s="29">
        <v>0.01</v>
      </c>
      <c r="W490" s="29">
        <v>0.04</v>
      </c>
      <c r="X490" s="29">
        <v>0.01</v>
      </c>
      <c r="Y490" s="29">
        <v>0.02</v>
      </c>
    </row>
    <row r="491" spans="1:25" x14ac:dyDescent="0.25">
      <c r="A491">
        <v>358</v>
      </c>
      <c r="B491" t="s">
        <v>319</v>
      </c>
      <c r="C491" t="s">
        <v>168</v>
      </c>
      <c r="D491" s="28">
        <v>2930</v>
      </c>
      <c r="E491" s="29">
        <v>0.93</v>
      </c>
      <c r="F491" s="29">
        <v>0.91</v>
      </c>
      <c r="G491" s="29">
        <v>0.32</v>
      </c>
      <c r="H491" s="29">
        <v>0.01</v>
      </c>
      <c r="I491" s="29">
        <v>0.03</v>
      </c>
      <c r="J491" s="29">
        <v>0.42</v>
      </c>
      <c r="K491" s="29">
        <v>0.13</v>
      </c>
      <c r="L491" s="29">
        <v>0</v>
      </c>
      <c r="M491" s="29" t="s">
        <v>42</v>
      </c>
      <c r="N491" s="29">
        <v>0.01</v>
      </c>
      <c r="O491" s="29">
        <v>0.05</v>
      </c>
      <c r="P491" s="29">
        <v>0</v>
      </c>
      <c r="Q491" s="29" t="s">
        <v>41</v>
      </c>
      <c r="R491" s="29">
        <v>0.01</v>
      </c>
      <c r="S491" s="29">
        <v>0.01</v>
      </c>
      <c r="T491" s="29" t="s">
        <v>42</v>
      </c>
      <c r="U491" s="29" t="s">
        <v>41</v>
      </c>
      <c r="V491" s="29">
        <v>0.01</v>
      </c>
      <c r="W491" s="29">
        <v>0.05</v>
      </c>
      <c r="X491" s="29">
        <v>0.01</v>
      </c>
      <c r="Y491" s="29">
        <v>0.01</v>
      </c>
    </row>
    <row r="492" spans="1:25" x14ac:dyDescent="0.25">
      <c r="A492">
        <v>384</v>
      </c>
      <c r="B492" t="s">
        <v>320</v>
      </c>
      <c r="C492" t="s">
        <v>170</v>
      </c>
      <c r="D492" s="28">
        <v>3920</v>
      </c>
      <c r="E492" s="29">
        <v>0.91</v>
      </c>
      <c r="F492" s="29">
        <v>0.89</v>
      </c>
      <c r="G492" s="29">
        <v>0.38</v>
      </c>
      <c r="H492" s="29" t="s">
        <v>42</v>
      </c>
      <c r="I492" s="29">
        <v>0.05</v>
      </c>
      <c r="J492" s="29">
        <v>0.23</v>
      </c>
      <c r="K492" s="29">
        <v>0.23</v>
      </c>
      <c r="L492" s="29">
        <v>0</v>
      </c>
      <c r="M492" s="29" t="s">
        <v>42</v>
      </c>
      <c r="N492" s="29" t="s">
        <v>41</v>
      </c>
      <c r="O492" s="29">
        <v>0.06</v>
      </c>
      <c r="P492" s="29">
        <v>0</v>
      </c>
      <c r="Q492" s="29" t="s">
        <v>41</v>
      </c>
      <c r="R492" s="29">
        <v>0.01</v>
      </c>
      <c r="S492" s="29">
        <v>0.01</v>
      </c>
      <c r="T492" s="29" t="s">
        <v>41</v>
      </c>
      <c r="U492" s="29" t="s">
        <v>41</v>
      </c>
      <c r="V492" s="29">
        <v>0.01</v>
      </c>
      <c r="W492" s="29">
        <v>0.05</v>
      </c>
      <c r="X492" s="29">
        <v>0.03</v>
      </c>
      <c r="Y492" s="29">
        <v>0.01</v>
      </c>
    </row>
    <row r="493" spans="1:25" x14ac:dyDescent="0.25">
      <c r="A493">
        <v>335</v>
      </c>
      <c r="B493" t="s">
        <v>321</v>
      </c>
      <c r="C493" t="s">
        <v>174</v>
      </c>
      <c r="D493" s="28">
        <v>3460</v>
      </c>
      <c r="E493" s="29">
        <v>0.91</v>
      </c>
      <c r="F493" s="29">
        <v>0.88</v>
      </c>
      <c r="G493" s="29">
        <v>0.28999999999999998</v>
      </c>
      <c r="H493" s="29" t="s">
        <v>41</v>
      </c>
      <c r="I493" s="29">
        <v>0.05</v>
      </c>
      <c r="J493" s="29">
        <v>0.52</v>
      </c>
      <c r="K493" s="29" t="s">
        <v>41</v>
      </c>
      <c r="L493" s="29">
        <v>0</v>
      </c>
      <c r="M493" s="29">
        <v>0</v>
      </c>
      <c r="N493" s="29">
        <v>0.01</v>
      </c>
      <c r="O493" s="29">
        <v>0.06</v>
      </c>
      <c r="P493" s="29">
        <v>0</v>
      </c>
      <c r="Q493" s="29">
        <v>0.01</v>
      </c>
      <c r="R493" s="29">
        <v>0.01</v>
      </c>
      <c r="S493" s="29">
        <v>0.01</v>
      </c>
      <c r="T493" s="29" t="s">
        <v>41</v>
      </c>
      <c r="U493" s="29" t="s">
        <v>41</v>
      </c>
      <c r="V493" s="29">
        <v>0.02</v>
      </c>
      <c r="W493" s="29">
        <v>0.05</v>
      </c>
      <c r="X493" s="29">
        <v>0.03</v>
      </c>
      <c r="Y493" s="29">
        <v>0.02</v>
      </c>
    </row>
    <row r="494" spans="1:25" x14ac:dyDescent="0.25">
      <c r="A494">
        <v>320</v>
      </c>
      <c r="B494" t="s">
        <v>322</v>
      </c>
      <c r="C494" t="s">
        <v>180</v>
      </c>
      <c r="D494" s="28">
        <v>2580</v>
      </c>
      <c r="E494" s="29">
        <v>0.94</v>
      </c>
      <c r="F494" s="29">
        <v>0.94</v>
      </c>
      <c r="G494" s="29">
        <v>0.28999999999999998</v>
      </c>
      <c r="H494" s="29" t="s">
        <v>41</v>
      </c>
      <c r="I494" s="29">
        <v>0.03</v>
      </c>
      <c r="J494" s="29">
        <v>0.31</v>
      </c>
      <c r="K494" s="29">
        <v>0.3</v>
      </c>
      <c r="L494" s="29">
        <v>0</v>
      </c>
      <c r="M494" s="29">
        <v>0</v>
      </c>
      <c r="N494" s="29">
        <v>0.02</v>
      </c>
      <c r="O494" s="29">
        <v>0.02</v>
      </c>
      <c r="P494" s="29">
        <v>0</v>
      </c>
      <c r="Q494" s="29" t="s">
        <v>42</v>
      </c>
      <c r="R494" s="29" t="s">
        <v>41</v>
      </c>
      <c r="S494" s="29" t="s">
        <v>41</v>
      </c>
      <c r="T494" s="29" t="s">
        <v>42</v>
      </c>
      <c r="U494" s="29">
        <v>0</v>
      </c>
      <c r="V494" s="29" t="s">
        <v>41</v>
      </c>
      <c r="W494" s="29">
        <v>0.03</v>
      </c>
      <c r="X494" s="29" t="s">
        <v>41</v>
      </c>
      <c r="Y494" s="29">
        <v>0.02</v>
      </c>
    </row>
    <row r="495" spans="1:25" x14ac:dyDescent="0.25">
      <c r="A495">
        <v>212</v>
      </c>
      <c r="B495" t="s">
        <v>323</v>
      </c>
      <c r="C495" t="s">
        <v>178</v>
      </c>
      <c r="D495" s="28">
        <v>1850</v>
      </c>
      <c r="E495" s="29">
        <v>0.93</v>
      </c>
      <c r="F495" s="29">
        <v>0.92</v>
      </c>
      <c r="G495" s="29">
        <v>0.21</v>
      </c>
      <c r="H495" s="29">
        <v>0</v>
      </c>
      <c r="I495" s="29">
        <v>0.01</v>
      </c>
      <c r="J495" s="29">
        <v>0.63</v>
      </c>
      <c r="K495" s="29">
        <v>0.04</v>
      </c>
      <c r="L495" s="29">
        <v>0</v>
      </c>
      <c r="M495" s="29" t="s">
        <v>42</v>
      </c>
      <c r="N495" s="29">
        <v>0.03</v>
      </c>
      <c r="O495" s="29">
        <v>0.02</v>
      </c>
      <c r="P495" s="29">
        <v>0</v>
      </c>
      <c r="Q495" s="29" t="s">
        <v>41</v>
      </c>
      <c r="R495" s="29" t="s">
        <v>41</v>
      </c>
      <c r="S495" s="29" t="s">
        <v>42</v>
      </c>
      <c r="T495" s="29" t="s">
        <v>41</v>
      </c>
      <c r="U495" s="29" t="s">
        <v>42</v>
      </c>
      <c r="V495" s="29" t="s">
        <v>41</v>
      </c>
      <c r="W495" s="29">
        <v>0.04</v>
      </c>
      <c r="X495" s="29">
        <v>0.01</v>
      </c>
      <c r="Y495" s="29">
        <v>0.02</v>
      </c>
    </row>
    <row r="496" spans="1:25" x14ac:dyDescent="0.25">
      <c r="A496">
        <v>877</v>
      </c>
      <c r="B496" t="s">
        <v>324</v>
      </c>
      <c r="C496" t="s">
        <v>168</v>
      </c>
      <c r="D496" s="28">
        <v>2470</v>
      </c>
      <c r="E496" s="29">
        <v>0.94</v>
      </c>
      <c r="F496" s="29">
        <v>0.92</v>
      </c>
      <c r="G496" s="29">
        <v>0.22</v>
      </c>
      <c r="H496" s="29" t="s">
        <v>42</v>
      </c>
      <c r="I496" s="29">
        <v>0.03</v>
      </c>
      <c r="J496" s="29">
        <v>0.23</v>
      </c>
      <c r="K496" s="29">
        <v>0.42</v>
      </c>
      <c r="L496" s="29" t="s">
        <v>42</v>
      </c>
      <c r="M496" s="29">
        <v>0</v>
      </c>
      <c r="N496" s="29">
        <v>0.01</v>
      </c>
      <c r="O496" s="29">
        <v>7.0000000000000007E-2</v>
      </c>
      <c r="P496" s="29">
        <v>0</v>
      </c>
      <c r="Q496" s="29" t="s">
        <v>41</v>
      </c>
      <c r="R496" s="29">
        <v>0.01</v>
      </c>
      <c r="S496" s="29">
        <v>0.01</v>
      </c>
      <c r="T496" s="29" t="s">
        <v>42</v>
      </c>
      <c r="U496" s="29" t="s">
        <v>42</v>
      </c>
      <c r="V496" s="29">
        <v>0.01</v>
      </c>
      <c r="W496" s="29">
        <v>0.04</v>
      </c>
      <c r="X496" s="29">
        <v>0.01</v>
      </c>
      <c r="Y496" s="29">
        <v>0.01</v>
      </c>
    </row>
    <row r="497" spans="1:25" x14ac:dyDescent="0.25">
      <c r="A497">
        <v>937</v>
      </c>
      <c r="B497" t="s">
        <v>325</v>
      </c>
      <c r="C497" t="s">
        <v>174</v>
      </c>
      <c r="D497" s="28">
        <v>6070</v>
      </c>
      <c r="E497" s="29">
        <v>0.92</v>
      </c>
      <c r="F497" s="29">
        <v>0.9</v>
      </c>
      <c r="G497" s="29">
        <v>0.36</v>
      </c>
      <c r="H497" s="29" t="s">
        <v>41</v>
      </c>
      <c r="I497" s="29">
        <v>0.02</v>
      </c>
      <c r="J497" s="29">
        <v>0.41</v>
      </c>
      <c r="K497" s="29">
        <v>0.08</v>
      </c>
      <c r="L497" s="29" t="s">
        <v>41</v>
      </c>
      <c r="M497" s="29" t="s">
        <v>41</v>
      </c>
      <c r="N497" s="29">
        <v>0.01</v>
      </c>
      <c r="O497" s="29">
        <v>0.05</v>
      </c>
      <c r="P497" s="29">
        <v>0</v>
      </c>
      <c r="Q497" s="29" t="s">
        <v>41</v>
      </c>
      <c r="R497" s="29">
        <v>0.01</v>
      </c>
      <c r="S497" s="29">
        <v>0.01</v>
      </c>
      <c r="T497" s="29" t="s">
        <v>41</v>
      </c>
      <c r="U497" s="29" t="s">
        <v>42</v>
      </c>
      <c r="V497" s="29">
        <v>0.01</v>
      </c>
      <c r="W497" s="29">
        <v>0.05</v>
      </c>
      <c r="X497" s="29">
        <v>0.02</v>
      </c>
      <c r="Y497" s="29">
        <v>0.01</v>
      </c>
    </row>
    <row r="498" spans="1:25" x14ac:dyDescent="0.25">
      <c r="A498">
        <v>869</v>
      </c>
      <c r="B498" t="s">
        <v>326</v>
      </c>
      <c r="C498" t="s">
        <v>182</v>
      </c>
      <c r="D498" s="28">
        <v>2010</v>
      </c>
      <c r="E498" s="29">
        <v>0.93</v>
      </c>
      <c r="F498" s="29">
        <v>0.91</v>
      </c>
      <c r="G498" s="29">
        <v>0.22</v>
      </c>
      <c r="H498" s="29" t="s">
        <v>41</v>
      </c>
      <c r="I498" s="29">
        <v>0.04</v>
      </c>
      <c r="J498" s="29">
        <v>0.59</v>
      </c>
      <c r="K498" s="29">
        <v>0.03</v>
      </c>
      <c r="L498" s="29">
        <v>0</v>
      </c>
      <c r="M498" s="29" t="s">
        <v>42</v>
      </c>
      <c r="N498" s="29">
        <v>0.02</v>
      </c>
      <c r="O498" s="29">
        <v>0.06</v>
      </c>
      <c r="P498" s="29">
        <v>0</v>
      </c>
      <c r="Q498" s="29" t="s">
        <v>41</v>
      </c>
      <c r="R498" s="29">
        <v>0.01</v>
      </c>
      <c r="S498" s="29">
        <v>0.01</v>
      </c>
      <c r="T498" s="29" t="s">
        <v>41</v>
      </c>
      <c r="U498" s="29" t="s">
        <v>41</v>
      </c>
      <c r="V498" s="29">
        <v>0.01</v>
      </c>
      <c r="W498" s="29">
        <v>0.05</v>
      </c>
      <c r="X498" s="29">
        <v>0.01</v>
      </c>
      <c r="Y498" s="29">
        <v>0.01</v>
      </c>
    </row>
    <row r="499" spans="1:25" x14ac:dyDescent="0.25">
      <c r="A499">
        <v>938</v>
      </c>
      <c r="B499" t="s">
        <v>327</v>
      </c>
      <c r="C499" t="s">
        <v>182</v>
      </c>
      <c r="D499" s="28">
        <v>8290</v>
      </c>
      <c r="E499" s="29">
        <v>0.91</v>
      </c>
      <c r="F499" s="29">
        <v>0.9</v>
      </c>
      <c r="G499" s="29">
        <v>0.41</v>
      </c>
      <c r="H499" s="29" t="s">
        <v>41</v>
      </c>
      <c r="I499" s="29">
        <v>0.02</v>
      </c>
      <c r="J499" s="29">
        <v>0.31</v>
      </c>
      <c r="K499" s="29">
        <v>0.15</v>
      </c>
      <c r="L499" s="29" t="s">
        <v>42</v>
      </c>
      <c r="M499" s="29" t="s">
        <v>41</v>
      </c>
      <c r="N499" s="29">
        <v>0.01</v>
      </c>
      <c r="O499" s="29">
        <v>0.03</v>
      </c>
      <c r="P499" s="29" t="s">
        <v>41</v>
      </c>
      <c r="Q499" s="29" t="s">
        <v>41</v>
      </c>
      <c r="R499" s="29">
        <v>0.01</v>
      </c>
      <c r="S499" s="29">
        <v>0.01</v>
      </c>
      <c r="T499" s="29" t="s">
        <v>41</v>
      </c>
      <c r="U499" s="29" t="s">
        <v>42</v>
      </c>
      <c r="V499" s="29" t="s">
        <v>41</v>
      </c>
      <c r="W499" s="29">
        <v>0.05</v>
      </c>
      <c r="X499" s="29">
        <v>0.01</v>
      </c>
      <c r="Y499" s="29">
        <v>0.03</v>
      </c>
    </row>
    <row r="500" spans="1:25" x14ac:dyDescent="0.25">
      <c r="A500">
        <v>213</v>
      </c>
      <c r="B500" t="s">
        <v>328</v>
      </c>
      <c r="C500" t="s">
        <v>178</v>
      </c>
      <c r="D500" s="28">
        <v>1420</v>
      </c>
      <c r="E500" s="29">
        <v>0.93</v>
      </c>
      <c r="F500" s="29">
        <v>0.93</v>
      </c>
      <c r="G500" s="29">
        <v>0.17</v>
      </c>
      <c r="H500" s="29" t="s">
        <v>41</v>
      </c>
      <c r="I500" s="29">
        <v>0.01</v>
      </c>
      <c r="J500" s="29">
        <v>0.68</v>
      </c>
      <c r="K500" s="29">
        <v>0.05</v>
      </c>
      <c r="L500" s="29" t="s">
        <v>42</v>
      </c>
      <c r="M500" s="29">
        <v>0</v>
      </c>
      <c r="N500" s="29" t="s">
        <v>41</v>
      </c>
      <c r="O500" s="29">
        <v>0.01</v>
      </c>
      <c r="P500" s="29">
        <v>0</v>
      </c>
      <c r="Q500" s="29">
        <v>0</v>
      </c>
      <c r="R500" s="29" t="s">
        <v>41</v>
      </c>
      <c r="S500" s="29" t="s">
        <v>42</v>
      </c>
      <c r="T500" s="29" t="s">
        <v>42</v>
      </c>
      <c r="U500" s="29">
        <v>0</v>
      </c>
      <c r="V500" s="29" t="s">
        <v>41</v>
      </c>
      <c r="W500" s="29">
        <v>0.03</v>
      </c>
      <c r="X500" s="29">
        <v>0.01</v>
      </c>
      <c r="Y500" s="29">
        <v>0.02</v>
      </c>
    </row>
    <row r="501" spans="1:25" x14ac:dyDescent="0.25">
      <c r="A501">
        <v>359</v>
      </c>
      <c r="B501" t="s">
        <v>329</v>
      </c>
      <c r="C501" t="s">
        <v>168</v>
      </c>
      <c r="D501" s="28">
        <v>3760</v>
      </c>
      <c r="E501" s="29">
        <v>0.9</v>
      </c>
      <c r="F501" s="29">
        <v>0.88</v>
      </c>
      <c r="G501" s="29">
        <v>0.38</v>
      </c>
      <c r="H501" s="29" t="s">
        <v>42</v>
      </c>
      <c r="I501" s="29">
        <v>7.0000000000000007E-2</v>
      </c>
      <c r="J501" s="29">
        <v>7.0000000000000007E-2</v>
      </c>
      <c r="K501" s="29">
        <v>0.34</v>
      </c>
      <c r="L501" s="29">
        <v>0</v>
      </c>
      <c r="M501" s="29">
        <v>0</v>
      </c>
      <c r="N501" s="29">
        <v>0.01</v>
      </c>
      <c r="O501" s="29">
        <v>7.0000000000000007E-2</v>
      </c>
      <c r="P501" s="29">
        <v>0</v>
      </c>
      <c r="Q501" s="29" t="s">
        <v>41</v>
      </c>
      <c r="R501" s="29">
        <v>0.01</v>
      </c>
      <c r="S501" s="29">
        <v>0.01</v>
      </c>
      <c r="T501" s="29" t="s">
        <v>41</v>
      </c>
      <c r="U501" s="29" t="s">
        <v>42</v>
      </c>
      <c r="V501" s="29">
        <v>0.01</v>
      </c>
      <c r="W501" s="29">
        <v>0.08</v>
      </c>
      <c r="X501" s="29">
        <v>0.02</v>
      </c>
      <c r="Y501" s="29">
        <v>0.01</v>
      </c>
    </row>
    <row r="502" spans="1:25" x14ac:dyDescent="0.25">
      <c r="A502">
        <v>865</v>
      </c>
      <c r="B502" t="s">
        <v>330</v>
      </c>
      <c r="C502" t="s">
        <v>184</v>
      </c>
      <c r="D502" s="28">
        <v>5270</v>
      </c>
      <c r="E502" s="29">
        <v>0.93</v>
      </c>
      <c r="F502" s="29">
        <v>0.92</v>
      </c>
      <c r="G502" s="29">
        <v>0.35</v>
      </c>
      <c r="H502" s="29">
        <v>0.01</v>
      </c>
      <c r="I502" s="29">
        <v>0.02</v>
      </c>
      <c r="J502" s="29">
        <v>0.49</v>
      </c>
      <c r="K502" s="29">
        <v>0.05</v>
      </c>
      <c r="L502" s="29" t="s">
        <v>41</v>
      </c>
      <c r="M502" s="29">
        <v>0</v>
      </c>
      <c r="N502" s="29">
        <v>0.01</v>
      </c>
      <c r="O502" s="29">
        <v>0.04</v>
      </c>
      <c r="P502" s="29" t="s">
        <v>42</v>
      </c>
      <c r="Q502" s="29" t="s">
        <v>41</v>
      </c>
      <c r="R502" s="29">
        <v>0.01</v>
      </c>
      <c r="S502" s="29" t="s">
        <v>41</v>
      </c>
      <c r="T502" s="29" t="s">
        <v>41</v>
      </c>
      <c r="U502" s="29" t="s">
        <v>42</v>
      </c>
      <c r="V502" s="29" t="s">
        <v>41</v>
      </c>
      <c r="W502" s="29">
        <v>0.04</v>
      </c>
      <c r="X502" s="29">
        <v>0.01</v>
      </c>
      <c r="Y502" s="29">
        <v>0.02</v>
      </c>
    </row>
    <row r="503" spans="1:25" x14ac:dyDescent="0.25">
      <c r="A503">
        <v>868</v>
      </c>
      <c r="B503" t="s">
        <v>331</v>
      </c>
      <c r="C503" t="s">
        <v>182</v>
      </c>
      <c r="D503" s="28">
        <v>1630</v>
      </c>
      <c r="E503" s="29">
        <v>0.94</v>
      </c>
      <c r="F503" s="29">
        <v>0.92</v>
      </c>
      <c r="G503" s="29">
        <v>0.24</v>
      </c>
      <c r="H503" s="29" t="s">
        <v>41</v>
      </c>
      <c r="I503" s="29">
        <v>0.02</v>
      </c>
      <c r="J503" s="29">
        <v>0.57999999999999996</v>
      </c>
      <c r="K503" s="29">
        <v>0.06</v>
      </c>
      <c r="L503" s="29">
        <v>0</v>
      </c>
      <c r="M503" s="29" t="s">
        <v>42</v>
      </c>
      <c r="N503" s="29">
        <v>0.01</v>
      </c>
      <c r="O503" s="29">
        <v>0.04</v>
      </c>
      <c r="P503" s="29">
        <v>0</v>
      </c>
      <c r="Q503" s="29" t="s">
        <v>41</v>
      </c>
      <c r="R503" s="29">
        <v>0.01</v>
      </c>
      <c r="S503" s="29" t="s">
        <v>41</v>
      </c>
      <c r="T503" s="29" t="s">
        <v>41</v>
      </c>
      <c r="U503" s="29" t="s">
        <v>42</v>
      </c>
      <c r="V503" s="29" t="s">
        <v>41</v>
      </c>
      <c r="W503" s="29">
        <v>0.03</v>
      </c>
      <c r="X503" s="29">
        <v>0.01</v>
      </c>
      <c r="Y503" s="29">
        <v>0.02</v>
      </c>
    </row>
    <row r="504" spans="1:25" x14ac:dyDescent="0.25">
      <c r="A504">
        <v>344</v>
      </c>
      <c r="B504" t="s">
        <v>332</v>
      </c>
      <c r="C504" t="s">
        <v>168</v>
      </c>
      <c r="D504" s="28">
        <v>3750</v>
      </c>
      <c r="E504" s="29">
        <v>0.92</v>
      </c>
      <c r="F504" s="29">
        <v>0.91</v>
      </c>
      <c r="G504" s="29">
        <v>0.19</v>
      </c>
      <c r="H504" s="29" t="s">
        <v>41</v>
      </c>
      <c r="I504" s="29">
        <v>0.05</v>
      </c>
      <c r="J504" s="29">
        <v>0.53</v>
      </c>
      <c r="K504" s="29">
        <v>0.13</v>
      </c>
      <c r="L504" s="29">
        <v>0</v>
      </c>
      <c r="M504" s="29" t="s">
        <v>42</v>
      </c>
      <c r="N504" s="29">
        <v>0.02</v>
      </c>
      <c r="O504" s="29">
        <v>0.05</v>
      </c>
      <c r="P504" s="29">
        <v>0</v>
      </c>
      <c r="Q504" s="29" t="s">
        <v>41</v>
      </c>
      <c r="R504" s="29">
        <v>0.01</v>
      </c>
      <c r="S504" s="29" t="s">
        <v>41</v>
      </c>
      <c r="T504" s="29" t="s">
        <v>41</v>
      </c>
      <c r="U504" s="29" t="s">
        <v>41</v>
      </c>
      <c r="V504" s="29">
        <v>0.01</v>
      </c>
      <c r="W504" s="29">
        <v>0.05</v>
      </c>
      <c r="X504" s="29">
        <v>0.02</v>
      </c>
      <c r="Y504" s="29">
        <v>0.01</v>
      </c>
    </row>
    <row r="505" spans="1:25" x14ac:dyDescent="0.25">
      <c r="A505">
        <v>872</v>
      </c>
      <c r="B505" t="s">
        <v>333</v>
      </c>
      <c r="C505" t="s">
        <v>182</v>
      </c>
      <c r="D505" s="28">
        <v>1700</v>
      </c>
      <c r="E505" s="29">
        <v>0.95</v>
      </c>
      <c r="F505" s="29">
        <v>0.93</v>
      </c>
      <c r="G505" s="29">
        <v>0.2</v>
      </c>
      <c r="H505" s="29">
        <v>0.01</v>
      </c>
      <c r="I505" s="29">
        <v>0.02</v>
      </c>
      <c r="J505" s="29">
        <v>0.6</v>
      </c>
      <c r="K505" s="29">
        <v>0.08</v>
      </c>
      <c r="L505" s="29">
        <v>0</v>
      </c>
      <c r="M505" s="29" t="s">
        <v>42</v>
      </c>
      <c r="N505" s="29">
        <v>0.01</v>
      </c>
      <c r="O505" s="29">
        <v>0.05</v>
      </c>
      <c r="P505" s="29" t="s">
        <v>42</v>
      </c>
      <c r="Q505" s="29" t="s">
        <v>41</v>
      </c>
      <c r="R505" s="29">
        <v>0.01</v>
      </c>
      <c r="S505" s="29">
        <v>0.01</v>
      </c>
      <c r="T505" s="29" t="s">
        <v>41</v>
      </c>
      <c r="U505" s="29">
        <v>0</v>
      </c>
      <c r="V505" s="29">
        <v>0.01</v>
      </c>
      <c r="W505" s="29">
        <v>0.04</v>
      </c>
      <c r="X505" s="29">
        <v>0.01</v>
      </c>
      <c r="Y505" s="29">
        <v>0.01</v>
      </c>
    </row>
    <row r="506" spans="1:25" x14ac:dyDescent="0.25">
      <c r="A506">
        <v>336</v>
      </c>
      <c r="B506" t="s">
        <v>334</v>
      </c>
      <c r="C506" t="s">
        <v>174</v>
      </c>
      <c r="D506" s="28">
        <v>2650</v>
      </c>
      <c r="E506" s="29">
        <v>0.91</v>
      </c>
      <c r="F506" s="29">
        <v>0.88</v>
      </c>
      <c r="G506" s="29">
        <v>0.28000000000000003</v>
      </c>
      <c r="H506" s="29" t="s">
        <v>41</v>
      </c>
      <c r="I506" s="29">
        <v>0.04</v>
      </c>
      <c r="J506" s="29">
        <v>0.53</v>
      </c>
      <c r="K506" s="29">
        <v>0.01</v>
      </c>
      <c r="L506" s="29" t="s">
        <v>42</v>
      </c>
      <c r="M506" s="29">
        <v>0</v>
      </c>
      <c r="N506" s="29">
        <v>0.01</v>
      </c>
      <c r="O506" s="29">
        <v>0.05</v>
      </c>
      <c r="P506" s="29">
        <v>0</v>
      </c>
      <c r="Q506" s="29">
        <v>0.01</v>
      </c>
      <c r="R506" s="29">
        <v>0.01</v>
      </c>
      <c r="S506" s="29">
        <v>0.01</v>
      </c>
      <c r="T506" s="29" t="s">
        <v>41</v>
      </c>
      <c r="U506" s="29" t="s">
        <v>41</v>
      </c>
      <c r="V506" s="29">
        <v>0.02</v>
      </c>
      <c r="W506" s="29">
        <v>0.06</v>
      </c>
      <c r="X506" s="29">
        <v>0.02</v>
      </c>
      <c r="Y506" s="29">
        <v>0.02</v>
      </c>
    </row>
    <row r="507" spans="1:25" x14ac:dyDescent="0.25">
      <c r="A507">
        <v>885</v>
      </c>
      <c r="B507" t="s">
        <v>335</v>
      </c>
      <c r="C507" t="s">
        <v>174</v>
      </c>
      <c r="D507" s="28">
        <v>6070</v>
      </c>
      <c r="E507" s="29">
        <v>0.92</v>
      </c>
      <c r="F507" s="29">
        <v>0.9</v>
      </c>
      <c r="G507" s="29">
        <v>0.34</v>
      </c>
      <c r="H507" s="29">
        <v>0.01</v>
      </c>
      <c r="I507" s="29">
        <v>0.03</v>
      </c>
      <c r="J507" s="29">
        <v>0.38</v>
      </c>
      <c r="K507" s="29">
        <v>0.13</v>
      </c>
      <c r="L507" s="29" t="s">
        <v>42</v>
      </c>
      <c r="M507" s="29" t="s">
        <v>42</v>
      </c>
      <c r="N507" s="29">
        <v>0.01</v>
      </c>
      <c r="O507" s="29">
        <v>0.05</v>
      </c>
      <c r="P507" s="29" t="s">
        <v>42</v>
      </c>
      <c r="Q507" s="29" t="s">
        <v>41</v>
      </c>
      <c r="R507" s="29">
        <v>0.01</v>
      </c>
      <c r="S507" s="29">
        <v>0.01</v>
      </c>
      <c r="T507" s="29" t="s">
        <v>41</v>
      </c>
      <c r="U507" s="29" t="s">
        <v>41</v>
      </c>
      <c r="V507" s="29">
        <v>0.01</v>
      </c>
      <c r="W507" s="29">
        <v>0.05</v>
      </c>
      <c r="X507" s="29">
        <v>0.01</v>
      </c>
      <c r="Y507" s="29">
        <v>0.01</v>
      </c>
    </row>
    <row r="508" spans="1:25" x14ac:dyDescent="0.25">
      <c r="A508">
        <v>816</v>
      </c>
      <c r="B508" t="s">
        <v>336</v>
      </c>
      <c r="C508" t="s">
        <v>170</v>
      </c>
      <c r="D508" s="28">
        <v>1730</v>
      </c>
      <c r="E508" s="29">
        <v>0.92</v>
      </c>
      <c r="F508" s="29">
        <v>0.91</v>
      </c>
      <c r="G508" s="29">
        <v>0.43</v>
      </c>
      <c r="H508" s="29">
        <v>0.01</v>
      </c>
      <c r="I508" s="29">
        <v>0.04</v>
      </c>
      <c r="J508" s="29">
        <v>0.41</v>
      </c>
      <c r="K508" s="29" t="s">
        <v>42</v>
      </c>
      <c r="L508" s="29">
        <v>0</v>
      </c>
      <c r="M508" s="29" t="s">
        <v>42</v>
      </c>
      <c r="N508" s="29">
        <v>0.01</v>
      </c>
      <c r="O508" s="29">
        <v>0.05</v>
      </c>
      <c r="P508" s="29">
        <v>0</v>
      </c>
      <c r="Q508" s="29">
        <v>0.01</v>
      </c>
      <c r="R508" s="29">
        <v>0.01</v>
      </c>
      <c r="S508" s="29">
        <v>0.01</v>
      </c>
      <c r="T508" s="29" t="s">
        <v>42</v>
      </c>
      <c r="U508" s="29" t="s">
        <v>42</v>
      </c>
      <c r="V508" s="29">
        <v>0.01</v>
      </c>
      <c r="W508" s="29">
        <v>0.05</v>
      </c>
      <c r="X508" s="29">
        <v>0.02</v>
      </c>
      <c r="Y508" s="29">
        <v>0.01</v>
      </c>
    </row>
    <row r="513" spans="1:25" x14ac:dyDescent="0.25">
      <c r="A513" t="s">
        <v>364</v>
      </c>
    </row>
    <row r="514" spans="1:25" x14ac:dyDescent="0.25">
      <c r="A514" t="s">
        <v>141</v>
      </c>
      <c r="B514" t="s">
        <v>142</v>
      </c>
      <c r="C514" t="s">
        <v>143</v>
      </c>
      <c r="D514" t="s">
        <v>338</v>
      </c>
      <c r="E514" t="s">
        <v>339</v>
      </c>
      <c r="F514" t="s">
        <v>340</v>
      </c>
      <c r="G514" t="s">
        <v>147</v>
      </c>
      <c r="H514" t="s">
        <v>19</v>
      </c>
      <c r="I514" t="s">
        <v>341</v>
      </c>
      <c r="J514" t="s">
        <v>149</v>
      </c>
      <c r="K514" t="s">
        <v>150</v>
      </c>
      <c r="L514" t="s">
        <v>342</v>
      </c>
      <c r="M514" t="s">
        <v>343</v>
      </c>
      <c r="N514" t="s">
        <v>344</v>
      </c>
      <c r="O514" t="s">
        <v>345</v>
      </c>
      <c r="P514" t="s">
        <v>155</v>
      </c>
      <c r="Q514" t="s">
        <v>346</v>
      </c>
      <c r="R514" t="s">
        <v>347</v>
      </c>
      <c r="S514" t="s">
        <v>348</v>
      </c>
      <c r="T514" t="s">
        <v>349</v>
      </c>
      <c r="U514" t="s">
        <v>350</v>
      </c>
      <c r="V514" t="s">
        <v>351</v>
      </c>
      <c r="W514" t="s">
        <v>352</v>
      </c>
      <c r="X514" t="s">
        <v>353</v>
      </c>
      <c r="Y514" t="s">
        <v>354</v>
      </c>
    </row>
    <row r="515" spans="1:25" x14ac:dyDescent="0.25">
      <c r="A515" t="s">
        <v>163</v>
      </c>
      <c r="B515" t="s">
        <v>363</v>
      </c>
      <c r="D515" s="28">
        <v>9750</v>
      </c>
      <c r="E515" s="29">
        <v>0.54</v>
      </c>
      <c r="F515" s="29">
        <v>0.47</v>
      </c>
      <c r="G515" s="29">
        <v>0.3</v>
      </c>
      <c r="H515" s="29" t="s">
        <v>41</v>
      </c>
      <c r="I515" s="29">
        <v>7.0000000000000007E-2</v>
      </c>
      <c r="J515" s="29">
        <v>0.02</v>
      </c>
      <c r="K515" s="29">
        <v>0.03</v>
      </c>
      <c r="L515" s="29" t="s">
        <v>41</v>
      </c>
      <c r="M515" s="29">
        <v>0.04</v>
      </c>
      <c r="N515" s="29">
        <v>0.01</v>
      </c>
      <c r="O515" s="29">
        <v>0.03</v>
      </c>
      <c r="P515" s="29" t="s">
        <v>42</v>
      </c>
      <c r="Q515" s="29" t="s">
        <v>41</v>
      </c>
      <c r="R515" s="29">
        <v>0.04</v>
      </c>
      <c r="S515" s="29">
        <v>0.02</v>
      </c>
      <c r="T515" s="29">
        <v>0.01</v>
      </c>
      <c r="U515" s="29">
        <v>0.01</v>
      </c>
      <c r="V515" s="29">
        <v>0.03</v>
      </c>
      <c r="W515" s="29">
        <v>0.2</v>
      </c>
      <c r="X515" s="29">
        <v>0.18</v>
      </c>
      <c r="Y515" s="29">
        <v>0.08</v>
      </c>
    </row>
    <row r="516" spans="1:25" x14ac:dyDescent="0.25">
      <c r="A516" t="s">
        <v>165</v>
      </c>
      <c r="B516" t="s">
        <v>166</v>
      </c>
      <c r="D516" s="28">
        <v>340</v>
      </c>
      <c r="E516" s="29">
        <v>0.51</v>
      </c>
      <c r="F516" s="29">
        <v>0.42</v>
      </c>
      <c r="G516" s="29">
        <v>0.22</v>
      </c>
      <c r="H516" s="29">
        <v>0</v>
      </c>
      <c r="I516" s="29">
        <v>0.13</v>
      </c>
      <c r="J516" s="29">
        <v>0</v>
      </c>
      <c r="K516" s="29" t="s">
        <v>42</v>
      </c>
      <c r="L516" s="29">
        <v>0</v>
      </c>
      <c r="M516" s="29">
        <v>0.06</v>
      </c>
      <c r="N516" s="29" t="s">
        <v>42</v>
      </c>
      <c r="O516" s="29">
        <v>0.05</v>
      </c>
      <c r="P516" s="29">
        <v>0</v>
      </c>
      <c r="Q516" s="29">
        <v>0</v>
      </c>
      <c r="R516" s="29">
        <v>0.04</v>
      </c>
      <c r="S516" s="29">
        <v>0.02</v>
      </c>
      <c r="T516" s="29" t="s">
        <v>42</v>
      </c>
      <c r="U516" s="29">
        <v>0.01</v>
      </c>
      <c r="V516" s="29">
        <v>0.05</v>
      </c>
      <c r="W516" s="29">
        <v>0.23</v>
      </c>
      <c r="X516" s="29">
        <v>0.21</v>
      </c>
      <c r="Y516" s="29">
        <v>0.05</v>
      </c>
    </row>
    <row r="517" spans="1:25" x14ac:dyDescent="0.25">
      <c r="A517" t="s">
        <v>167</v>
      </c>
      <c r="B517" t="s">
        <v>168</v>
      </c>
      <c r="D517" s="28">
        <v>1250</v>
      </c>
      <c r="E517" s="29">
        <v>0.51</v>
      </c>
      <c r="F517" s="29">
        <v>0.41</v>
      </c>
      <c r="G517" s="29">
        <v>0.27</v>
      </c>
      <c r="H517" s="29" t="s">
        <v>42</v>
      </c>
      <c r="I517" s="29">
        <v>7.0000000000000007E-2</v>
      </c>
      <c r="J517" s="29">
        <v>0.02</v>
      </c>
      <c r="K517" s="29">
        <v>0.01</v>
      </c>
      <c r="L517" s="29">
        <v>0</v>
      </c>
      <c r="M517" s="29">
        <v>0.02</v>
      </c>
      <c r="N517" s="29" t="s">
        <v>41</v>
      </c>
      <c r="O517" s="29">
        <v>0.04</v>
      </c>
      <c r="P517" s="29">
        <v>0</v>
      </c>
      <c r="Q517" s="29" t="s">
        <v>41</v>
      </c>
      <c r="R517" s="29">
        <v>0.05</v>
      </c>
      <c r="S517" s="29">
        <v>0.02</v>
      </c>
      <c r="T517" s="29">
        <v>0.02</v>
      </c>
      <c r="U517" s="29">
        <v>0.01</v>
      </c>
      <c r="V517" s="29">
        <v>0.05</v>
      </c>
      <c r="W517" s="29">
        <v>0.25</v>
      </c>
      <c r="X517" s="29">
        <v>0.21</v>
      </c>
      <c r="Y517" s="29">
        <v>0.04</v>
      </c>
    </row>
    <row r="518" spans="1:25" x14ac:dyDescent="0.25">
      <c r="A518" t="s">
        <v>169</v>
      </c>
      <c r="B518" t="s">
        <v>170</v>
      </c>
      <c r="D518" s="28">
        <v>1010</v>
      </c>
      <c r="E518" s="29">
        <v>0.54</v>
      </c>
      <c r="F518" s="29">
        <v>0.47</v>
      </c>
      <c r="G518" s="29">
        <v>0.28000000000000003</v>
      </c>
      <c r="H518" s="29" t="s">
        <v>42</v>
      </c>
      <c r="I518" s="29">
        <v>0.1</v>
      </c>
      <c r="J518" s="29" t="s">
        <v>41</v>
      </c>
      <c r="K518" s="29">
        <v>0.05</v>
      </c>
      <c r="L518" s="29">
        <v>0</v>
      </c>
      <c r="M518" s="29">
        <v>0.02</v>
      </c>
      <c r="N518" s="29">
        <v>0.01</v>
      </c>
      <c r="O518" s="29">
        <v>0.03</v>
      </c>
      <c r="P518" s="29">
        <v>0</v>
      </c>
      <c r="Q518" s="29">
        <v>0</v>
      </c>
      <c r="R518" s="29">
        <v>0.04</v>
      </c>
      <c r="S518" s="29">
        <v>0.02</v>
      </c>
      <c r="T518" s="29">
        <v>0.01</v>
      </c>
      <c r="U518" s="29">
        <v>0.01</v>
      </c>
      <c r="V518" s="29">
        <v>0.04</v>
      </c>
      <c r="W518" s="29">
        <v>0.2</v>
      </c>
      <c r="X518" s="29">
        <v>0.21</v>
      </c>
      <c r="Y518" s="29">
        <v>0.04</v>
      </c>
    </row>
    <row r="519" spans="1:25" x14ac:dyDescent="0.25">
      <c r="A519" t="s">
        <v>171</v>
      </c>
      <c r="B519" t="s">
        <v>172</v>
      </c>
      <c r="D519" s="28">
        <v>590</v>
      </c>
      <c r="E519" s="29">
        <v>0.5</v>
      </c>
      <c r="F519" s="29">
        <v>0.4</v>
      </c>
      <c r="G519" s="29">
        <v>0.27</v>
      </c>
      <c r="H519" s="29">
        <v>0</v>
      </c>
      <c r="I519" s="29">
        <v>0.09</v>
      </c>
      <c r="J519" s="29">
        <v>0.01</v>
      </c>
      <c r="K519" s="29">
        <v>0</v>
      </c>
      <c r="L519" s="29">
        <v>0</v>
      </c>
      <c r="M519" s="29">
        <v>0.03</v>
      </c>
      <c r="N519" s="29">
        <v>0.01</v>
      </c>
      <c r="O519" s="29">
        <v>0.04</v>
      </c>
      <c r="P519" s="29">
        <v>0</v>
      </c>
      <c r="Q519" s="29">
        <v>0</v>
      </c>
      <c r="R519" s="29">
        <v>0.06</v>
      </c>
      <c r="S519" s="29">
        <v>0.02</v>
      </c>
      <c r="T519" s="29">
        <v>0.02</v>
      </c>
      <c r="U519" s="29">
        <v>0.03</v>
      </c>
      <c r="V519" s="29">
        <v>0.04</v>
      </c>
      <c r="W519" s="29">
        <v>0.22</v>
      </c>
      <c r="X519" s="29">
        <v>0.22</v>
      </c>
      <c r="Y519" s="29">
        <v>0.06</v>
      </c>
    </row>
    <row r="520" spans="1:25" x14ac:dyDescent="0.25">
      <c r="A520" t="s">
        <v>173</v>
      </c>
      <c r="B520" t="s">
        <v>174</v>
      </c>
      <c r="D520" s="28">
        <v>1150</v>
      </c>
      <c r="E520" s="29">
        <v>0.54</v>
      </c>
      <c r="F520" s="29">
        <v>0.45</v>
      </c>
      <c r="G520" s="29">
        <v>0.31</v>
      </c>
      <c r="H520" s="29" t="s">
        <v>41</v>
      </c>
      <c r="I520" s="29">
        <v>7.0000000000000007E-2</v>
      </c>
      <c r="J520" s="29">
        <v>0.02</v>
      </c>
      <c r="K520" s="29">
        <v>0.02</v>
      </c>
      <c r="L520" s="29" t="s">
        <v>41</v>
      </c>
      <c r="M520" s="29">
        <v>0.02</v>
      </c>
      <c r="N520" s="29" t="s">
        <v>41</v>
      </c>
      <c r="O520" s="29">
        <v>0.03</v>
      </c>
      <c r="P520" s="29">
        <v>0</v>
      </c>
      <c r="Q520" s="29" t="s">
        <v>42</v>
      </c>
      <c r="R520" s="29">
        <v>0.04</v>
      </c>
      <c r="S520" s="29">
        <v>0.01</v>
      </c>
      <c r="T520" s="29">
        <v>0.02</v>
      </c>
      <c r="U520" s="29">
        <v>0.01</v>
      </c>
      <c r="V520" s="29">
        <v>0.05</v>
      </c>
      <c r="W520" s="29">
        <v>0.17</v>
      </c>
      <c r="X520" s="29">
        <v>0.18</v>
      </c>
      <c r="Y520" s="29">
        <v>0.11</v>
      </c>
    </row>
    <row r="521" spans="1:25" x14ac:dyDescent="0.25">
      <c r="A521" t="s">
        <v>175</v>
      </c>
      <c r="B521" t="s">
        <v>176</v>
      </c>
      <c r="D521" s="28">
        <v>870</v>
      </c>
      <c r="E521" s="29">
        <v>0.51</v>
      </c>
      <c r="F521" s="29">
        <v>0.43</v>
      </c>
      <c r="G521" s="29">
        <v>0.28000000000000003</v>
      </c>
      <c r="H521" s="29" t="s">
        <v>42</v>
      </c>
      <c r="I521" s="29">
        <v>7.0000000000000007E-2</v>
      </c>
      <c r="J521" s="29">
        <v>0.01</v>
      </c>
      <c r="K521" s="29">
        <v>0.02</v>
      </c>
      <c r="L521" s="29">
        <v>0</v>
      </c>
      <c r="M521" s="29">
        <v>0.04</v>
      </c>
      <c r="N521" s="29">
        <v>0.01</v>
      </c>
      <c r="O521" s="29">
        <v>0.03</v>
      </c>
      <c r="P521" s="29">
        <v>0</v>
      </c>
      <c r="Q521" s="29">
        <v>0</v>
      </c>
      <c r="R521" s="29">
        <v>0.05</v>
      </c>
      <c r="S521" s="29">
        <v>0.02</v>
      </c>
      <c r="T521" s="29">
        <v>0.02</v>
      </c>
      <c r="U521" s="29">
        <v>0.01</v>
      </c>
      <c r="V521" s="29">
        <v>0.03</v>
      </c>
      <c r="W521" s="29">
        <v>0.2</v>
      </c>
      <c r="X521" s="29">
        <v>0.2</v>
      </c>
      <c r="Y521" s="29">
        <v>0.08</v>
      </c>
    </row>
    <row r="522" spans="1:25" x14ac:dyDescent="0.25">
      <c r="A522" t="s">
        <v>177</v>
      </c>
      <c r="B522" t="s">
        <v>178</v>
      </c>
      <c r="D522" s="28">
        <v>1160</v>
      </c>
      <c r="E522" s="29">
        <v>0.57999999999999996</v>
      </c>
      <c r="F522" s="29">
        <v>0.54</v>
      </c>
      <c r="G522" s="29">
        <v>0.33</v>
      </c>
      <c r="H522" s="29">
        <v>0</v>
      </c>
      <c r="I522" s="29">
        <v>7.0000000000000007E-2</v>
      </c>
      <c r="J522" s="29">
        <v>0.03</v>
      </c>
      <c r="K522" s="29">
        <v>0.05</v>
      </c>
      <c r="L522" s="29">
        <v>0</v>
      </c>
      <c r="M522" s="29">
        <v>0.05</v>
      </c>
      <c r="N522" s="29">
        <v>0.01</v>
      </c>
      <c r="O522" s="29">
        <v>0.03</v>
      </c>
      <c r="P522" s="29" t="s">
        <v>42</v>
      </c>
      <c r="Q522" s="29">
        <v>0</v>
      </c>
      <c r="R522" s="29">
        <v>0.02</v>
      </c>
      <c r="S522" s="29">
        <v>0.01</v>
      </c>
      <c r="T522" s="29">
        <v>0.01</v>
      </c>
      <c r="U522" s="29" t="s">
        <v>41</v>
      </c>
      <c r="V522" s="29">
        <v>0.02</v>
      </c>
      <c r="W522" s="29">
        <v>0.19</v>
      </c>
      <c r="X522" s="29">
        <v>0.11</v>
      </c>
      <c r="Y522" s="29">
        <v>0.13</v>
      </c>
    </row>
    <row r="523" spans="1:25" x14ac:dyDescent="0.25">
      <c r="A523" t="s">
        <v>179</v>
      </c>
      <c r="B523" t="s">
        <v>180</v>
      </c>
      <c r="D523" s="28">
        <v>1450</v>
      </c>
      <c r="E523" s="29">
        <v>0.6</v>
      </c>
      <c r="F523" s="29">
        <v>0.56999999999999995</v>
      </c>
      <c r="G523" s="29">
        <v>0.37</v>
      </c>
      <c r="H523" s="29" t="s">
        <v>41</v>
      </c>
      <c r="I523" s="29">
        <v>0.03</v>
      </c>
      <c r="J523" s="29">
        <v>0.05</v>
      </c>
      <c r="K523" s="29">
        <v>0.05</v>
      </c>
      <c r="L523" s="29">
        <v>0</v>
      </c>
      <c r="M523" s="29">
        <v>0.05</v>
      </c>
      <c r="N523" s="29">
        <v>0.01</v>
      </c>
      <c r="O523" s="29">
        <v>0.02</v>
      </c>
      <c r="P523" s="29">
        <v>0</v>
      </c>
      <c r="Q523" s="29">
        <v>0</v>
      </c>
      <c r="R523" s="29">
        <v>0.02</v>
      </c>
      <c r="S523" s="29">
        <v>0.01</v>
      </c>
      <c r="T523" s="29" t="s">
        <v>42</v>
      </c>
      <c r="U523" s="29" t="s">
        <v>41</v>
      </c>
      <c r="V523" s="29">
        <v>0.02</v>
      </c>
      <c r="W523" s="29">
        <v>0.19</v>
      </c>
      <c r="X523" s="29">
        <v>0.1</v>
      </c>
      <c r="Y523" s="29">
        <v>0.11</v>
      </c>
    </row>
    <row r="524" spans="1:25" x14ac:dyDescent="0.25">
      <c r="A524" t="s">
        <v>181</v>
      </c>
      <c r="B524" t="s">
        <v>182</v>
      </c>
      <c r="D524" s="28">
        <v>1190</v>
      </c>
      <c r="E524" s="29">
        <v>0.53</v>
      </c>
      <c r="F524" s="29">
        <v>0.46</v>
      </c>
      <c r="G524" s="29">
        <v>0.28000000000000003</v>
      </c>
      <c r="H524" s="29" t="s">
        <v>42</v>
      </c>
      <c r="I524" s="29">
        <v>0.06</v>
      </c>
      <c r="J524" s="29">
        <v>0.01</v>
      </c>
      <c r="K524" s="29">
        <v>0.02</v>
      </c>
      <c r="L524" s="29" t="s">
        <v>41</v>
      </c>
      <c r="M524" s="29">
        <v>0.08</v>
      </c>
      <c r="N524" s="29">
        <v>0.01</v>
      </c>
      <c r="O524" s="29">
        <v>0.03</v>
      </c>
      <c r="P524" s="29" t="s">
        <v>42</v>
      </c>
      <c r="Q524" s="29">
        <v>0</v>
      </c>
      <c r="R524" s="29">
        <v>0.05</v>
      </c>
      <c r="S524" s="29">
        <v>0.02</v>
      </c>
      <c r="T524" s="29">
        <v>0.02</v>
      </c>
      <c r="U524" s="29">
        <v>0.01</v>
      </c>
      <c r="V524" s="29">
        <v>0.01</v>
      </c>
      <c r="W524" s="29">
        <v>0.17</v>
      </c>
      <c r="X524" s="29">
        <v>0.22</v>
      </c>
      <c r="Y524" s="29">
        <v>0.08</v>
      </c>
    </row>
    <row r="525" spans="1:25" x14ac:dyDescent="0.25">
      <c r="A525" t="s">
        <v>183</v>
      </c>
      <c r="B525" t="s">
        <v>184</v>
      </c>
      <c r="D525" s="28">
        <v>740</v>
      </c>
      <c r="E525" s="29">
        <v>0.52</v>
      </c>
      <c r="F525" s="29">
        <v>0.46</v>
      </c>
      <c r="G525" s="29">
        <v>0.31</v>
      </c>
      <c r="H525" s="29">
        <v>0</v>
      </c>
      <c r="I525" s="29">
        <v>0.04</v>
      </c>
      <c r="J525" s="29">
        <v>0.05</v>
      </c>
      <c r="K525" s="29" t="s">
        <v>42</v>
      </c>
      <c r="L525" s="29" t="s">
        <v>42</v>
      </c>
      <c r="M525" s="29">
        <v>0.04</v>
      </c>
      <c r="N525" s="29">
        <v>0.01</v>
      </c>
      <c r="O525" s="29">
        <v>0.04</v>
      </c>
      <c r="P525" s="29">
        <v>0</v>
      </c>
      <c r="Q525" s="29">
        <v>0</v>
      </c>
      <c r="R525" s="29">
        <v>0.04</v>
      </c>
      <c r="S525" s="29">
        <v>0.02</v>
      </c>
      <c r="T525" s="29">
        <v>0.01</v>
      </c>
      <c r="U525" s="29" t="s">
        <v>41</v>
      </c>
      <c r="V525" s="29">
        <v>0.02</v>
      </c>
      <c r="W525" s="29">
        <v>0.21</v>
      </c>
      <c r="X525" s="29">
        <v>0.21</v>
      </c>
      <c r="Y525" s="29">
        <v>0.06</v>
      </c>
    </row>
    <row r="526" spans="1:25" x14ac:dyDescent="0.25">
      <c r="A526">
        <v>301</v>
      </c>
      <c r="B526" t="s">
        <v>185</v>
      </c>
      <c r="C526" t="s">
        <v>180</v>
      </c>
      <c r="D526" s="28">
        <v>70</v>
      </c>
      <c r="E526" s="29">
        <v>0.64</v>
      </c>
      <c r="F526" s="29">
        <v>0.62</v>
      </c>
      <c r="G526" s="29">
        <v>0.54</v>
      </c>
      <c r="H526" s="29">
        <v>0</v>
      </c>
      <c r="I526" s="29" t="s">
        <v>42</v>
      </c>
      <c r="J526" s="29" t="s">
        <v>42</v>
      </c>
      <c r="K526" s="29" t="s">
        <v>42</v>
      </c>
      <c r="L526" s="29">
        <v>0</v>
      </c>
      <c r="M526" s="29" t="s">
        <v>42</v>
      </c>
      <c r="N526" s="29">
        <v>0</v>
      </c>
      <c r="O526" s="29">
        <v>0</v>
      </c>
      <c r="P526" s="29">
        <v>0</v>
      </c>
      <c r="Q526" s="29">
        <v>0</v>
      </c>
      <c r="R526" s="29">
        <v>0</v>
      </c>
      <c r="S526" s="29">
        <v>0</v>
      </c>
      <c r="T526" s="29">
        <v>0</v>
      </c>
      <c r="U526" s="29">
        <v>0</v>
      </c>
      <c r="V526" s="29" t="s">
        <v>42</v>
      </c>
      <c r="W526" s="29">
        <v>0.12</v>
      </c>
      <c r="X526" s="29">
        <v>0.12</v>
      </c>
      <c r="Y526" s="29">
        <v>0.12</v>
      </c>
    </row>
    <row r="527" spans="1:25" x14ac:dyDescent="0.25">
      <c r="A527">
        <v>302</v>
      </c>
      <c r="B527" t="s">
        <v>186</v>
      </c>
      <c r="C527" t="s">
        <v>180</v>
      </c>
      <c r="D527" s="28">
        <v>50</v>
      </c>
      <c r="E527" s="29">
        <v>0.6</v>
      </c>
      <c r="F527" s="29">
        <v>0.55000000000000004</v>
      </c>
      <c r="G527" s="29">
        <v>0.32</v>
      </c>
      <c r="H527" s="29" t="s">
        <v>42</v>
      </c>
      <c r="I527" s="29" t="s">
        <v>42</v>
      </c>
      <c r="J527" s="29" t="s">
        <v>42</v>
      </c>
      <c r="K527" s="29">
        <v>0</v>
      </c>
      <c r="L527" s="29">
        <v>0</v>
      </c>
      <c r="M527" s="29">
        <v>0.13</v>
      </c>
      <c r="N527" s="29" t="s">
        <v>42</v>
      </c>
      <c r="O527" s="29">
        <v>0</v>
      </c>
      <c r="P527" s="29">
        <v>0</v>
      </c>
      <c r="Q527" s="29">
        <v>0</v>
      </c>
      <c r="R527" s="29" t="s">
        <v>42</v>
      </c>
      <c r="S527" s="29" t="s">
        <v>42</v>
      </c>
      <c r="T527" s="29">
        <v>0</v>
      </c>
      <c r="U527" s="29" t="s">
        <v>42</v>
      </c>
      <c r="V527" s="29">
        <v>0</v>
      </c>
      <c r="W527" s="29">
        <v>0.28000000000000003</v>
      </c>
      <c r="X527" s="29">
        <v>0.06</v>
      </c>
      <c r="Y527" s="29">
        <v>0.06</v>
      </c>
    </row>
    <row r="528" spans="1:25" x14ac:dyDescent="0.25">
      <c r="A528">
        <v>370</v>
      </c>
      <c r="B528" t="s">
        <v>187</v>
      </c>
      <c r="C528" t="s">
        <v>170</v>
      </c>
      <c r="D528" s="28">
        <v>40</v>
      </c>
      <c r="E528" s="29">
        <v>0.51</v>
      </c>
      <c r="F528" s="29">
        <v>0.32</v>
      </c>
      <c r="G528" s="29">
        <v>0.24</v>
      </c>
      <c r="H528" s="29">
        <v>0</v>
      </c>
      <c r="I528" s="29" t="s">
        <v>42</v>
      </c>
      <c r="J528" s="29">
        <v>0</v>
      </c>
      <c r="K528" s="29">
        <v>0</v>
      </c>
      <c r="L528" s="29">
        <v>0</v>
      </c>
      <c r="M528" s="29">
        <v>0</v>
      </c>
      <c r="N528" s="29" t="s">
        <v>42</v>
      </c>
      <c r="O528" s="29" t="s">
        <v>42</v>
      </c>
      <c r="P528" s="29">
        <v>0</v>
      </c>
      <c r="Q528" s="29">
        <v>0</v>
      </c>
      <c r="R528" s="29">
        <v>0.17</v>
      </c>
      <c r="S528" s="29">
        <v>0.17</v>
      </c>
      <c r="T528" s="29">
        <v>0</v>
      </c>
      <c r="U528" s="29">
        <v>0</v>
      </c>
      <c r="V528" s="29" t="s">
        <v>42</v>
      </c>
      <c r="W528" s="29">
        <v>0.32</v>
      </c>
      <c r="X528" s="29">
        <v>0.17</v>
      </c>
      <c r="Y528" s="29">
        <v>0</v>
      </c>
    </row>
    <row r="529" spans="1:25" x14ac:dyDescent="0.25">
      <c r="A529">
        <v>800</v>
      </c>
      <c r="B529" t="s">
        <v>188</v>
      </c>
      <c r="C529" t="s">
        <v>184</v>
      </c>
      <c r="D529" s="28" t="s">
        <v>42</v>
      </c>
      <c r="E529" s="29" t="s">
        <v>42</v>
      </c>
      <c r="F529" s="29" t="s">
        <v>42</v>
      </c>
      <c r="G529" s="29" t="s">
        <v>42</v>
      </c>
      <c r="H529" s="29" t="s">
        <v>42</v>
      </c>
      <c r="I529" s="29" t="s">
        <v>42</v>
      </c>
      <c r="J529" s="29" t="s">
        <v>42</v>
      </c>
      <c r="K529" s="29" t="s">
        <v>42</v>
      </c>
      <c r="L529" s="29" t="s">
        <v>42</v>
      </c>
      <c r="M529" s="29" t="s">
        <v>42</v>
      </c>
      <c r="N529" s="29" t="s">
        <v>42</v>
      </c>
      <c r="O529" s="29" t="s">
        <v>42</v>
      </c>
      <c r="P529" s="29" t="s">
        <v>42</v>
      </c>
      <c r="Q529" s="29" t="s">
        <v>42</v>
      </c>
      <c r="R529" s="29" t="s">
        <v>42</v>
      </c>
      <c r="S529" s="29" t="s">
        <v>42</v>
      </c>
      <c r="T529" s="29" t="s">
        <v>42</v>
      </c>
      <c r="U529" s="29" t="s">
        <v>42</v>
      </c>
      <c r="V529" s="29" t="s">
        <v>42</v>
      </c>
      <c r="W529" s="29" t="s">
        <v>42</v>
      </c>
      <c r="X529" s="29" t="s">
        <v>42</v>
      </c>
      <c r="Y529" s="29" t="s">
        <v>42</v>
      </c>
    </row>
    <row r="530" spans="1:25" x14ac:dyDescent="0.25">
      <c r="A530">
        <v>822</v>
      </c>
      <c r="B530" t="s">
        <v>189</v>
      </c>
      <c r="C530" t="s">
        <v>176</v>
      </c>
      <c r="D530" s="28">
        <v>50</v>
      </c>
      <c r="E530" s="29">
        <v>0.57999999999999996</v>
      </c>
      <c r="F530" s="29">
        <v>0.53</v>
      </c>
      <c r="G530" s="29">
        <v>0.4</v>
      </c>
      <c r="H530" s="29">
        <v>0</v>
      </c>
      <c r="I530" s="29" t="s">
        <v>42</v>
      </c>
      <c r="J530" s="29">
        <v>7.0000000000000007E-2</v>
      </c>
      <c r="K530" s="29">
        <v>0</v>
      </c>
      <c r="L530" s="29">
        <v>0</v>
      </c>
      <c r="M530" s="29" t="s">
        <v>42</v>
      </c>
      <c r="N530" s="29">
        <v>0</v>
      </c>
      <c r="O530" s="29" t="s">
        <v>42</v>
      </c>
      <c r="P530" s="29">
        <v>0</v>
      </c>
      <c r="Q530" s="29">
        <v>0</v>
      </c>
      <c r="R530" s="29" t="s">
        <v>42</v>
      </c>
      <c r="S530" s="29" t="s">
        <v>42</v>
      </c>
      <c r="T530" s="29">
        <v>0</v>
      </c>
      <c r="U530" s="29">
        <v>0</v>
      </c>
      <c r="V530" s="29" t="s">
        <v>42</v>
      </c>
      <c r="W530" s="29">
        <v>0.18</v>
      </c>
      <c r="X530" s="29">
        <v>0.13</v>
      </c>
      <c r="Y530" s="29">
        <v>0.11</v>
      </c>
    </row>
    <row r="531" spans="1:25" x14ac:dyDescent="0.25">
      <c r="A531">
        <v>303</v>
      </c>
      <c r="B531" t="s">
        <v>190</v>
      </c>
      <c r="C531" t="s">
        <v>180</v>
      </c>
      <c r="D531" s="28">
        <v>80</v>
      </c>
      <c r="E531" s="29">
        <v>0.65</v>
      </c>
      <c r="F531" s="29">
        <v>0.57999999999999996</v>
      </c>
      <c r="G531" s="29">
        <v>0.31</v>
      </c>
      <c r="H531" s="29" t="s">
        <v>42</v>
      </c>
      <c r="I531" s="29" t="s">
        <v>42</v>
      </c>
      <c r="J531" s="29">
        <v>0.16</v>
      </c>
      <c r="K531" s="29" t="s">
        <v>42</v>
      </c>
      <c r="L531" s="29">
        <v>0</v>
      </c>
      <c r="M531" s="29">
        <v>0.05</v>
      </c>
      <c r="N531" s="29">
        <v>0</v>
      </c>
      <c r="O531" s="29">
        <v>0.06</v>
      </c>
      <c r="P531" s="29">
        <v>0</v>
      </c>
      <c r="Q531" s="29">
        <v>0</v>
      </c>
      <c r="R531" s="29" t="s">
        <v>42</v>
      </c>
      <c r="S531" s="29" t="s">
        <v>42</v>
      </c>
      <c r="T531" s="29">
        <v>0</v>
      </c>
      <c r="U531" s="29">
        <v>0</v>
      </c>
      <c r="V531" s="29">
        <v>0.06</v>
      </c>
      <c r="W531" s="29">
        <v>0.2</v>
      </c>
      <c r="X531" s="29">
        <v>0.1</v>
      </c>
      <c r="Y531" s="29">
        <v>0.05</v>
      </c>
    </row>
    <row r="532" spans="1:25" x14ac:dyDescent="0.25">
      <c r="A532">
        <v>330</v>
      </c>
      <c r="B532" t="s">
        <v>191</v>
      </c>
      <c r="C532" t="s">
        <v>174</v>
      </c>
      <c r="D532" s="28">
        <v>390</v>
      </c>
      <c r="E532" s="29">
        <v>0.53</v>
      </c>
      <c r="F532" s="29">
        <v>0.49</v>
      </c>
      <c r="G532" s="29">
        <v>0.37</v>
      </c>
      <c r="H532" s="29">
        <v>0.01</v>
      </c>
      <c r="I532" s="29">
        <v>0.04</v>
      </c>
      <c r="J532" s="29">
        <v>0.02</v>
      </c>
      <c r="K532" s="29">
        <v>0.03</v>
      </c>
      <c r="L532" s="29" t="s">
        <v>42</v>
      </c>
      <c r="M532" s="29">
        <v>0.01</v>
      </c>
      <c r="N532" s="29">
        <v>0</v>
      </c>
      <c r="O532" s="29">
        <v>0.01</v>
      </c>
      <c r="P532" s="29">
        <v>0</v>
      </c>
      <c r="Q532" s="29" t="s">
        <v>42</v>
      </c>
      <c r="R532" s="29">
        <v>0.02</v>
      </c>
      <c r="S532" s="29" t="s">
        <v>42</v>
      </c>
      <c r="T532" s="29">
        <v>0</v>
      </c>
      <c r="U532" s="29">
        <v>0.02</v>
      </c>
      <c r="V532" s="29">
        <v>0.02</v>
      </c>
      <c r="W532" s="29">
        <v>0.14000000000000001</v>
      </c>
      <c r="X532" s="29">
        <v>0.12</v>
      </c>
      <c r="Y532" s="29">
        <v>0.21</v>
      </c>
    </row>
    <row r="533" spans="1:25" x14ac:dyDescent="0.25">
      <c r="A533">
        <v>889</v>
      </c>
      <c r="B533" t="s">
        <v>192</v>
      </c>
      <c r="C533" t="s">
        <v>168</v>
      </c>
      <c r="D533" s="28">
        <v>70</v>
      </c>
      <c r="E533" s="29">
        <v>0.59</v>
      </c>
      <c r="F533" s="29">
        <v>0.53</v>
      </c>
      <c r="G533" s="29">
        <v>0.38</v>
      </c>
      <c r="H533" s="29">
        <v>0</v>
      </c>
      <c r="I533" s="29">
        <v>0.12</v>
      </c>
      <c r="J533" s="29" t="s">
        <v>42</v>
      </c>
      <c r="K533" s="29" t="s">
        <v>42</v>
      </c>
      <c r="L533" s="29">
        <v>0</v>
      </c>
      <c r="M533" s="29">
        <v>0</v>
      </c>
      <c r="N533" s="29">
        <v>0</v>
      </c>
      <c r="O533" s="29">
        <v>0.05</v>
      </c>
      <c r="P533" s="29">
        <v>0</v>
      </c>
      <c r="Q533" s="29">
        <v>0</v>
      </c>
      <c r="R533" s="29">
        <v>0.05</v>
      </c>
      <c r="S533" s="29" t="s">
        <v>42</v>
      </c>
      <c r="T533" s="29" t="s">
        <v>42</v>
      </c>
      <c r="U533" s="29" t="s">
        <v>42</v>
      </c>
      <c r="V533" s="29">
        <v>0</v>
      </c>
      <c r="W533" s="29">
        <v>0.23</v>
      </c>
      <c r="X533" s="29">
        <v>0.15</v>
      </c>
      <c r="Y533" s="29" t="s">
        <v>42</v>
      </c>
    </row>
    <row r="534" spans="1:25" x14ac:dyDescent="0.25">
      <c r="A534">
        <v>890</v>
      </c>
      <c r="B534" t="s">
        <v>193</v>
      </c>
      <c r="C534" t="s">
        <v>168</v>
      </c>
      <c r="D534" s="28">
        <v>90</v>
      </c>
      <c r="E534" s="29">
        <v>0.45</v>
      </c>
      <c r="F534" s="29">
        <v>0.38</v>
      </c>
      <c r="G534" s="29">
        <v>0.28000000000000003</v>
      </c>
      <c r="H534" s="29">
        <v>0</v>
      </c>
      <c r="I534" s="29">
        <v>0.09</v>
      </c>
      <c r="J534" s="29">
        <v>0</v>
      </c>
      <c r="K534" s="29">
        <v>0</v>
      </c>
      <c r="L534" s="29">
        <v>0</v>
      </c>
      <c r="M534" s="29">
        <v>0</v>
      </c>
      <c r="N534" s="29">
        <v>0</v>
      </c>
      <c r="O534" s="29">
        <v>0.05</v>
      </c>
      <c r="P534" s="29">
        <v>0</v>
      </c>
      <c r="Q534" s="29">
        <v>0</v>
      </c>
      <c r="R534" s="29" t="s">
        <v>42</v>
      </c>
      <c r="S534" s="29">
        <v>0</v>
      </c>
      <c r="T534" s="29" t="s">
        <v>42</v>
      </c>
      <c r="U534" s="29">
        <v>0</v>
      </c>
      <c r="V534" s="29">
        <v>0.05</v>
      </c>
      <c r="W534" s="29">
        <v>0.32</v>
      </c>
      <c r="X534" s="29">
        <v>0.22</v>
      </c>
      <c r="Y534" s="29" t="s">
        <v>42</v>
      </c>
    </row>
    <row r="535" spans="1:25" x14ac:dyDescent="0.25">
      <c r="A535">
        <v>350</v>
      </c>
      <c r="B535" t="s">
        <v>194</v>
      </c>
      <c r="C535" t="s">
        <v>168</v>
      </c>
      <c r="D535" s="28">
        <v>60</v>
      </c>
      <c r="E535" s="29">
        <v>0.53</v>
      </c>
      <c r="F535" s="29">
        <v>0.38</v>
      </c>
      <c r="G535" s="29">
        <v>0.27</v>
      </c>
      <c r="H535" s="29">
        <v>0</v>
      </c>
      <c r="I535" s="29">
        <v>0</v>
      </c>
      <c r="J535" s="29" t="s">
        <v>42</v>
      </c>
      <c r="K535" s="29" t="s">
        <v>42</v>
      </c>
      <c r="L535" s="29">
        <v>0</v>
      </c>
      <c r="M535" s="29">
        <v>7.0000000000000007E-2</v>
      </c>
      <c r="N535" s="29">
        <v>0</v>
      </c>
      <c r="O535" s="29">
        <v>0</v>
      </c>
      <c r="P535" s="29">
        <v>0</v>
      </c>
      <c r="Q535" s="29">
        <v>0</v>
      </c>
      <c r="R535" s="29">
        <v>0.05</v>
      </c>
      <c r="S535" s="29" t="s">
        <v>42</v>
      </c>
      <c r="T535" s="29" t="s">
        <v>42</v>
      </c>
      <c r="U535" s="29" t="s">
        <v>42</v>
      </c>
      <c r="V535" s="29">
        <v>0.09</v>
      </c>
      <c r="W535" s="29">
        <v>0.27</v>
      </c>
      <c r="X535" s="29">
        <v>0.2</v>
      </c>
      <c r="Y535" s="29">
        <v>0</v>
      </c>
    </row>
    <row r="536" spans="1:25" x14ac:dyDescent="0.25">
      <c r="A536">
        <v>837</v>
      </c>
      <c r="B536" t="s">
        <v>195</v>
      </c>
      <c r="C536" t="s">
        <v>184</v>
      </c>
      <c r="D536" s="28" t="s">
        <v>42</v>
      </c>
      <c r="E536" s="29" t="s">
        <v>42</v>
      </c>
      <c r="F536" s="29" t="s">
        <v>42</v>
      </c>
      <c r="G536" s="29" t="s">
        <v>42</v>
      </c>
      <c r="H536" s="29" t="s">
        <v>42</v>
      </c>
      <c r="I536" s="29" t="s">
        <v>42</v>
      </c>
      <c r="J536" s="29" t="s">
        <v>42</v>
      </c>
      <c r="K536" s="29" t="s">
        <v>42</v>
      </c>
      <c r="L536" s="29" t="s">
        <v>42</v>
      </c>
      <c r="M536" s="29" t="s">
        <v>42</v>
      </c>
      <c r="N536" s="29" t="s">
        <v>42</v>
      </c>
      <c r="O536" s="29" t="s">
        <v>42</v>
      </c>
      <c r="P536" s="29" t="s">
        <v>42</v>
      </c>
      <c r="Q536" s="29" t="s">
        <v>42</v>
      </c>
      <c r="R536" s="29" t="s">
        <v>42</v>
      </c>
      <c r="S536" s="29" t="s">
        <v>42</v>
      </c>
      <c r="T536" s="29" t="s">
        <v>42</v>
      </c>
      <c r="U536" s="29" t="s">
        <v>42</v>
      </c>
      <c r="V536" s="29" t="s">
        <v>42</v>
      </c>
      <c r="W536" s="29" t="s">
        <v>42</v>
      </c>
      <c r="X536" s="29" t="s">
        <v>42</v>
      </c>
      <c r="Y536" s="29" t="s">
        <v>42</v>
      </c>
    </row>
    <row r="537" spans="1:25" x14ac:dyDescent="0.25">
      <c r="A537">
        <v>867</v>
      </c>
      <c r="B537" t="s">
        <v>196</v>
      </c>
      <c r="C537" t="s">
        <v>182</v>
      </c>
      <c r="D537" s="28">
        <v>20</v>
      </c>
      <c r="E537" s="29">
        <v>0.38</v>
      </c>
      <c r="F537" s="29">
        <v>0.28999999999999998</v>
      </c>
      <c r="G537" s="29">
        <v>0.14000000000000001</v>
      </c>
      <c r="H537" s="29">
        <v>0</v>
      </c>
      <c r="I537" s="29" t="s">
        <v>42</v>
      </c>
      <c r="J537" s="29">
        <v>0</v>
      </c>
      <c r="K537" s="29">
        <v>0</v>
      </c>
      <c r="L537" s="29">
        <v>0</v>
      </c>
      <c r="M537" s="29" t="s">
        <v>42</v>
      </c>
      <c r="N537" s="29">
        <v>0</v>
      </c>
      <c r="O537" s="29">
        <v>0</v>
      </c>
      <c r="P537" s="29">
        <v>0</v>
      </c>
      <c r="Q537" s="29">
        <v>0</v>
      </c>
      <c r="R537" s="29" t="s">
        <v>42</v>
      </c>
      <c r="S537" s="29">
        <v>0</v>
      </c>
      <c r="T537" s="29" t="s">
        <v>42</v>
      </c>
      <c r="U537" s="29">
        <v>0</v>
      </c>
      <c r="V537" s="29">
        <v>0</v>
      </c>
      <c r="W537" s="29">
        <v>0.43</v>
      </c>
      <c r="X537" s="29">
        <v>0.14000000000000001</v>
      </c>
      <c r="Y537" s="29" t="s">
        <v>42</v>
      </c>
    </row>
    <row r="538" spans="1:25" x14ac:dyDescent="0.25">
      <c r="A538">
        <v>380</v>
      </c>
      <c r="B538" t="s">
        <v>197</v>
      </c>
      <c r="C538" t="s">
        <v>170</v>
      </c>
      <c r="D538" s="28">
        <v>120</v>
      </c>
      <c r="E538" s="29">
        <v>0.4</v>
      </c>
      <c r="F538" s="29">
        <v>0.27</v>
      </c>
      <c r="G538" s="29">
        <v>0.18</v>
      </c>
      <c r="H538" s="29">
        <v>0</v>
      </c>
      <c r="I538" s="29">
        <v>0.06</v>
      </c>
      <c r="J538" s="29">
        <v>0</v>
      </c>
      <c r="K538" s="29">
        <v>0</v>
      </c>
      <c r="L538" s="29">
        <v>0</v>
      </c>
      <c r="M538" s="29">
        <v>0.03</v>
      </c>
      <c r="N538" s="29" t="s">
        <v>42</v>
      </c>
      <c r="O538" s="29" t="s">
        <v>42</v>
      </c>
      <c r="P538" s="29">
        <v>0</v>
      </c>
      <c r="Q538" s="29">
        <v>0</v>
      </c>
      <c r="R538" s="29">
        <v>0.04</v>
      </c>
      <c r="S538" s="29" t="s">
        <v>42</v>
      </c>
      <c r="T538" s="29" t="s">
        <v>42</v>
      </c>
      <c r="U538" s="29" t="s">
        <v>42</v>
      </c>
      <c r="V538" s="29">
        <v>0.08</v>
      </c>
      <c r="W538" s="29">
        <v>0.28999999999999998</v>
      </c>
      <c r="X538" s="29">
        <v>0.23</v>
      </c>
      <c r="Y538" s="29">
        <v>0.08</v>
      </c>
    </row>
    <row r="539" spans="1:25" x14ac:dyDescent="0.25">
      <c r="A539">
        <v>304</v>
      </c>
      <c r="B539" t="s">
        <v>198</v>
      </c>
      <c r="C539" t="s">
        <v>180</v>
      </c>
      <c r="D539" s="28">
        <v>120</v>
      </c>
      <c r="E539" s="29">
        <v>0.74</v>
      </c>
      <c r="F539" s="29">
        <v>0.72</v>
      </c>
      <c r="G539" s="29">
        <v>0.44</v>
      </c>
      <c r="H539" s="29">
        <v>0</v>
      </c>
      <c r="I539" s="29">
        <v>0.03</v>
      </c>
      <c r="J539" s="29">
        <v>0.14000000000000001</v>
      </c>
      <c r="K539" s="29">
        <v>0</v>
      </c>
      <c r="L539" s="29">
        <v>0</v>
      </c>
      <c r="M539" s="29">
        <v>0.1</v>
      </c>
      <c r="N539" s="29" t="s">
        <v>42</v>
      </c>
      <c r="O539" s="29" t="s">
        <v>42</v>
      </c>
      <c r="P539" s="29">
        <v>0</v>
      </c>
      <c r="Q539" s="29">
        <v>0</v>
      </c>
      <c r="R539" s="29">
        <v>0</v>
      </c>
      <c r="S539" s="29">
        <v>0</v>
      </c>
      <c r="T539" s="29">
        <v>0</v>
      </c>
      <c r="U539" s="29">
        <v>0</v>
      </c>
      <c r="V539" s="29" t="s">
        <v>42</v>
      </c>
      <c r="W539" s="29">
        <v>0.1</v>
      </c>
      <c r="X539" s="29">
        <v>0.09</v>
      </c>
      <c r="Y539" s="29">
        <v>7.0000000000000007E-2</v>
      </c>
    </row>
    <row r="540" spans="1:25" x14ac:dyDescent="0.25">
      <c r="A540">
        <v>846</v>
      </c>
      <c r="B540" t="s">
        <v>199</v>
      </c>
      <c r="C540" t="s">
        <v>182</v>
      </c>
      <c r="D540" s="28">
        <v>50</v>
      </c>
      <c r="E540" s="29">
        <v>0.4</v>
      </c>
      <c r="F540" s="29">
        <v>0.28999999999999998</v>
      </c>
      <c r="G540" s="29">
        <v>7.0000000000000007E-2</v>
      </c>
      <c r="H540" s="29">
        <v>0</v>
      </c>
      <c r="I540" s="29">
        <v>0.13</v>
      </c>
      <c r="J540" s="29">
        <v>0</v>
      </c>
      <c r="K540" s="29">
        <v>0.09</v>
      </c>
      <c r="L540" s="29">
        <v>0</v>
      </c>
      <c r="M540" s="29">
        <v>0</v>
      </c>
      <c r="N540" s="29">
        <v>0</v>
      </c>
      <c r="O540" s="29">
        <v>0</v>
      </c>
      <c r="P540" s="29">
        <v>0</v>
      </c>
      <c r="Q540" s="29">
        <v>0</v>
      </c>
      <c r="R540" s="29" t="s">
        <v>42</v>
      </c>
      <c r="S540" s="29">
        <v>0</v>
      </c>
      <c r="T540" s="29" t="s">
        <v>42</v>
      </c>
      <c r="U540" s="29">
        <v>0</v>
      </c>
      <c r="V540" s="29">
        <v>7.0000000000000007E-2</v>
      </c>
      <c r="W540" s="29">
        <v>0.24</v>
      </c>
      <c r="X540" s="29">
        <v>0.27</v>
      </c>
      <c r="Y540" s="29">
        <v>0.09</v>
      </c>
    </row>
    <row r="541" spans="1:25" x14ac:dyDescent="0.25">
      <c r="A541">
        <v>801</v>
      </c>
      <c r="B541" t="s">
        <v>200</v>
      </c>
      <c r="C541" t="s">
        <v>184</v>
      </c>
      <c r="D541" s="28">
        <v>70</v>
      </c>
      <c r="E541" s="29">
        <v>0.54</v>
      </c>
      <c r="F541" s="29">
        <v>0.44</v>
      </c>
      <c r="G541" s="29">
        <v>0.28000000000000003</v>
      </c>
      <c r="H541" s="29">
        <v>0</v>
      </c>
      <c r="I541" s="29" t="s">
        <v>42</v>
      </c>
      <c r="J541" s="29" t="s">
        <v>42</v>
      </c>
      <c r="K541" s="29" t="s">
        <v>42</v>
      </c>
      <c r="L541" s="29">
        <v>0</v>
      </c>
      <c r="M541" s="29">
        <v>7.0000000000000007E-2</v>
      </c>
      <c r="N541" s="29" t="s">
        <v>42</v>
      </c>
      <c r="O541" s="29">
        <v>0</v>
      </c>
      <c r="P541" s="29">
        <v>0</v>
      </c>
      <c r="Q541" s="29">
        <v>0</v>
      </c>
      <c r="R541" s="29">
        <v>7.0000000000000007E-2</v>
      </c>
      <c r="S541" s="29">
        <v>0.06</v>
      </c>
      <c r="T541" s="29" t="s">
        <v>42</v>
      </c>
      <c r="U541" s="29">
        <v>0</v>
      </c>
      <c r="V541" s="29" t="s">
        <v>42</v>
      </c>
      <c r="W541" s="29">
        <v>0.21</v>
      </c>
      <c r="X541" s="29">
        <v>0.15</v>
      </c>
      <c r="Y541" s="29">
        <v>0.1</v>
      </c>
    </row>
    <row r="542" spans="1:25" x14ac:dyDescent="0.25">
      <c r="A542">
        <v>305</v>
      </c>
      <c r="B542" t="s">
        <v>201</v>
      </c>
      <c r="C542" t="s">
        <v>180</v>
      </c>
      <c r="D542" s="28">
        <v>60</v>
      </c>
      <c r="E542" s="29">
        <v>0.56000000000000005</v>
      </c>
      <c r="F542" s="29">
        <v>0.51</v>
      </c>
      <c r="G542" s="29">
        <v>0.32</v>
      </c>
      <c r="H542" s="29" t="s">
        <v>42</v>
      </c>
      <c r="I542" s="29">
        <v>7.0000000000000007E-2</v>
      </c>
      <c r="J542" s="29">
        <v>0</v>
      </c>
      <c r="K542" s="29">
        <v>0</v>
      </c>
      <c r="L542" s="29">
        <v>0</v>
      </c>
      <c r="M542" s="29">
        <v>0.05</v>
      </c>
      <c r="N542" s="29">
        <v>0.05</v>
      </c>
      <c r="O542" s="29">
        <v>0.05</v>
      </c>
      <c r="P542" s="29">
        <v>0</v>
      </c>
      <c r="Q542" s="29">
        <v>0</v>
      </c>
      <c r="R542" s="29" t="s">
        <v>42</v>
      </c>
      <c r="S542" s="29">
        <v>0</v>
      </c>
      <c r="T542" s="29" t="s">
        <v>42</v>
      </c>
      <c r="U542" s="29">
        <v>0</v>
      </c>
      <c r="V542" s="29" t="s">
        <v>42</v>
      </c>
      <c r="W542" s="29">
        <v>0.33</v>
      </c>
      <c r="X542" s="29">
        <v>7.0000000000000007E-2</v>
      </c>
      <c r="Y542" s="29" t="s">
        <v>42</v>
      </c>
    </row>
    <row r="543" spans="1:25" x14ac:dyDescent="0.25">
      <c r="A543">
        <v>825</v>
      </c>
      <c r="B543" t="s">
        <v>202</v>
      </c>
      <c r="C543" t="s">
        <v>182</v>
      </c>
      <c r="D543" s="28">
        <v>60</v>
      </c>
      <c r="E543" s="29">
        <v>0.59</v>
      </c>
      <c r="F543" s="29">
        <v>0.52</v>
      </c>
      <c r="G543" s="29">
        <v>0.28000000000000003</v>
      </c>
      <c r="H543" s="29">
        <v>0</v>
      </c>
      <c r="I543" s="29">
        <v>0.05</v>
      </c>
      <c r="J543" s="29">
        <v>0</v>
      </c>
      <c r="K543" s="29">
        <v>0</v>
      </c>
      <c r="L543" s="29">
        <v>0</v>
      </c>
      <c r="M543" s="29">
        <v>0.16</v>
      </c>
      <c r="N543" s="29" t="s">
        <v>42</v>
      </c>
      <c r="O543" s="29">
        <v>0.05</v>
      </c>
      <c r="P543" s="29">
        <v>0</v>
      </c>
      <c r="Q543" s="29">
        <v>0</v>
      </c>
      <c r="R543" s="29">
        <v>7.0000000000000007E-2</v>
      </c>
      <c r="S543" s="29" t="s">
        <v>42</v>
      </c>
      <c r="T543" s="29" t="s">
        <v>42</v>
      </c>
      <c r="U543" s="29">
        <v>0</v>
      </c>
      <c r="V543" s="29">
        <v>0</v>
      </c>
      <c r="W543" s="29">
        <v>0.13</v>
      </c>
      <c r="X543" s="29">
        <v>0.23</v>
      </c>
      <c r="Y543" s="29">
        <v>0.05</v>
      </c>
    </row>
    <row r="544" spans="1:25" x14ac:dyDescent="0.25">
      <c r="A544">
        <v>351</v>
      </c>
      <c r="B544" t="s">
        <v>203</v>
      </c>
      <c r="C544" t="s">
        <v>168</v>
      </c>
      <c r="D544" s="28">
        <v>70</v>
      </c>
      <c r="E544" s="29">
        <v>0.52</v>
      </c>
      <c r="F544" s="29">
        <v>0.46</v>
      </c>
      <c r="G544" s="29">
        <v>0.4</v>
      </c>
      <c r="H544" s="29">
        <v>0</v>
      </c>
      <c r="I544" s="29" t="s">
        <v>42</v>
      </c>
      <c r="J544" s="29">
        <v>0</v>
      </c>
      <c r="K544" s="29">
        <v>0</v>
      </c>
      <c r="L544" s="29">
        <v>0</v>
      </c>
      <c r="M544" s="29" t="s">
        <v>42</v>
      </c>
      <c r="N544" s="29" t="s">
        <v>42</v>
      </c>
      <c r="O544" s="29">
        <v>0.04</v>
      </c>
      <c r="P544" s="29">
        <v>0</v>
      </c>
      <c r="Q544" s="29">
        <v>0</v>
      </c>
      <c r="R544" s="29">
        <v>0.04</v>
      </c>
      <c r="S544" s="29">
        <v>0</v>
      </c>
      <c r="T544" s="29" t="s">
        <v>42</v>
      </c>
      <c r="U544" s="29" t="s">
        <v>42</v>
      </c>
      <c r="V544" s="29" t="s">
        <v>42</v>
      </c>
      <c r="W544" s="29">
        <v>0.27</v>
      </c>
      <c r="X544" s="29">
        <v>0.19</v>
      </c>
      <c r="Y544" s="29" t="s">
        <v>42</v>
      </c>
    </row>
    <row r="545" spans="1:25" x14ac:dyDescent="0.25">
      <c r="A545">
        <v>381</v>
      </c>
      <c r="B545" t="s">
        <v>204</v>
      </c>
      <c r="C545" t="s">
        <v>170</v>
      </c>
      <c r="D545" s="28">
        <v>20</v>
      </c>
      <c r="E545" s="29">
        <v>0.56999999999999995</v>
      </c>
      <c r="F545" s="29">
        <v>0.52</v>
      </c>
      <c r="G545" s="29">
        <v>0.48</v>
      </c>
      <c r="H545" s="29">
        <v>0</v>
      </c>
      <c r="I545" s="29">
        <v>0</v>
      </c>
      <c r="J545" s="29" t="s">
        <v>42</v>
      </c>
      <c r="K545" s="29">
        <v>0</v>
      </c>
      <c r="L545" s="29">
        <v>0</v>
      </c>
      <c r="M545" s="29">
        <v>0</v>
      </c>
      <c r="N545" s="29">
        <v>0</v>
      </c>
      <c r="O545" s="29">
        <v>0</v>
      </c>
      <c r="P545" s="29">
        <v>0</v>
      </c>
      <c r="Q545" s="29">
        <v>0</v>
      </c>
      <c r="R545" s="29" t="s">
        <v>42</v>
      </c>
      <c r="S545" s="29" t="s">
        <v>42</v>
      </c>
      <c r="T545" s="29">
        <v>0</v>
      </c>
      <c r="U545" s="29">
        <v>0</v>
      </c>
      <c r="V545" s="29">
        <v>0</v>
      </c>
      <c r="W545" s="29">
        <v>0.19</v>
      </c>
      <c r="X545" s="29">
        <v>0.19</v>
      </c>
      <c r="Y545" s="29" t="s">
        <v>42</v>
      </c>
    </row>
    <row r="546" spans="1:25" x14ac:dyDescent="0.25">
      <c r="A546">
        <v>873</v>
      </c>
      <c r="B546" t="s">
        <v>205</v>
      </c>
      <c r="C546" t="s">
        <v>176</v>
      </c>
      <c r="D546" s="28">
        <v>30</v>
      </c>
      <c r="E546" s="29">
        <v>0.52</v>
      </c>
      <c r="F546" s="29">
        <v>0.41</v>
      </c>
      <c r="G546" s="29">
        <v>0.26</v>
      </c>
      <c r="H546" s="29">
        <v>0</v>
      </c>
      <c r="I546" s="29" t="s">
        <v>42</v>
      </c>
      <c r="J546" s="29">
        <v>0</v>
      </c>
      <c r="K546" s="29">
        <v>0</v>
      </c>
      <c r="L546" s="29">
        <v>0</v>
      </c>
      <c r="M546" s="29" t="s">
        <v>42</v>
      </c>
      <c r="N546" s="29">
        <v>0</v>
      </c>
      <c r="O546" s="29">
        <v>0</v>
      </c>
      <c r="P546" s="29">
        <v>0</v>
      </c>
      <c r="Q546" s="29">
        <v>0</v>
      </c>
      <c r="R546" s="29" t="s">
        <v>42</v>
      </c>
      <c r="S546" s="29" t="s">
        <v>42</v>
      </c>
      <c r="T546" s="29">
        <v>0</v>
      </c>
      <c r="U546" s="29" t="s">
        <v>42</v>
      </c>
      <c r="V546" s="29" t="s">
        <v>42</v>
      </c>
      <c r="W546" s="29">
        <v>0.19</v>
      </c>
      <c r="X546" s="29">
        <v>0.22</v>
      </c>
      <c r="Y546" s="29" t="s">
        <v>42</v>
      </c>
    </row>
    <row r="547" spans="1:25" x14ac:dyDescent="0.25">
      <c r="A547">
        <v>202</v>
      </c>
      <c r="B547" t="s">
        <v>206</v>
      </c>
      <c r="C547" t="s">
        <v>178</v>
      </c>
      <c r="D547" s="28">
        <v>30</v>
      </c>
      <c r="E547" s="29">
        <v>0.76</v>
      </c>
      <c r="F547" s="29">
        <v>0.68</v>
      </c>
      <c r="G547" s="29">
        <v>0.35</v>
      </c>
      <c r="H547" s="29">
        <v>0</v>
      </c>
      <c r="I547" s="29">
        <v>0.09</v>
      </c>
      <c r="J547" s="29">
        <v>0.09</v>
      </c>
      <c r="K547" s="29">
        <v>0</v>
      </c>
      <c r="L547" s="29">
        <v>0</v>
      </c>
      <c r="M547" s="29">
        <v>0.12</v>
      </c>
      <c r="N547" s="29" t="s">
        <v>42</v>
      </c>
      <c r="O547" s="29" t="s">
        <v>42</v>
      </c>
      <c r="P547" s="29">
        <v>0</v>
      </c>
      <c r="Q547" s="29">
        <v>0</v>
      </c>
      <c r="R547" s="29" t="s">
        <v>42</v>
      </c>
      <c r="S547" s="29">
        <v>0</v>
      </c>
      <c r="T547" s="29">
        <v>0</v>
      </c>
      <c r="U547" s="29" t="s">
        <v>42</v>
      </c>
      <c r="V547" s="29" t="s">
        <v>42</v>
      </c>
      <c r="W547" s="29">
        <v>0.09</v>
      </c>
      <c r="X547" s="29">
        <v>0.12</v>
      </c>
      <c r="Y547" s="29" t="s">
        <v>42</v>
      </c>
    </row>
    <row r="548" spans="1:25" x14ac:dyDescent="0.25">
      <c r="A548">
        <v>823</v>
      </c>
      <c r="B548" t="s">
        <v>207</v>
      </c>
      <c r="C548" t="s">
        <v>176</v>
      </c>
      <c r="D548" s="28">
        <v>30</v>
      </c>
      <c r="E548" s="29">
        <v>0.33</v>
      </c>
      <c r="F548" s="29">
        <v>0.33</v>
      </c>
      <c r="G548" s="29">
        <v>0.3</v>
      </c>
      <c r="H548" s="29">
        <v>0</v>
      </c>
      <c r="I548" s="29" t="s">
        <v>42</v>
      </c>
      <c r="J548" s="29">
        <v>0</v>
      </c>
      <c r="K548" s="29">
        <v>0</v>
      </c>
      <c r="L548" s="29">
        <v>0</v>
      </c>
      <c r="M548" s="29">
        <v>0</v>
      </c>
      <c r="N548" s="29">
        <v>0</v>
      </c>
      <c r="O548" s="29">
        <v>0</v>
      </c>
      <c r="P548" s="29">
        <v>0</v>
      </c>
      <c r="Q548" s="29">
        <v>0</v>
      </c>
      <c r="R548" s="29">
        <v>0</v>
      </c>
      <c r="S548" s="29">
        <v>0</v>
      </c>
      <c r="T548" s="29">
        <v>0</v>
      </c>
      <c r="U548" s="29">
        <v>0</v>
      </c>
      <c r="V548" s="29">
        <v>0</v>
      </c>
      <c r="W548" s="29" t="s">
        <v>42</v>
      </c>
      <c r="X548" s="29">
        <v>0.44</v>
      </c>
      <c r="Y548" s="29">
        <v>0.15</v>
      </c>
    </row>
    <row r="549" spans="1:25" x14ac:dyDescent="0.25">
      <c r="A549">
        <v>895</v>
      </c>
      <c r="B549" t="s">
        <v>208</v>
      </c>
      <c r="C549" t="s">
        <v>168</v>
      </c>
      <c r="D549" s="28">
        <v>30</v>
      </c>
      <c r="E549" s="29">
        <v>0.56999999999999995</v>
      </c>
      <c r="F549" s="29">
        <v>0.43</v>
      </c>
      <c r="G549" s="29">
        <v>0.11</v>
      </c>
      <c r="H549" s="29">
        <v>0</v>
      </c>
      <c r="I549" s="29">
        <v>0.14000000000000001</v>
      </c>
      <c r="J549" s="29" t="s">
        <v>42</v>
      </c>
      <c r="K549" s="29">
        <v>0</v>
      </c>
      <c r="L549" s="29">
        <v>0</v>
      </c>
      <c r="M549" s="29">
        <v>0.11</v>
      </c>
      <c r="N549" s="29" t="s">
        <v>42</v>
      </c>
      <c r="O549" s="29">
        <v>0.14000000000000001</v>
      </c>
      <c r="P549" s="29">
        <v>0</v>
      </c>
      <c r="Q549" s="29">
        <v>0</v>
      </c>
      <c r="R549" s="29">
        <v>0.14000000000000001</v>
      </c>
      <c r="S549" s="29" t="s">
        <v>42</v>
      </c>
      <c r="T549" s="29">
        <v>0.11</v>
      </c>
      <c r="U549" s="29">
        <v>0</v>
      </c>
      <c r="V549" s="29">
        <v>0</v>
      </c>
      <c r="W549" s="29">
        <v>0.18</v>
      </c>
      <c r="X549" s="29">
        <v>0.25</v>
      </c>
      <c r="Y549" s="29">
        <v>0</v>
      </c>
    </row>
    <row r="550" spans="1:25" x14ac:dyDescent="0.25">
      <c r="A550">
        <v>896</v>
      </c>
      <c r="B550" t="s">
        <v>209</v>
      </c>
      <c r="C550" t="s">
        <v>168</v>
      </c>
      <c r="D550" s="28">
        <v>10</v>
      </c>
      <c r="E550" s="29">
        <v>0.88</v>
      </c>
      <c r="F550" s="29">
        <v>0.88</v>
      </c>
      <c r="G550" s="29">
        <v>0.75</v>
      </c>
      <c r="H550" s="29">
        <v>0</v>
      </c>
      <c r="I550" s="29">
        <v>0</v>
      </c>
      <c r="J550" s="29">
        <v>0</v>
      </c>
      <c r="K550" s="29">
        <v>0</v>
      </c>
      <c r="L550" s="29">
        <v>0</v>
      </c>
      <c r="M550" s="29" t="s">
        <v>42</v>
      </c>
      <c r="N550" s="29">
        <v>0</v>
      </c>
      <c r="O550" s="29">
        <v>0</v>
      </c>
      <c r="P550" s="29">
        <v>0</v>
      </c>
      <c r="Q550" s="29">
        <v>0</v>
      </c>
      <c r="R550" s="29">
        <v>0</v>
      </c>
      <c r="S550" s="29">
        <v>0</v>
      </c>
      <c r="T550" s="29">
        <v>0</v>
      </c>
      <c r="U550" s="29">
        <v>0</v>
      </c>
      <c r="V550" s="29">
        <v>0</v>
      </c>
      <c r="W550" s="29">
        <v>0</v>
      </c>
      <c r="X550" s="29">
        <v>0</v>
      </c>
      <c r="Y550" s="29" t="s">
        <v>42</v>
      </c>
    </row>
    <row r="551" spans="1:25" x14ac:dyDescent="0.25">
      <c r="A551">
        <v>201</v>
      </c>
      <c r="B551" t="s">
        <v>210</v>
      </c>
      <c r="C551" t="s">
        <v>178</v>
      </c>
      <c r="D551" s="28" t="s">
        <v>355</v>
      </c>
      <c r="E551" s="29" t="s">
        <v>355</v>
      </c>
      <c r="F551" s="29" t="s">
        <v>355</v>
      </c>
      <c r="G551" s="29" t="s">
        <v>355</v>
      </c>
      <c r="H551" s="29" t="s">
        <v>355</v>
      </c>
      <c r="I551" s="29" t="s">
        <v>355</v>
      </c>
      <c r="J551" s="29" t="s">
        <v>355</v>
      </c>
      <c r="K551" s="29" t="s">
        <v>355</v>
      </c>
      <c r="L551" s="29" t="s">
        <v>355</v>
      </c>
      <c r="M551" s="29" t="s">
        <v>355</v>
      </c>
      <c r="N551" s="29" t="s">
        <v>355</v>
      </c>
      <c r="O551" s="29" t="s">
        <v>355</v>
      </c>
      <c r="P551" s="29" t="s">
        <v>355</v>
      </c>
      <c r="Q551" s="29" t="s">
        <v>355</v>
      </c>
      <c r="R551" s="29" t="s">
        <v>355</v>
      </c>
      <c r="S551" s="29" t="s">
        <v>355</v>
      </c>
      <c r="T551" s="29" t="s">
        <v>355</v>
      </c>
      <c r="U551" s="29" t="s">
        <v>355</v>
      </c>
      <c r="V551" s="29" t="s">
        <v>355</v>
      </c>
      <c r="W551" s="29" t="s">
        <v>355</v>
      </c>
      <c r="X551" s="29" t="s">
        <v>355</v>
      </c>
      <c r="Y551" s="29" t="s">
        <v>355</v>
      </c>
    </row>
    <row r="552" spans="1:25" x14ac:dyDescent="0.25">
      <c r="A552">
        <v>908</v>
      </c>
      <c r="B552" t="s">
        <v>211</v>
      </c>
      <c r="C552" t="s">
        <v>184</v>
      </c>
      <c r="D552" s="28">
        <v>30</v>
      </c>
      <c r="E552" s="29">
        <v>0.52</v>
      </c>
      <c r="F552" s="29">
        <v>0.52</v>
      </c>
      <c r="G552" s="29">
        <v>0.4</v>
      </c>
      <c r="H552" s="29">
        <v>0</v>
      </c>
      <c r="I552" s="29" t="s">
        <v>42</v>
      </c>
      <c r="J552" s="29" t="s">
        <v>42</v>
      </c>
      <c r="K552" s="29">
        <v>0</v>
      </c>
      <c r="L552" s="29">
        <v>0</v>
      </c>
      <c r="M552" s="29">
        <v>0</v>
      </c>
      <c r="N552" s="29">
        <v>0</v>
      </c>
      <c r="O552" s="29" t="s">
        <v>42</v>
      </c>
      <c r="P552" s="29">
        <v>0</v>
      </c>
      <c r="Q552" s="29">
        <v>0</v>
      </c>
      <c r="R552" s="29">
        <v>0</v>
      </c>
      <c r="S552" s="29">
        <v>0</v>
      </c>
      <c r="T552" s="29">
        <v>0</v>
      </c>
      <c r="U552" s="29">
        <v>0</v>
      </c>
      <c r="V552" s="29">
        <v>0</v>
      </c>
      <c r="W552" s="29">
        <v>0.16</v>
      </c>
      <c r="X552" s="29">
        <v>0.28000000000000003</v>
      </c>
      <c r="Y552" s="29" t="s">
        <v>42</v>
      </c>
    </row>
    <row r="553" spans="1:25" x14ac:dyDescent="0.25">
      <c r="A553">
        <v>331</v>
      </c>
      <c r="B553" t="s">
        <v>212</v>
      </c>
      <c r="C553" t="s">
        <v>174</v>
      </c>
      <c r="D553" s="28">
        <v>60</v>
      </c>
      <c r="E553" s="29">
        <v>0.52</v>
      </c>
      <c r="F553" s="29">
        <v>0.28999999999999998</v>
      </c>
      <c r="G553" s="29">
        <v>0.21</v>
      </c>
      <c r="H553" s="29">
        <v>0</v>
      </c>
      <c r="I553" s="29" t="s">
        <v>42</v>
      </c>
      <c r="J553" s="29" t="s">
        <v>42</v>
      </c>
      <c r="K553" s="29">
        <v>0</v>
      </c>
      <c r="L553" s="29">
        <v>0</v>
      </c>
      <c r="M553" s="29" t="s">
        <v>42</v>
      </c>
      <c r="N553" s="29">
        <v>0</v>
      </c>
      <c r="O553" s="29">
        <v>0</v>
      </c>
      <c r="P553" s="29">
        <v>0</v>
      </c>
      <c r="Q553" s="29">
        <v>0</v>
      </c>
      <c r="R553" s="29">
        <v>0.11</v>
      </c>
      <c r="S553" s="29">
        <v>0</v>
      </c>
      <c r="T553" s="29" t="s">
        <v>42</v>
      </c>
      <c r="U553" s="29">
        <v>7.0000000000000007E-2</v>
      </c>
      <c r="V553" s="29">
        <v>0.13</v>
      </c>
      <c r="W553" s="29">
        <v>0.23</v>
      </c>
      <c r="X553" s="29">
        <v>0.18</v>
      </c>
      <c r="Y553" s="29">
        <v>7.0000000000000007E-2</v>
      </c>
    </row>
    <row r="554" spans="1:25" x14ac:dyDescent="0.25">
      <c r="A554">
        <v>306</v>
      </c>
      <c r="B554" t="s">
        <v>213</v>
      </c>
      <c r="C554" t="s">
        <v>180</v>
      </c>
      <c r="D554" s="28">
        <v>190</v>
      </c>
      <c r="E554" s="29">
        <v>0.64</v>
      </c>
      <c r="F554" s="29">
        <v>0.63</v>
      </c>
      <c r="G554" s="29">
        <v>0.32</v>
      </c>
      <c r="H554" s="29">
        <v>0</v>
      </c>
      <c r="I554" s="29" t="s">
        <v>42</v>
      </c>
      <c r="J554" s="29">
        <v>0.03</v>
      </c>
      <c r="K554" s="29">
        <v>0.17</v>
      </c>
      <c r="L554" s="29">
        <v>0</v>
      </c>
      <c r="M554" s="29">
        <v>0.08</v>
      </c>
      <c r="N554" s="29">
        <v>0.02</v>
      </c>
      <c r="O554" s="29" t="s">
        <v>42</v>
      </c>
      <c r="P554" s="29">
        <v>0</v>
      </c>
      <c r="Q554" s="29">
        <v>0</v>
      </c>
      <c r="R554" s="29" t="s">
        <v>42</v>
      </c>
      <c r="S554" s="29" t="s">
        <v>42</v>
      </c>
      <c r="T554" s="29">
        <v>0</v>
      </c>
      <c r="U554" s="29">
        <v>0</v>
      </c>
      <c r="V554" s="29" t="s">
        <v>42</v>
      </c>
      <c r="W554" s="29">
        <v>0.18</v>
      </c>
      <c r="X554" s="29">
        <v>0.05</v>
      </c>
      <c r="Y554" s="29">
        <v>0.12</v>
      </c>
    </row>
    <row r="555" spans="1:25" x14ac:dyDescent="0.25">
      <c r="A555">
        <v>909</v>
      </c>
      <c r="B555" t="s">
        <v>214</v>
      </c>
      <c r="C555" t="s">
        <v>168</v>
      </c>
      <c r="D555" s="28">
        <v>10</v>
      </c>
      <c r="E555" s="29">
        <v>0.77</v>
      </c>
      <c r="F555" s="29">
        <v>0.62</v>
      </c>
      <c r="G555" s="29">
        <v>0.31</v>
      </c>
      <c r="H555" s="29">
        <v>0</v>
      </c>
      <c r="I555" s="29">
        <v>0</v>
      </c>
      <c r="J555" s="29">
        <v>0</v>
      </c>
      <c r="K555" s="29">
        <v>0</v>
      </c>
      <c r="L555" s="29">
        <v>0</v>
      </c>
      <c r="M555" s="29" t="s">
        <v>42</v>
      </c>
      <c r="N555" s="29">
        <v>0.23</v>
      </c>
      <c r="O555" s="29">
        <v>0</v>
      </c>
      <c r="P555" s="29">
        <v>0</v>
      </c>
      <c r="Q555" s="29">
        <v>0</v>
      </c>
      <c r="R555" s="29" t="s">
        <v>42</v>
      </c>
      <c r="S555" s="29" t="s">
        <v>42</v>
      </c>
      <c r="T555" s="29">
        <v>0</v>
      </c>
      <c r="U555" s="29">
        <v>0</v>
      </c>
      <c r="V555" s="29">
        <v>0</v>
      </c>
      <c r="W555" s="29" t="s">
        <v>42</v>
      </c>
      <c r="X555" s="29" t="s">
        <v>42</v>
      </c>
      <c r="Y555" s="29">
        <v>0</v>
      </c>
    </row>
    <row r="556" spans="1:25" x14ac:dyDescent="0.25">
      <c r="A556">
        <v>841</v>
      </c>
      <c r="B556" t="s">
        <v>215</v>
      </c>
      <c r="C556" t="s">
        <v>166</v>
      </c>
      <c r="D556" s="28">
        <v>10</v>
      </c>
      <c r="E556" s="29" t="s">
        <v>42</v>
      </c>
      <c r="F556" s="29">
        <v>0</v>
      </c>
      <c r="G556" s="29">
        <v>0</v>
      </c>
      <c r="H556" s="29">
        <v>0</v>
      </c>
      <c r="I556" s="29">
        <v>0</v>
      </c>
      <c r="J556" s="29">
        <v>0</v>
      </c>
      <c r="K556" s="29">
        <v>0</v>
      </c>
      <c r="L556" s="29">
        <v>0</v>
      </c>
      <c r="M556" s="29">
        <v>0</v>
      </c>
      <c r="N556" s="29">
        <v>0</v>
      </c>
      <c r="O556" s="29">
        <v>0</v>
      </c>
      <c r="P556" s="29">
        <v>0</v>
      </c>
      <c r="Q556" s="29">
        <v>0</v>
      </c>
      <c r="R556" s="29" t="s">
        <v>42</v>
      </c>
      <c r="S556" s="29">
        <v>0</v>
      </c>
      <c r="T556" s="29" t="s">
        <v>42</v>
      </c>
      <c r="U556" s="29">
        <v>0</v>
      </c>
      <c r="V556" s="29">
        <v>0</v>
      </c>
      <c r="W556" s="29">
        <v>0.5</v>
      </c>
      <c r="X556" s="29" t="s">
        <v>42</v>
      </c>
      <c r="Y556" s="29">
        <v>0</v>
      </c>
    </row>
    <row r="557" spans="1:25" x14ac:dyDescent="0.25">
      <c r="A557">
        <v>831</v>
      </c>
      <c r="B557" t="s">
        <v>216</v>
      </c>
      <c r="C557" t="s">
        <v>172</v>
      </c>
      <c r="D557" s="28">
        <v>110</v>
      </c>
      <c r="E557" s="29">
        <v>0.41</v>
      </c>
      <c r="F557" s="29">
        <v>0.36</v>
      </c>
      <c r="G557" s="29">
        <v>0.23</v>
      </c>
      <c r="H557" s="29">
        <v>0</v>
      </c>
      <c r="I557" s="29">
        <v>0.09</v>
      </c>
      <c r="J557" s="29" t="s">
        <v>42</v>
      </c>
      <c r="K557" s="29">
        <v>0</v>
      </c>
      <c r="L557" s="29">
        <v>0</v>
      </c>
      <c r="M557" s="29" t="s">
        <v>42</v>
      </c>
      <c r="N557" s="29">
        <v>0</v>
      </c>
      <c r="O557" s="29">
        <v>0.03</v>
      </c>
      <c r="P557" s="29">
        <v>0</v>
      </c>
      <c r="Q557" s="29">
        <v>0</v>
      </c>
      <c r="R557" s="29">
        <v>0.03</v>
      </c>
      <c r="S557" s="29" t="s">
        <v>42</v>
      </c>
      <c r="T557" s="29">
        <v>0</v>
      </c>
      <c r="U557" s="29" t="s">
        <v>42</v>
      </c>
      <c r="V557" s="29">
        <v>0.03</v>
      </c>
      <c r="W557" s="29">
        <v>0.35</v>
      </c>
      <c r="X557" s="29">
        <v>0.23</v>
      </c>
      <c r="Y557" s="29" t="s">
        <v>42</v>
      </c>
    </row>
    <row r="558" spans="1:25" x14ac:dyDescent="0.25">
      <c r="A558">
        <v>830</v>
      </c>
      <c r="B558" t="s">
        <v>217</v>
      </c>
      <c r="C558" t="s">
        <v>172</v>
      </c>
      <c r="D558" s="28">
        <v>110</v>
      </c>
      <c r="E558" s="29">
        <v>0.4</v>
      </c>
      <c r="F558" s="29">
        <v>0.28999999999999998</v>
      </c>
      <c r="G558" s="29">
        <v>0.23</v>
      </c>
      <c r="H558" s="29">
        <v>0</v>
      </c>
      <c r="I558" s="29">
        <v>0.04</v>
      </c>
      <c r="J558" s="29">
        <v>0</v>
      </c>
      <c r="K558" s="29">
        <v>0</v>
      </c>
      <c r="L558" s="29">
        <v>0</v>
      </c>
      <c r="M558" s="29" t="s">
        <v>42</v>
      </c>
      <c r="N558" s="29">
        <v>0</v>
      </c>
      <c r="O558" s="29">
        <v>0.03</v>
      </c>
      <c r="P558" s="29">
        <v>0</v>
      </c>
      <c r="Q558" s="29">
        <v>0</v>
      </c>
      <c r="R558" s="29">
        <v>0.08</v>
      </c>
      <c r="S558" s="29" t="s">
        <v>42</v>
      </c>
      <c r="T558" s="29">
        <v>0.06</v>
      </c>
      <c r="U558" s="29" t="s">
        <v>42</v>
      </c>
      <c r="V558" s="29">
        <v>0.04</v>
      </c>
      <c r="W558" s="29">
        <v>0.28000000000000003</v>
      </c>
      <c r="X558" s="29">
        <v>0.3</v>
      </c>
      <c r="Y558" s="29">
        <v>0.03</v>
      </c>
    </row>
    <row r="559" spans="1:25" x14ac:dyDescent="0.25">
      <c r="A559">
        <v>878</v>
      </c>
      <c r="B559" t="s">
        <v>218</v>
      </c>
      <c r="C559" t="s">
        <v>184</v>
      </c>
      <c r="D559" s="28">
        <v>70</v>
      </c>
      <c r="E559" s="29">
        <v>0.53</v>
      </c>
      <c r="F559" s="29">
        <v>0.46</v>
      </c>
      <c r="G559" s="29">
        <v>0.38</v>
      </c>
      <c r="H559" s="29">
        <v>0</v>
      </c>
      <c r="I559" s="29" t="s">
        <v>42</v>
      </c>
      <c r="J559" s="29">
        <v>0</v>
      </c>
      <c r="K559" s="29">
        <v>0</v>
      </c>
      <c r="L559" s="29">
        <v>0</v>
      </c>
      <c r="M559" s="29">
        <v>0.04</v>
      </c>
      <c r="N559" s="29" t="s">
        <v>42</v>
      </c>
      <c r="O559" s="29">
        <v>0.06</v>
      </c>
      <c r="P559" s="29">
        <v>0</v>
      </c>
      <c r="Q559" s="29">
        <v>0</v>
      </c>
      <c r="R559" s="29" t="s">
        <v>42</v>
      </c>
      <c r="S559" s="29" t="s">
        <v>42</v>
      </c>
      <c r="T559" s="29">
        <v>0</v>
      </c>
      <c r="U559" s="29">
        <v>0</v>
      </c>
      <c r="V559" s="29">
        <v>0.04</v>
      </c>
      <c r="W559" s="29">
        <v>0.22</v>
      </c>
      <c r="X559" s="29">
        <v>0.19</v>
      </c>
      <c r="Y559" s="29">
        <v>0.06</v>
      </c>
    </row>
    <row r="560" spans="1:25" x14ac:dyDescent="0.25">
      <c r="A560">
        <v>371</v>
      </c>
      <c r="B560" t="s">
        <v>219</v>
      </c>
      <c r="C560" t="s">
        <v>170</v>
      </c>
      <c r="D560" s="28">
        <v>60</v>
      </c>
      <c r="E560" s="29">
        <v>0.48</v>
      </c>
      <c r="F560" s="29">
        <v>0.4</v>
      </c>
      <c r="G560" s="29">
        <v>0.19</v>
      </c>
      <c r="H560" s="29">
        <v>0</v>
      </c>
      <c r="I560" s="29">
        <v>0.17</v>
      </c>
      <c r="J560" s="29">
        <v>0</v>
      </c>
      <c r="K560" s="29">
        <v>0</v>
      </c>
      <c r="L560" s="29">
        <v>0</v>
      </c>
      <c r="M560" s="29" t="s">
        <v>42</v>
      </c>
      <c r="N560" s="29">
        <v>0</v>
      </c>
      <c r="O560" s="29" t="s">
        <v>42</v>
      </c>
      <c r="P560" s="29">
        <v>0</v>
      </c>
      <c r="Q560" s="29">
        <v>0</v>
      </c>
      <c r="R560" s="29" t="s">
        <v>42</v>
      </c>
      <c r="S560" s="29">
        <v>0</v>
      </c>
      <c r="T560" s="29">
        <v>0</v>
      </c>
      <c r="U560" s="29" t="s">
        <v>42</v>
      </c>
      <c r="V560" s="29">
        <v>0.05</v>
      </c>
      <c r="W560" s="29">
        <v>0.28000000000000003</v>
      </c>
      <c r="X560" s="29">
        <v>0.16</v>
      </c>
      <c r="Y560" s="29">
        <v>0.09</v>
      </c>
    </row>
    <row r="561" spans="1:25" x14ac:dyDescent="0.25">
      <c r="A561">
        <v>835</v>
      </c>
      <c r="B561" t="s">
        <v>220</v>
      </c>
      <c r="C561" t="s">
        <v>184</v>
      </c>
      <c r="D561" s="28">
        <v>120</v>
      </c>
      <c r="E561" s="29">
        <v>0.4</v>
      </c>
      <c r="F561" s="29">
        <v>0.33</v>
      </c>
      <c r="G561" s="29">
        <v>0.27</v>
      </c>
      <c r="H561" s="29">
        <v>0</v>
      </c>
      <c r="I561" s="29" t="s">
        <v>42</v>
      </c>
      <c r="J561" s="29" t="s">
        <v>42</v>
      </c>
      <c r="K561" s="29">
        <v>0</v>
      </c>
      <c r="L561" s="29">
        <v>0</v>
      </c>
      <c r="M561" s="29" t="s">
        <v>42</v>
      </c>
      <c r="N561" s="29" t="s">
        <v>42</v>
      </c>
      <c r="O561" s="29">
        <v>0.05</v>
      </c>
      <c r="P561" s="29">
        <v>0</v>
      </c>
      <c r="Q561" s="29">
        <v>0</v>
      </c>
      <c r="R561" s="29">
        <v>0.04</v>
      </c>
      <c r="S561" s="29" t="s">
        <v>42</v>
      </c>
      <c r="T561" s="29">
        <v>0.03</v>
      </c>
      <c r="U561" s="29">
        <v>0</v>
      </c>
      <c r="V561" s="29">
        <v>0.03</v>
      </c>
      <c r="W561" s="29">
        <v>0.33</v>
      </c>
      <c r="X561" s="29">
        <v>0.24</v>
      </c>
      <c r="Y561" s="29">
        <v>0.03</v>
      </c>
    </row>
    <row r="562" spans="1:25" x14ac:dyDescent="0.25">
      <c r="A562">
        <v>332</v>
      </c>
      <c r="B562" t="s">
        <v>221</v>
      </c>
      <c r="C562" t="s">
        <v>174</v>
      </c>
      <c r="D562" s="28">
        <v>40</v>
      </c>
      <c r="E562" s="29">
        <v>0.5</v>
      </c>
      <c r="F562" s="29">
        <v>0.42</v>
      </c>
      <c r="G562" s="29">
        <v>0.34</v>
      </c>
      <c r="H562" s="29">
        <v>0</v>
      </c>
      <c r="I562" s="29" t="s">
        <v>42</v>
      </c>
      <c r="J562" s="29">
        <v>0</v>
      </c>
      <c r="K562" s="29">
        <v>0</v>
      </c>
      <c r="L562" s="29" t="s">
        <v>42</v>
      </c>
      <c r="M562" s="29" t="s">
        <v>42</v>
      </c>
      <c r="N562" s="29">
        <v>0</v>
      </c>
      <c r="O562" s="29">
        <v>0</v>
      </c>
      <c r="P562" s="29">
        <v>0</v>
      </c>
      <c r="Q562" s="29">
        <v>0</v>
      </c>
      <c r="R562" s="29">
        <v>0.08</v>
      </c>
      <c r="S562" s="29" t="s">
        <v>42</v>
      </c>
      <c r="T562" s="29" t="s">
        <v>42</v>
      </c>
      <c r="U562" s="29">
        <v>0</v>
      </c>
      <c r="V562" s="29">
        <v>0</v>
      </c>
      <c r="W562" s="29">
        <v>0.08</v>
      </c>
      <c r="X562" s="29">
        <v>0.32</v>
      </c>
      <c r="Y562" s="29">
        <v>0.11</v>
      </c>
    </row>
    <row r="563" spans="1:25" x14ac:dyDescent="0.25">
      <c r="A563">
        <v>840</v>
      </c>
      <c r="B563" t="s">
        <v>222</v>
      </c>
      <c r="C563" t="s">
        <v>166</v>
      </c>
      <c r="D563" s="28">
        <v>60</v>
      </c>
      <c r="E563" s="29">
        <v>0.56000000000000005</v>
      </c>
      <c r="F563" s="29">
        <v>0.44</v>
      </c>
      <c r="G563" s="29">
        <v>0.35</v>
      </c>
      <c r="H563" s="29">
        <v>0</v>
      </c>
      <c r="I563" s="29">
        <v>0.05</v>
      </c>
      <c r="J563" s="29">
        <v>0</v>
      </c>
      <c r="K563" s="29">
        <v>0</v>
      </c>
      <c r="L563" s="29">
        <v>0</v>
      </c>
      <c r="M563" s="29" t="s">
        <v>42</v>
      </c>
      <c r="N563" s="29" t="s">
        <v>42</v>
      </c>
      <c r="O563" s="29">
        <v>7.0000000000000007E-2</v>
      </c>
      <c r="P563" s="29">
        <v>0</v>
      </c>
      <c r="Q563" s="29">
        <v>0</v>
      </c>
      <c r="R563" s="29">
        <v>7.0000000000000007E-2</v>
      </c>
      <c r="S563" s="29">
        <v>0.05</v>
      </c>
      <c r="T563" s="29" t="s">
        <v>42</v>
      </c>
      <c r="U563" s="29">
        <v>0</v>
      </c>
      <c r="V563" s="29">
        <v>0.05</v>
      </c>
      <c r="W563" s="29">
        <v>0.2</v>
      </c>
      <c r="X563" s="29">
        <v>0.24</v>
      </c>
      <c r="Y563" s="29">
        <v>0</v>
      </c>
    </row>
    <row r="564" spans="1:25" x14ac:dyDescent="0.25">
      <c r="A564">
        <v>307</v>
      </c>
      <c r="B564" t="s">
        <v>223</v>
      </c>
      <c r="C564" t="s">
        <v>180</v>
      </c>
      <c r="D564" s="28">
        <v>80</v>
      </c>
      <c r="E564" s="29">
        <v>0.55000000000000004</v>
      </c>
      <c r="F564" s="29">
        <v>0.5</v>
      </c>
      <c r="G564" s="29">
        <v>0.28999999999999998</v>
      </c>
      <c r="H564" s="29" t="s">
        <v>42</v>
      </c>
      <c r="I564" s="29">
        <v>0.04</v>
      </c>
      <c r="J564" s="29">
        <v>7.0000000000000007E-2</v>
      </c>
      <c r="K564" s="29">
        <v>0</v>
      </c>
      <c r="L564" s="29">
        <v>0</v>
      </c>
      <c r="M564" s="29">
        <v>0.04</v>
      </c>
      <c r="N564" s="29">
        <v>0.04</v>
      </c>
      <c r="O564" s="29" t="s">
        <v>42</v>
      </c>
      <c r="P564" s="29">
        <v>0</v>
      </c>
      <c r="Q564" s="29">
        <v>0</v>
      </c>
      <c r="R564" s="29">
        <v>0.04</v>
      </c>
      <c r="S564" s="29" t="s">
        <v>42</v>
      </c>
      <c r="T564" s="29">
        <v>0</v>
      </c>
      <c r="U564" s="29" t="s">
        <v>42</v>
      </c>
      <c r="V564" s="29" t="s">
        <v>42</v>
      </c>
      <c r="W564" s="29">
        <v>0.24</v>
      </c>
      <c r="X564" s="29">
        <v>0.11</v>
      </c>
      <c r="Y564" s="29">
        <v>0.1</v>
      </c>
    </row>
    <row r="565" spans="1:25" x14ac:dyDescent="0.25">
      <c r="A565">
        <v>811</v>
      </c>
      <c r="B565" t="s">
        <v>224</v>
      </c>
      <c r="C565" t="s">
        <v>170</v>
      </c>
      <c r="D565" s="28">
        <v>50</v>
      </c>
      <c r="E565" s="29">
        <v>0.63</v>
      </c>
      <c r="F565" s="29">
        <v>0.57999999999999996</v>
      </c>
      <c r="G565" s="29">
        <v>0.56000000000000005</v>
      </c>
      <c r="H565" s="29">
        <v>0</v>
      </c>
      <c r="I565" s="29">
        <v>0</v>
      </c>
      <c r="J565" s="29">
        <v>0</v>
      </c>
      <c r="K565" s="29">
        <v>0</v>
      </c>
      <c r="L565" s="29">
        <v>0</v>
      </c>
      <c r="M565" s="29">
        <v>0</v>
      </c>
      <c r="N565" s="29" t="s">
        <v>42</v>
      </c>
      <c r="O565" s="29">
        <v>0.06</v>
      </c>
      <c r="P565" s="29">
        <v>0</v>
      </c>
      <c r="Q565" s="29">
        <v>0</v>
      </c>
      <c r="R565" s="29" t="s">
        <v>42</v>
      </c>
      <c r="S565" s="29">
        <v>0</v>
      </c>
      <c r="T565" s="29" t="s">
        <v>42</v>
      </c>
      <c r="U565" s="29">
        <v>0</v>
      </c>
      <c r="V565" s="29" t="s">
        <v>42</v>
      </c>
      <c r="W565" s="29">
        <v>0.15</v>
      </c>
      <c r="X565" s="29">
        <v>0.19</v>
      </c>
      <c r="Y565" s="29" t="s">
        <v>42</v>
      </c>
    </row>
    <row r="566" spans="1:25" x14ac:dyDescent="0.25">
      <c r="A566">
        <v>845</v>
      </c>
      <c r="B566" t="s">
        <v>225</v>
      </c>
      <c r="C566" t="s">
        <v>182</v>
      </c>
      <c r="D566" s="28">
        <v>30</v>
      </c>
      <c r="E566" s="29">
        <v>0.59</v>
      </c>
      <c r="F566" s="29">
        <v>0.56000000000000005</v>
      </c>
      <c r="G566" s="29">
        <v>0.33</v>
      </c>
      <c r="H566" s="29">
        <v>0</v>
      </c>
      <c r="I566" s="29">
        <v>0</v>
      </c>
      <c r="J566" s="29" t="s">
        <v>42</v>
      </c>
      <c r="K566" s="29">
        <v>0</v>
      </c>
      <c r="L566" s="29" t="s">
        <v>42</v>
      </c>
      <c r="M566" s="29" t="s">
        <v>42</v>
      </c>
      <c r="N566" s="29">
        <v>0</v>
      </c>
      <c r="O566" s="29">
        <v>0</v>
      </c>
      <c r="P566" s="29" t="s">
        <v>42</v>
      </c>
      <c r="Q566" s="29">
        <v>0</v>
      </c>
      <c r="R566" s="29" t="s">
        <v>42</v>
      </c>
      <c r="S566" s="29" t="s">
        <v>42</v>
      </c>
      <c r="T566" s="29">
        <v>0</v>
      </c>
      <c r="U566" s="29">
        <v>0</v>
      </c>
      <c r="V566" s="29">
        <v>0</v>
      </c>
      <c r="W566" s="29">
        <v>0</v>
      </c>
      <c r="X566" s="29">
        <v>0.41</v>
      </c>
      <c r="Y566" s="29">
        <v>0</v>
      </c>
    </row>
    <row r="567" spans="1:25" x14ac:dyDescent="0.25">
      <c r="A567">
        <v>308</v>
      </c>
      <c r="B567" t="s">
        <v>226</v>
      </c>
      <c r="C567" t="s">
        <v>180</v>
      </c>
      <c r="D567" s="28">
        <v>90</v>
      </c>
      <c r="E567" s="29">
        <v>0.67</v>
      </c>
      <c r="F567" s="29">
        <v>0.62</v>
      </c>
      <c r="G567" s="29">
        <v>0.52</v>
      </c>
      <c r="H567" s="29">
        <v>0</v>
      </c>
      <c r="I567" s="29">
        <v>0</v>
      </c>
      <c r="J567" s="29" t="s">
        <v>42</v>
      </c>
      <c r="K567" s="29" t="s">
        <v>42</v>
      </c>
      <c r="L567" s="29">
        <v>0</v>
      </c>
      <c r="M567" s="29">
        <v>0.03</v>
      </c>
      <c r="N567" s="29" t="s">
        <v>42</v>
      </c>
      <c r="O567" s="29" t="s">
        <v>42</v>
      </c>
      <c r="P567" s="29">
        <v>0</v>
      </c>
      <c r="Q567" s="29">
        <v>0</v>
      </c>
      <c r="R567" s="29" t="s">
        <v>42</v>
      </c>
      <c r="S567" s="29" t="s">
        <v>42</v>
      </c>
      <c r="T567" s="29">
        <v>0</v>
      </c>
      <c r="U567" s="29" t="s">
        <v>42</v>
      </c>
      <c r="V567" s="29">
        <v>0.03</v>
      </c>
      <c r="W567" s="29">
        <v>0.11</v>
      </c>
      <c r="X567" s="29">
        <v>7.0000000000000007E-2</v>
      </c>
      <c r="Y567" s="29">
        <v>0.15</v>
      </c>
    </row>
    <row r="568" spans="1:25" x14ac:dyDescent="0.25">
      <c r="A568">
        <v>881</v>
      </c>
      <c r="B568" t="s">
        <v>227</v>
      </c>
      <c r="C568" t="s">
        <v>176</v>
      </c>
      <c r="D568" s="28">
        <v>130</v>
      </c>
      <c r="E568" s="29">
        <v>0.48</v>
      </c>
      <c r="F568" s="29">
        <v>0.41</v>
      </c>
      <c r="G568" s="29">
        <v>0.2</v>
      </c>
      <c r="H568" s="29">
        <v>0</v>
      </c>
      <c r="I568" s="29">
        <v>0.05</v>
      </c>
      <c r="J568" s="29">
        <v>0.03</v>
      </c>
      <c r="K568" s="29">
        <v>0.06</v>
      </c>
      <c r="L568" s="29">
        <v>0</v>
      </c>
      <c r="M568" s="29">
        <v>0.05</v>
      </c>
      <c r="N568" s="29" t="s">
        <v>42</v>
      </c>
      <c r="O568" s="29" t="s">
        <v>42</v>
      </c>
      <c r="P568" s="29">
        <v>0</v>
      </c>
      <c r="Q568" s="29">
        <v>0</v>
      </c>
      <c r="R568" s="29">
        <v>0.04</v>
      </c>
      <c r="S568" s="29">
        <v>0.03</v>
      </c>
      <c r="T568" s="29" t="s">
        <v>42</v>
      </c>
      <c r="U568" s="29">
        <v>0</v>
      </c>
      <c r="V568" s="29">
        <v>0.03</v>
      </c>
      <c r="W568" s="29">
        <v>0.16</v>
      </c>
      <c r="X568" s="29">
        <v>0.27</v>
      </c>
      <c r="Y568" s="29">
        <v>0.09</v>
      </c>
    </row>
    <row r="569" spans="1:25" x14ac:dyDescent="0.25">
      <c r="A569">
        <v>390</v>
      </c>
      <c r="B569" t="s">
        <v>228</v>
      </c>
      <c r="C569" t="s">
        <v>166</v>
      </c>
      <c r="D569" s="28">
        <v>40</v>
      </c>
      <c r="E569" s="29">
        <v>0.55000000000000004</v>
      </c>
      <c r="F569" s="29">
        <v>0.52</v>
      </c>
      <c r="G569" s="29">
        <v>0.34</v>
      </c>
      <c r="H569" s="29">
        <v>0</v>
      </c>
      <c r="I569" s="29" t="s">
        <v>42</v>
      </c>
      <c r="J569" s="29">
        <v>0</v>
      </c>
      <c r="K569" s="29">
        <v>0</v>
      </c>
      <c r="L569" s="29">
        <v>0</v>
      </c>
      <c r="M569" s="29">
        <v>0.14000000000000001</v>
      </c>
      <c r="N569" s="29">
        <v>0</v>
      </c>
      <c r="O569" s="29" t="s">
        <v>42</v>
      </c>
      <c r="P569" s="29">
        <v>0</v>
      </c>
      <c r="Q569" s="29">
        <v>0</v>
      </c>
      <c r="R569" s="29">
        <v>0</v>
      </c>
      <c r="S569" s="29">
        <v>0</v>
      </c>
      <c r="T569" s="29">
        <v>0</v>
      </c>
      <c r="U569" s="29">
        <v>0</v>
      </c>
      <c r="V569" s="29" t="s">
        <v>42</v>
      </c>
      <c r="W569" s="29">
        <v>0.16</v>
      </c>
      <c r="X569" s="29">
        <v>0.23</v>
      </c>
      <c r="Y569" s="29">
        <v>7.0000000000000007E-2</v>
      </c>
    </row>
    <row r="570" spans="1:25" x14ac:dyDescent="0.25">
      <c r="A570">
        <v>916</v>
      </c>
      <c r="B570" t="s">
        <v>229</v>
      </c>
      <c r="C570" t="s">
        <v>184</v>
      </c>
      <c r="D570" s="28">
        <v>90</v>
      </c>
      <c r="E570" s="29">
        <v>0.48</v>
      </c>
      <c r="F570" s="29">
        <v>0.42</v>
      </c>
      <c r="G570" s="29">
        <v>0.26</v>
      </c>
      <c r="H570" s="29">
        <v>0</v>
      </c>
      <c r="I570" s="29">
        <v>0.12</v>
      </c>
      <c r="J570" s="29" t="s">
        <v>42</v>
      </c>
      <c r="K570" s="29" t="s">
        <v>42</v>
      </c>
      <c r="L570" s="29">
        <v>0</v>
      </c>
      <c r="M570" s="29" t="s">
        <v>42</v>
      </c>
      <c r="N570" s="29" t="s">
        <v>42</v>
      </c>
      <c r="O570" s="29" t="s">
        <v>42</v>
      </c>
      <c r="P570" s="29">
        <v>0</v>
      </c>
      <c r="Q570" s="29">
        <v>0</v>
      </c>
      <c r="R570" s="29">
        <v>0.06</v>
      </c>
      <c r="S570" s="29">
        <v>0.06</v>
      </c>
      <c r="T570" s="29">
        <v>0</v>
      </c>
      <c r="U570" s="29">
        <v>0</v>
      </c>
      <c r="V570" s="29">
        <v>0</v>
      </c>
      <c r="W570" s="29">
        <v>0.21</v>
      </c>
      <c r="X570" s="29">
        <v>0.24</v>
      </c>
      <c r="Y570" s="29">
        <v>7.0000000000000007E-2</v>
      </c>
    </row>
    <row r="571" spans="1:25" x14ac:dyDescent="0.25">
      <c r="A571">
        <v>203</v>
      </c>
      <c r="B571" t="s">
        <v>230</v>
      </c>
      <c r="C571" t="s">
        <v>180</v>
      </c>
      <c r="D571" s="28">
        <v>70</v>
      </c>
      <c r="E571" s="29">
        <v>0.54</v>
      </c>
      <c r="F571" s="29">
        <v>0.51</v>
      </c>
      <c r="G571" s="29">
        <v>0.3</v>
      </c>
      <c r="H571" s="29">
        <v>0</v>
      </c>
      <c r="I571" s="29" t="s">
        <v>42</v>
      </c>
      <c r="J571" s="29">
        <v>0.14000000000000001</v>
      </c>
      <c r="K571" s="29">
        <v>0</v>
      </c>
      <c r="L571" s="29">
        <v>0</v>
      </c>
      <c r="M571" s="29">
        <v>0.04</v>
      </c>
      <c r="N571" s="29">
        <v>0</v>
      </c>
      <c r="O571" s="29" t="s">
        <v>42</v>
      </c>
      <c r="P571" s="29">
        <v>0</v>
      </c>
      <c r="Q571" s="29">
        <v>0</v>
      </c>
      <c r="R571" s="29" t="s">
        <v>42</v>
      </c>
      <c r="S571" s="29" t="s">
        <v>42</v>
      </c>
      <c r="T571" s="29">
        <v>0</v>
      </c>
      <c r="U571" s="29">
        <v>0</v>
      </c>
      <c r="V571" s="29" t="s">
        <v>42</v>
      </c>
      <c r="W571" s="29">
        <v>0.24</v>
      </c>
      <c r="X571" s="29">
        <v>0.17</v>
      </c>
      <c r="Y571" s="29">
        <v>0.06</v>
      </c>
    </row>
    <row r="572" spans="1:25" x14ac:dyDescent="0.25">
      <c r="A572">
        <v>204</v>
      </c>
      <c r="B572" t="s">
        <v>231</v>
      </c>
      <c r="C572" t="s">
        <v>178</v>
      </c>
      <c r="D572" s="28">
        <v>120</v>
      </c>
      <c r="E572" s="29">
        <v>0.63</v>
      </c>
      <c r="F572" s="29">
        <v>0.6</v>
      </c>
      <c r="G572" s="29">
        <v>0.19</v>
      </c>
      <c r="H572" s="29">
        <v>0</v>
      </c>
      <c r="I572" s="29">
        <v>0.09</v>
      </c>
      <c r="J572" s="29" t="s">
        <v>42</v>
      </c>
      <c r="K572" s="29">
        <v>0.1</v>
      </c>
      <c r="L572" s="29">
        <v>0</v>
      </c>
      <c r="M572" s="29">
        <v>0.21</v>
      </c>
      <c r="N572" s="29" t="s">
        <v>42</v>
      </c>
      <c r="O572" s="29">
        <v>0.03</v>
      </c>
      <c r="P572" s="29">
        <v>0</v>
      </c>
      <c r="Q572" s="29">
        <v>0</v>
      </c>
      <c r="R572" s="29">
        <v>0</v>
      </c>
      <c r="S572" s="29">
        <v>0</v>
      </c>
      <c r="T572" s="29">
        <v>0</v>
      </c>
      <c r="U572" s="29">
        <v>0</v>
      </c>
      <c r="V572" s="29">
        <v>0.03</v>
      </c>
      <c r="W572" s="29">
        <v>0.13</v>
      </c>
      <c r="X572" s="29">
        <v>7.0000000000000007E-2</v>
      </c>
      <c r="Y572" s="29">
        <v>0.17</v>
      </c>
    </row>
    <row r="573" spans="1:25" x14ac:dyDescent="0.25">
      <c r="A573">
        <v>876</v>
      </c>
      <c r="B573" t="s">
        <v>232</v>
      </c>
      <c r="C573" t="s">
        <v>168</v>
      </c>
      <c r="D573" s="28">
        <v>20</v>
      </c>
      <c r="E573" s="29">
        <v>0.53</v>
      </c>
      <c r="F573" s="29">
        <v>0.41</v>
      </c>
      <c r="G573" s="29">
        <v>0.24</v>
      </c>
      <c r="H573" s="29">
        <v>0</v>
      </c>
      <c r="I573" s="29">
        <v>0</v>
      </c>
      <c r="J573" s="29">
        <v>0.18</v>
      </c>
      <c r="K573" s="29">
        <v>0</v>
      </c>
      <c r="L573" s="29">
        <v>0</v>
      </c>
      <c r="M573" s="29">
        <v>0</v>
      </c>
      <c r="N573" s="29">
        <v>0</v>
      </c>
      <c r="O573" s="29">
        <v>0</v>
      </c>
      <c r="P573" s="29">
        <v>0</v>
      </c>
      <c r="Q573" s="29">
        <v>0</v>
      </c>
      <c r="R573" s="29" t="s">
        <v>42</v>
      </c>
      <c r="S573" s="29">
        <v>0</v>
      </c>
      <c r="T573" s="29">
        <v>0</v>
      </c>
      <c r="U573" s="29" t="s">
        <v>42</v>
      </c>
      <c r="V573" s="29" t="s">
        <v>42</v>
      </c>
      <c r="W573" s="29">
        <v>0.24</v>
      </c>
      <c r="X573" s="29">
        <v>0.24</v>
      </c>
      <c r="Y573" s="29">
        <v>0</v>
      </c>
    </row>
    <row r="574" spans="1:25" x14ac:dyDescent="0.25">
      <c r="A574">
        <v>205</v>
      </c>
      <c r="B574" t="s">
        <v>233</v>
      </c>
      <c r="C574" t="s">
        <v>178</v>
      </c>
      <c r="D574" s="28">
        <v>70</v>
      </c>
      <c r="E574" s="29">
        <v>0.4</v>
      </c>
      <c r="F574" s="29">
        <v>0.39</v>
      </c>
      <c r="G574" s="29">
        <v>0.28999999999999998</v>
      </c>
      <c r="H574" s="29">
        <v>0</v>
      </c>
      <c r="I574" s="29" t="s">
        <v>42</v>
      </c>
      <c r="J574" s="29">
        <v>0.06</v>
      </c>
      <c r="K574" s="29">
        <v>0</v>
      </c>
      <c r="L574" s="29">
        <v>0</v>
      </c>
      <c r="M574" s="29">
        <v>0</v>
      </c>
      <c r="N574" s="29" t="s">
        <v>42</v>
      </c>
      <c r="O574" s="29">
        <v>0</v>
      </c>
      <c r="P574" s="29">
        <v>0</v>
      </c>
      <c r="Q574" s="29">
        <v>0</v>
      </c>
      <c r="R574" s="29" t="s">
        <v>42</v>
      </c>
      <c r="S574" s="29" t="s">
        <v>42</v>
      </c>
      <c r="T574" s="29">
        <v>0</v>
      </c>
      <c r="U574" s="29">
        <v>0</v>
      </c>
      <c r="V574" s="29">
        <v>0</v>
      </c>
      <c r="W574" s="29">
        <v>0.31</v>
      </c>
      <c r="X574" s="29">
        <v>0.14000000000000001</v>
      </c>
      <c r="Y574" s="29">
        <v>0.14000000000000001</v>
      </c>
    </row>
    <row r="575" spans="1:25" x14ac:dyDescent="0.25">
      <c r="A575">
        <v>850</v>
      </c>
      <c r="B575" t="s">
        <v>234</v>
      </c>
      <c r="C575" t="s">
        <v>182</v>
      </c>
      <c r="D575" s="28">
        <v>110</v>
      </c>
      <c r="E575" s="29">
        <v>0.56000000000000005</v>
      </c>
      <c r="F575" s="29">
        <v>0.51</v>
      </c>
      <c r="G575" s="29">
        <v>0.31</v>
      </c>
      <c r="H575" s="29" t="s">
        <v>42</v>
      </c>
      <c r="I575" s="29">
        <v>0.05</v>
      </c>
      <c r="J575" s="29">
        <v>0</v>
      </c>
      <c r="K575" s="29">
        <v>0.06</v>
      </c>
      <c r="L575" s="29" t="s">
        <v>42</v>
      </c>
      <c r="M575" s="29">
        <v>0.08</v>
      </c>
      <c r="N575" s="29">
        <v>0</v>
      </c>
      <c r="O575" s="29">
        <v>0.03</v>
      </c>
      <c r="P575" s="29">
        <v>0</v>
      </c>
      <c r="Q575" s="29">
        <v>0</v>
      </c>
      <c r="R575" s="29">
        <v>0.04</v>
      </c>
      <c r="S575" s="29">
        <v>0.04</v>
      </c>
      <c r="T575" s="29">
        <v>0</v>
      </c>
      <c r="U575" s="29">
        <v>0</v>
      </c>
      <c r="V575" s="29" t="s">
        <v>42</v>
      </c>
      <c r="W575" s="29">
        <v>0.17</v>
      </c>
      <c r="X575" s="29">
        <v>0.21</v>
      </c>
      <c r="Y575" s="29">
        <v>7.0000000000000007E-2</v>
      </c>
    </row>
    <row r="576" spans="1:25" x14ac:dyDescent="0.25">
      <c r="A576">
        <v>309</v>
      </c>
      <c r="B576" t="s">
        <v>235</v>
      </c>
      <c r="C576" t="s">
        <v>178</v>
      </c>
      <c r="D576" s="28">
        <v>90</v>
      </c>
      <c r="E576" s="29">
        <v>0.63</v>
      </c>
      <c r="F576" s="29">
        <v>0.62</v>
      </c>
      <c r="G576" s="29">
        <v>0.4</v>
      </c>
      <c r="H576" s="29">
        <v>0</v>
      </c>
      <c r="I576" s="29">
        <v>0.09</v>
      </c>
      <c r="J576" s="29" t="s">
        <v>42</v>
      </c>
      <c r="K576" s="29" t="s">
        <v>42</v>
      </c>
      <c r="L576" s="29">
        <v>0</v>
      </c>
      <c r="M576" s="29">
        <v>0.06</v>
      </c>
      <c r="N576" s="29">
        <v>0.03</v>
      </c>
      <c r="O576" s="29">
        <v>0.03</v>
      </c>
      <c r="P576" s="29">
        <v>0</v>
      </c>
      <c r="Q576" s="29">
        <v>0</v>
      </c>
      <c r="R576" s="29">
        <v>0</v>
      </c>
      <c r="S576" s="29">
        <v>0</v>
      </c>
      <c r="T576" s="29">
        <v>0</v>
      </c>
      <c r="U576" s="29">
        <v>0</v>
      </c>
      <c r="V576" s="29" t="s">
        <v>42</v>
      </c>
      <c r="W576" s="29">
        <v>0.14000000000000001</v>
      </c>
      <c r="X576" s="29">
        <v>0.09</v>
      </c>
      <c r="Y576" s="29">
        <v>0.13</v>
      </c>
    </row>
    <row r="577" spans="1:25" x14ac:dyDescent="0.25">
      <c r="A577">
        <v>310</v>
      </c>
      <c r="B577" t="s">
        <v>236</v>
      </c>
      <c r="C577" t="s">
        <v>180</v>
      </c>
      <c r="D577" s="28">
        <v>50</v>
      </c>
      <c r="E577" s="29">
        <v>0.54</v>
      </c>
      <c r="F577" s="29">
        <v>0.54</v>
      </c>
      <c r="G577" s="29">
        <v>0.4</v>
      </c>
      <c r="H577" s="29">
        <v>0</v>
      </c>
      <c r="I577" s="29" t="s">
        <v>42</v>
      </c>
      <c r="J577" s="29">
        <v>0</v>
      </c>
      <c r="K577" s="29">
        <v>0</v>
      </c>
      <c r="L577" s="29">
        <v>0</v>
      </c>
      <c r="M577" s="29">
        <v>0.08</v>
      </c>
      <c r="N577" s="29" t="s">
        <v>42</v>
      </c>
      <c r="O577" s="29" t="s">
        <v>42</v>
      </c>
      <c r="P577" s="29">
        <v>0</v>
      </c>
      <c r="Q577" s="29">
        <v>0</v>
      </c>
      <c r="R577" s="29">
        <v>0</v>
      </c>
      <c r="S577" s="29">
        <v>0</v>
      </c>
      <c r="T577" s="29">
        <v>0</v>
      </c>
      <c r="U577" s="29">
        <v>0</v>
      </c>
      <c r="V577" s="29">
        <v>0</v>
      </c>
      <c r="W577" s="29">
        <v>0.21</v>
      </c>
      <c r="X577" s="29">
        <v>0.15</v>
      </c>
      <c r="Y577" s="29">
        <v>0.1</v>
      </c>
    </row>
    <row r="578" spans="1:25" x14ac:dyDescent="0.25">
      <c r="A578">
        <v>805</v>
      </c>
      <c r="B578" t="s">
        <v>237</v>
      </c>
      <c r="C578" t="s">
        <v>166</v>
      </c>
      <c r="D578" s="28">
        <v>10</v>
      </c>
      <c r="E578" s="29">
        <v>0.5</v>
      </c>
      <c r="F578" s="29">
        <v>0.5</v>
      </c>
      <c r="G578" s="29">
        <v>0.5</v>
      </c>
      <c r="H578" s="29">
        <v>0</v>
      </c>
      <c r="I578" s="29">
        <v>0</v>
      </c>
      <c r="J578" s="29">
        <v>0</v>
      </c>
      <c r="K578" s="29">
        <v>0</v>
      </c>
      <c r="L578" s="29">
        <v>0</v>
      </c>
      <c r="M578" s="29">
        <v>0</v>
      </c>
      <c r="N578" s="29">
        <v>0</v>
      </c>
      <c r="O578" s="29">
        <v>0</v>
      </c>
      <c r="P578" s="29">
        <v>0</v>
      </c>
      <c r="Q578" s="29">
        <v>0</v>
      </c>
      <c r="R578" s="29">
        <v>0</v>
      </c>
      <c r="S578" s="29">
        <v>0</v>
      </c>
      <c r="T578" s="29">
        <v>0</v>
      </c>
      <c r="U578" s="29">
        <v>0</v>
      </c>
      <c r="V578" s="29">
        <v>0</v>
      </c>
      <c r="W578" s="29" t="s">
        <v>42</v>
      </c>
      <c r="X578" s="29">
        <v>0</v>
      </c>
      <c r="Y578" s="29" t="s">
        <v>42</v>
      </c>
    </row>
    <row r="579" spans="1:25" x14ac:dyDescent="0.25">
      <c r="A579">
        <v>311</v>
      </c>
      <c r="B579" t="s">
        <v>238</v>
      </c>
      <c r="C579" t="s">
        <v>180</v>
      </c>
      <c r="D579" s="28">
        <v>100</v>
      </c>
      <c r="E579" s="29">
        <v>0.5</v>
      </c>
      <c r="F579" s="29">
        <v>0.45</v>
      </c>
      <c r="G579" s="29">
        <v>0.39</v>
      </c>
      <c r="H579" s="29">
        <v>0</v>
      </c>
      <c r="I579" s="29">
        <v>0.03</v>
      </c>
      <c r="J579" s="29">
        <v>0</v>
      </c>
      <c r="K579" s="29" t="s">
        <v>42</v>
      </c>
      <c r="L579" s="29">
        <v>0</v>
      </c>
      <c r="M579" s="29" t="s">
        <v>42</v>
      </c>
      <c r="N579" s="29">
        <v>0</v>
      </c>
      <c r="O579" s="29">
        <v>0.04</v>
      </c>
      <c r="P579" s="29">
        <v>0</v>
      </c>
      <c r="Q579" s="29">
        <v>0</v>
      </c>
      <c r="R579" s="29">
        <v>0.03</v>
      </c>
      <c r="S579" s="29">
        <v>0.03</v>
      </c>
      <c r="T579" s="29">
        <v>0</v>
      </c>
      <c r="U579" s="29">
        <v>0</v>
      </c>
      <c r="V579" s="29" t="s">
        <v>42</v>
      </c>
      <c r="W579" s="29">
        <v>0.23</v>
      </c>
      <c r="X579" s="29">
        <v>0.17</v>
      </c>
      <c r="Y579" s="29">
        <v>0.1</v>
      </c>
    </row>
    <row r="580" spans="1:25" x14ac:dyDescent="0.25">
      <c r="A580">
        <v>884</v>
      </c>
      <c r="B580" t="s">
        <v>239</v>
      </c>
      <c r="C580" t="s">
        <v>174</v>
      </c>
      <c r="D580" s="28">
        <v>30</v>
      </c>
      <c r="E580" s="29">
        <v>0.57999999999999996</v>
      </c>
      <c r="F580" s="29">
        <v>0.5</v>
      </c>
      <c r="G580" s="29">
        <v>0.27</v>
      </c>
      <c r="H580" s="29">
        <v>0</v>
      </c>
      <c r="I580" s="29">
        <v>0.15</v>
      </c>
      <c r="J580" s="29" t="s">
        <v>42</v>
      </c>
      <c r="K580" s="29">
        <v>0</v>
      </c>
      <c r="L580" s="29">
        <v>0</v>
      </c>
      <c r="M580" s="29" t="s">
        <v>42</v>
      </c>
      <c r="N580" s="29">
        <v>0</v>
      </c>
      <c r="O580" s="29" t="s">
        <v>42</v>
      </c>
      <c r="P580" s="29">
        <v>0</v>
      </c>
      <c r="Q580" s="29">
        <v>0</v>
      </c>
      <c r="R580" s="29">
        <v>0</v>
      </c>
      <c r="S580" s="29">
        <v>0</v>
      </c>
      <c r="T580" s="29">
        <v>0</v>
      </c>
      <c r="U580" s="29">
        <v>0</v>
      </c>
      <c r="V580" s="29" t="s">
        <v>42</v>
      </c>
      <c r="W580" s="29" t="s">
        <v>42</v>
      </c>
      <c r="X580" s="29">
        <v>0.31</v>
      </c>
      <c r="Y580" s="29" t="s">
        <v>42</v>
      </c>
    </row>
    <row r="581" spans="1:25" x14ac:dyDescent="0.25">
      <c r="A581">
        <v>919</v>
      </c>
      <c r="B581" t="s">
        <v>240</v>
      </c>
      <c r="C581" t="s">
        <v>176</v>
      </c>
      <c r="D581" s="28">
        <v>220</v>
      </c>
      <c r="E581" s="29">
        <v>0.56999999999999995</v>
      </c>
      <c r="F581" s="29">
        <v>0.5</v>
      </c>
      <c r="G581" s="29">
        <v>0.36</v>
      </c>
      <c r="H581" s="29" t="s">
        <v>42</v>
      </c>
      <c r="I581" s="29">
        <v>0.04</v>
      </c>
      <c r="J581" s="29">
        <v>0.01</v>
      </c>
      <c r="K581" s="29" t="s">
        <v>42</v>
      </c>
      <c r="L581" s="29">
        <v>0</v>
      </c>
      <c r="M581" s="29">
        <v>0.06</v>
      </c>
      <c r="N581" s="29" t="s">
        <v>42</v>
      </c>
      <c r="O581" s="29">
        <v>0.05</v>
      </c>
      <c r="P581" s="29">
        <v>0</v>
      </c>
      <c r="Q581" s="29">
        <v>0</v>
      </c>
      <c r="R581" s="29">
        <v>0.06</v>
      </c>
      <c r="S581" s="29">
        <v>0.02</v>
      </c>
      <c r="T581" s="29">
        <v>0.04</v>
      </c>
      <c r="U581" s="29">
        <v>0</v>
      </c>
      <c r="V581" s="29">
        <v>0.02</v>
      </c>
      <c r="W581" s="29">
        <v>0.23</v>
      </c>
      <c r="X581" s="29">
        <v>0.15</v>
      </c>
      <c r="Y581" s="29">
        <v>0.05</v>
      </c>
    </row>
    <row r="582" spans="1:25" x14ac:dyDescent="0.25">
      <c r="A582">
        <v>312</v>
      </c>
      <c r="B582" t="s">
        <v>241</v>
      </c>
      <c r="C582" t="s">
        <v>180</v>
      </c>
      <c r="D582" s="28">
        <v>80</v>
      </c>
      <c r="E582" s="29">
        <v>0.62</v>
      </c>
      <c r="F582" s="29">
        <v>0.56999999999999995</v>
      </c>
      <c r="G582" s="29">
        <v>0.52</v>
      </c>
      <c r="H582" s="29">
        <v>0</v>
      </c>
      <c r="I582" s="29">
        <v>0</v>
      </c>
      <c r="J582" s="29" t="s">
        <v>42</v>
      </c>
      <c r="K582" s="29">
        <v>0</v>
      </c>
      <c r="L582" s="29">
        <v>0</v>
      </c>
      <c r="M582" s="29" t="s">
        <v>42</v>
      </c>
      <c r="N582" s="29" t="s">
        <v>42</v>
      </c>
      <c r="O582" s="29" t="s">
        <v>42</v>
      </c>
      <c r="P582" s="29">
        <v>0</v>
      </c>
      <c r="Q582" s="29">
        <v>0</v>
      </c>
      <c r="R582" s="29" t="s">
        <v>42</v>
      </c>
      <c r="S582" s="29" t="s">
        <v>42</v>
      </c>
      <c r="T582" s="29">
        <v>0</v>
      </c>
      <c r="U582" s="29">
        <v>0</v>
      </c>
      <c r="V582" s="29" t="s">
        <v>42</v>
      </c>
      <c r="W582" s="29">
        <v>0.13</v>
      </c>
      <c r="X582" s="29">
        <v>0.04</v>
      </c>
      <c r="Y582" s="29">
        <v>0.21</v>
      </c>
    </row>
    <row r="583" spans="1:25" x14ac:dyDescent="0.25">
      <c r="A583">
        <v>313</v>
      </c>
      <c r="B583" t="s">
        <v>242</v>
      </c>
      <c r="C583" t="s">
        <v>180</v>
      </c>
      <c r="D583" s="28">
        <v>80</v>
      </c>
      <c r="E583" s="29">
        <v>0.4</v>
      </c>
      <c r="F583" s="29">
        <v>0.37</v>
      </c>
      <c r="G583" s="29">
        <v>0.28000000000000003</v>
      </c>
      <c r="H583" s="29">
        <v>0</v>
      </c>
      <c r="I583" s="29" t="s">
        <v>42</v>
      </c>
      <c r="J583" s="29" t="s">
        <v>42</v>
      </c>
      <c r="K583" s="29">
        <v>0</v>
      </c>
      <c r="L583" s="29">
        <v>0</v>
      </c>
      <c r="M583" s="29">
        <v>0.05</v>
      </c>
      <c r="N583" s="29">
        <v>0</v>
      </c>
      <c r="O583" s="29" t="s">
        <v>42</v>
      </c>
      <c r="P583" s="29">
        <v>0</v>
      </c>
      <c r="Q583" s="29">
        <v>0</v>
      </c>
      <c r="R583" s="29" t="s">
        <v>42</v>
      </c>
      <c r="S583" s="29" t="s">
        <v>42</v>
      </c>
      <c r="T583" s="29">
        <v>0</v>
      </c>
      <c r="U583" s="29" t="s">
        <v>42</v>
      </c>
      <c r="V583" s="29">
        <v>0</v>
      </c>
      <c r="W583" s="29">
        <v>0.22</v>
      </c>
      <c r="X583" s="29">
        <v>0.19</v>
      </c>
      <c r="Y583" s="29">
        <v>0.19</v>
      </c>
    </row>
    <row r="584" spans="1:25" x14ac:dyDescent="0.25">
      <c r="A584">
        <v>921</v>
      </c>
      <c r="B584" t="s">
        <v>243</v>
      </c>
      <c r="C584" t="s">
        <v>182</v>
      </c>
      <c r="D584" s="28">
        <v>10</v>
      </c>
      <c r="E584" s="29" t="s">
        <v>42</v>
      </c>
      <c r="F584" s="29">
        <v>0</v>
      </c>
      <c r="G584" s="29">
        <v>0</v>
      </c>
      <c r="H584" s="29">
        <v>0</v>
      </c>
      <c r="I584" s="29">
        <v>0</v>
      </c>
      <c r="J584" s="29">
        <v>0</v>
      </c>
      <c r="K584" s="29">
        <v>0</v>
      </c>
      <c r="L584" s="29">
        <v>0</v>
      </c>
      <c r="M584" s="29">
        <v>0</v>
      </c>
      <c r="N584" s="29">
        <v>0</v>
      </c>
      <c r="O584" s="29">
        <v>0</v>
      </c>
      <c r="P584" s="29">
        <v>0</v>
      </c>
      <c r="Q584" s="29">
        <v>0</v>
      </c>
      <c r="R584" s="29">
        <v>0</v>
      </c>
      <c r="S584" s="29">
        <v>0</v>
      </c>
      <c r="T584" s="29">
        <v>0</v>
      </c>
      <c r="U584" s="29">
        <v>0</v>
      </c>
      <c r="V584" s="29" t="s">
        <v>42</v>
      </c>
      <c r="W584" s="29" t="s">
        <v>42</v>
      </c>
      <c r="X584" s="29">
        <v>0.5</v>
      </c>
      <c r="Y584" s="29">
        <v>0</v>
      </c>
    </row>
    <row r="585" spans="1:25" x14ac:dyDescent="0.25">
      <c r="A585">
        <v>420</v>
      </c>
      <c r="B585" t="s">
        <v>244</v>
      </c>
      <c r="C585" t="s">
        <v>184</v>
      </c>
      <c r="D585" s="28" t="s">
        <v>355</v>
      </c>
      <c r="E585" s="29" t="s">
        <v>355</v>
      </c>
      <c r="F585" s="29" t="s">
        <v>355</v>
      </c>
      <c r="G585" s="29" t="s">
        <v>355</v>
      </c>
      <c r="H585" s="29" t="s">
        <v>355</v>
      </c>
      <c r="I585" s="29" t="s">
        <v>355</v>
      </c>
      <c r="J585" s="29" t="s">
        <v>355</v>
      </c>
      <c r="K585" s="29" t="s">
        <v>355</v>
      </c>
      <c r="L585" s="29" t="s">
        <v>355</v>
      </c>
      <c r="M585" s="29" t="s">
        <v>355</v>
      </c>
      <c r="N585" s="29" t="s">
        <v>355</v>
      </c>
      <c r="O585" s="29" t="s">
        <v>355</v>
      </c>
      <c r="P585" s="29" t="s">
        <v>355</v>
      </c>
      <c r="Q585" s="29" t="s">
        <v>355</v>
      </c>
      <c r="R585" s="29" t="s">
        <v>355</v>
      </c>
      <c r="S585" s="29" t="s">
        <v>355</v>
      </c>
      <c r="T585" s="29" t="s">
        <v>355</v>
      </c>
      <c r="U585" s="29" t="s">
        <v>355</v>
      </c>
      <c r="V585" s="29" t="s">
        <v>355</v>
      </c>
      <c r="W585" s="29" t="s">
        <v>355</v>
      </c>
      <c r="X585" s="29" t="s">
        <v>355</v>
      </c>
      <c r="Y585" s="29" t="s">
        <v>355</v>
      </c>
    </row>
    <row r="586" spans="1:25" x14ac:dyDescent="0.25">
      <c r="A586">
        <v>206</v>
      </c>
      <c r="B586" t="s">
        <v>245</v>
      </c>
      <c r="C586" t="s">
        <v>178</v>
      </c>
      <c r="D586" s="28">
        <v>150</v>
      </c>
      <c r="E586" s="29">
        <v>0.56999999999999995</v>
      </c>
      <c r="F586" s="29">
        <v>0.5</v>
      </c>
      <c r="G586" s="29">
        <v>0.31</v>
      </c>
      <c r="H586" s="29">
        <v>0</v>
      </c>
      <c r="I586" s="29">
        <v>0.08</v>
      </c>
      <c r="J586" s="29" t="s">
        <v>42</v>
      </c>
      <c r="K586" s="29">
        <v>0.04</v>
      </c>
      <c r="L586" s="29">
        <v>0</v>
      </c>
      <c r="M586" s="29">
        <v>0.05</v>
      </c>
      <c r="N586" s="29">
        <v>0</v>
      </c>
      <c r="O586" s="29">
        <v>0.05</v>
      </c>
      <c r="P586" s="29" t="s">
        <v>42</v>
      </c>
      <c r="Q586" s="29">
        <v>0</v>
      </c>
      <c r="R586" s="29">
        <v>0.04</v>
      </c>
      <c r="S586" s="29" t="s">
        <v>42</v>
      </c>
      <c r="T586" s="29">
        <v>0.02</v>
      </c>
      <c r="U586" s="29" t="s">
        <v>42</v>
      </c>
      <c r="V586" s="29">
        <v>0.03</v>
      </c>
      <c r="W586" s="29">
        <v>0.19</v>
      </c>
      <c r="X586" s="29">
        <v>0.18</v>
      </c>
      <c r="Y586" s="29">
        <v>0.06</v>
      </c>
    </row>
    <row r="587" spans="1:25" x14ac:dyDescent="0.25">
      <c r="A587">
        <v>207</v>
      </c>
      <c r="B587" t="s">
        <v>246</v>
      </c>
      <c r="C587" t="s">
        <v>178</v>
      </c>
      <c r="D587" s="28">
        <v>20</v>
      </c>
      <c r="E587" s="29">
        <v>0.44</v>
      </c>
      <c r="F587" s="29">
        <v>0.44</v>
      </c>
      <c r="G587" s="29">
        <v>0.44</v>
      </c>
      <c r="H587" s="29">
        <v>0</v>
      </c>
      <c r="I587" s="29">
        <v>0</v>
      </c>
      <c r="J587" s="29">
        <v>0</v>
      </c>
      <c r="K587" s="29">
        <v>0</v>
      </c>
      <c r="L587" s="29">
        <v>0</v>
      </c>
      <c r="M587" s="29">
        <v>0</v>
      </c>
      <c r="N587" s="29">
        <v>0</v>
      </c>
      <c r="O587" s="29">
        <v>0</v>
      </c>
      <c r="P587" s="29">
        <v>0</v>
      </c>
      <c r="Q587" s="29">
        <v>0</v>
      </c>
      <c r="R587" s="29">
        <v>0</v>
      </c>
      <c r="S587" s="29">
        <v>0</v>
      </c>
      <c r="T587" s="29">
        <v>0</v>
      </c>
      <c r="U587" s="29">
        <v>0</v>
      </c>
      <c r="V587" s="29">
        <v>0</v>
      </c>
      <c r="W587" s="29">
        <v>0.38</v>
      </c>
      <c r="X587" s="29">
        <v>0</v>
      </c>
      <c r="Y587" s="29">
        <v>0.19</v>
      </c>
    </row>
    <row r="588" spans="1:25" x14ac:dyDescent="0.25">
      <c r="A588">
        <v>886</v>
      </c>
      <c r="B588" t="s">
        <v>247</v>
      </c>
      <c r="C588" t="s">
        <v>182</v>
      </c>
      <c r="D588" s="28">
        <v>290</v>
      </c>
      <c r="E588" s="29">
        <v>0.49</v>
      </c>
      <c r="F588" s="29">
        <v>0.43</v>
      </c>
      <c r="G588" s="29">
        <v>0.28000000000000003</v>
      </c>
      <c r="H588" s="29">
        <v>0</v>
      </c>
      <c r="I588" s="29">
        <v>0.03</v>
      </c>
      <c r="J588" s="29">
        <v>0.02</v>
      </c>
      <c r="K588" s="29">
        <v>0</v>
      </c>
      <c r="L588" s="29">
        <v>0</v>
      </c>
      <c r="M588" s="29">
        <v>0.08</v>
      </c>
      <c r="N588" s="29">
        <v>0.01</v>
      </c>
      <c r="O588" s="29">
        <v>0.03</v>
      </c>
      <c r="P588" s="29">
        <v>0</v>
      </c>
      <c r="Q588" s="29">
        <v>0</v>
      </c>
      <c r="R588" s="29">
        <v>0.06</v>
      </c>
      <c r="S588" s="29">
        <v>0.03</v>
      </c>
      <c r="T588" s="29">
        <v>0.02</v>
      </c>
      <c r="U588" s="29">
        <v>0.01</v>
      </c>
      <c r="V588" s="29" t="s">
        <v>42</v>
      </c>
      <c r="W588" s="29">
        <v>0.17</v>
      </c>
      <c r="X588" s="29">
        <v>0.28000000000000003</v>
      </c>
      <c r="Y588" s="29">
        <v>0.06</v>
      </c>
    </row>
    <row r="589" spans="1:25" x14ac:dyDescent="0.25">
      <c r="A589">
        <v>810</v>
      </c>
      <c r="B589" t="s">
        <v>248</v>
      </c>
      <c r="C589" t="s">
        <v>170</v>
      </c>
      <c r="D589" s="28">
        <v>270</v>
      </c>
      <c r="E589" s="29">
        <v>0.68</v>
      </c>
      <c r="F589" s="29">
        <v>0.65</v>
      </c>
      <c r="G589" s="29">
        <v>0.31</v>
      </c>
      <c r="H589" s="29">
        <v>0</v>
      </c>
      <c r="I589" s="29">
        <v>0.14000000000000001</v>
      </c>
      <c r="J589" s="29">
        <v>0</v>
      </c>
      <c r="K589" s="29">
        <v>0.19</v>
      </c>
      <c r="L589" s="29">
        <v>0</v>
      </c>
      <c r="M589" s="29">
        <v>0.01</v>
      </c>
      <c r="N589" s="29" t="s">
        <v>42</v>
      </c>
      <c r="O589" s="29">
        <v>0.04</v>
      </c>
      <c r="P589" s="29">
        <v>0</v>
      </c>
      <c r="Q589" s="29">
        <v>0</v>
      </c>
      <c r="R589" s="29">
        <v>0.02</v>
      </c>
      <c r="S589" s="29" t="s">
        <v>42</v>
      </c>
      <c r="T589" s="29" t="s">
        <v>42</v>
      </c>
      <c r="U589" s="29" t="s">
        <v>42</v>
      </c>
      <c r="V589" s="29">
        <v>0.01</v>
      </c>
      <c r="W589" s="29">
        <v>0.17</v>
      </c>
      <c r="X589" s="29">
        <v>0.13</v>
      </c>
      <c r="Y589" s="29">
        <v>0.02</v>
      </c>
    </row>
    <row r="590" spans="1:25" x14ac:dyDescent="0.25">
      <c r="A590">
        <v>314</v>
      </c>
      <c r="B590" t="s">
        <v>249</v>
      </c>
      <c r="C590" t="s">
        <v>180</v>
      </c>
      <c r="D590" s="28">
        <v>10</v>
      </c>
      <c r="E590" s="29">
        <v>0.56000000000000005</v>
      </c>
      <c r="F590" s="29">
        <v>0.56000000000000005</v>
      </c>
      <c r="G590" s="29">
        <v>0.44</v>
      </c>
      <c r="H590" s="29">
        <v>0</v>
      </c>
      <c r="I590" s="29">
        <v>0</v>
      </c>
      <c r="J590" s="29">
        <v>0</v>
      </c>
      <c r="K590" s="29">
        <v>0</v>
      </c>
      <c r="L590" s="29">
        <v>0</v>
      </c>
      <c r="M590" s="29" t="s">
        <v>42</v>
      </c>
      <c r="N590" s="29">
        <v>0</v>
      </c>
      <c r="O590" s="29">
        <v>0</v>
      </c>
      <c r="P590" s="29">
        <v>0</v>
      </c>
      <c r="Q590" s="29">
        <v>0</v>
      </c>
      <c r="R590" s="29">
        <v>0</v>
      </c>
      <c r="S590" s="29">
        <v>0</v>
      </c>
      <c r="T590" s="29">
        <v>0</v>
      </c>
      <c r="U590" s="29">
        <v>0</v>
      </c>
      <c r="V590" s="29">
        <v>0</v>
      </c>
      <c r="W590" s="29" t="s">
        <v>42</v>
      </c>
      <c r="X590" s="29">
        <v>0.33</v>
      </c>
      <c r="Y590" s="29">
        <v>0</v>
      </c>
    </row>
    <row r="591" spans="1:25" x14ac:dyDescent="0.25">
      <c r="A591">
        <v>382</v>
      </c>
      <c r="B591" t="s">
        <v>250</v>
      </c>
      <c r="C591" t="s">
        <v>170</v>
      </c>
      <c r="D591" s="28">
        <v>80</v>
      </c>
      <c r="E591" s="29">
        <v>0.56000000000000005</v>
      </c>
      <c r="F591" s="29">
        <v>0.48</v>
      </c>
      <c r="G591" s="29">
        <v>0.3</v>
      </c>
      <c r="H591" s="29" t="s">
        <v>42</v>
      </c>
      <c r="I591" s="29">
        <v>0.06</v>
      </c>
      <c r="J591" s="29" t="s">
        <v>42</v>
      </c>
      <c r="K591" s="29" t="s">
        <v>42</v>
      </c>
      <c r="L591" s="29">
        <v>0</v>
      </c>
      <c r="M591" s="29">
        <v>0.05</v>
      </c>
      <c r="N591" s="29" t="s">
        <v>42</v>
      </c>
      <c r="O591" s="29" t="s">
        <v>42</v>
      </c>
      <c r="P591" s="29">
        <v>0</v>
      </c>
      <c r="Q591" s="29">
        <v>0</v>
      </c>
      <c r="R591" s="29">
        <v>0.05</v>
      </c>
      <c r="S591" s="29" t="s">
        <v>42</v>
      </c>
      <c r="T591" s="29" t="s">
        <v>42</v>
      </c>
      <c r="U591" s="29" t="s">
        <v>42</v>
      </c>
      <c r="V591" s="29" t="s">
        <v>42</v>
      </c>
      <c r="W591" s="29">
        <v>0.18</v>
      </c>
      <c r="X591" s="29">
        <v>0.21</v>
      </c>
      <c r="Y591" s="29">
        <v>0.05</v>
      </c>
    </row>
    <row r="592" spans="1:25" x14ac:dyDescent="0.25">
      <c r="A592">
        <v>340</v>
      </c>
      <c r="B592" t="s">
        <v>251</v>
      </c>
      <c r="C592" t="s">
        <v>168</v>
      </c>
      <c r="D592" s="28">
        <v>30</v>
      </c>
      <c r="E592" s="29">
        <v>0.56000000000000005</v>
      </c>
      <c r="F592" s="29">
        <v>0.47</v>
      </c>
      <c r="G592" s="29">
        <v>0.22</v>
      </c>
      <c r="H592" s="29">
        <v>0</v>
      </c>
      <c r="I592" s="29">
        <v>0.13</v>
      </c>
      <c r="J592" s="29">
        <v>0</v>
      </c>
      <c r="K592" s="29">
        <v>0</v>
      </c>
      <c r="L592" s="29">
        <v>0</v>
      </c>
      <c r="M592" s="29">
        <v>0.13</v>
      </c>
      <c r="N592" s="29">
        <v>0</v>
      </c>
      <c r="O592" s="29">
        <v>0.09</v>
      </c>
      <c r="P592" s="29">
        <v>0</v>
      </c>
      <c r="Q592" s="29">
        <v>0</v>
      </c>
      <c r="R592" s="29" t="s">
        <v>42</v>
      </c>
      <c r="S592" s="29">
        <v>0</v>
      </c>
      <c r="T592" s="29">
        <v>0</v>
      </c>
      <c r="U592" s="29" t="s">
        <v>42</v>
      </c>
      <c r="V592" s="29" t="s">
        <v>42</v>
      </c>
      <c r="W592" s="29">
        <v>0.16</v>
      </c>
      <c r="X592" s="29">
        <v>0.19</v>
      </c>
      <c r="Y592" s="29">
        <v>0.09</v>
      </c>
    </row>
    <row r="593" spans="1:25" x14ac:dyDescent="0.25">
      <c r="A593">
        <v>208</v>
      </c>
      <c r="B593" t="s">
        <v>252</v>
      </c>
      <c r="C593" t="s">
        <v>178</v>
      </c>
      <c r="D593" s="28">
        <v>90</v>
      </c>
      <c r="E593" s="29">
        <v>0.52</v>
      </c>
      <c r="F593" s="29">
        <v>0.52</v>
      </c>
      <c r="G593" s="29">
        <v>0.28999999999999998</v>
      </c>
      <c r="H593" s="29">
        <v>0</v>
      </c>
      <c r="I593" s="29" t="s">
        <v>42</v>
      </c>
      <c r="J593" s="29">
        <v>0.04</v>
      </c>
      <c r="K593" s="29">
        <v>7.0000000000000007E-2</v>
      </c>
      <c r="L593" s="29">
        <v>0</v>
      </c>
      <c r="M593" s="29">
        <v>7.0000000000000007E-2</v>
      </c>
      <c r="N593" s="29">
        <v>0.03</v>
      </c>
      <c r="O593" s="29">
        <v>0</v>
      </c>
      <c r="P593" s="29">
        <v>0</v>
      </c>
      <c r="Q593" s="29">
        <v>0</v>
      </c>
      <c r="R593" s="29">
        <v>0</v>
      </c>
      <c r="S593" s="29">
        <v>0</v>
      </c>
      <c r="T593" s="29">
        <v>0</v>
      </c>
      <c r="U593" s="29">
        <v>0</v>
      </c>
      <c r="V593" s="29">
        <v>0</v>
      </c>
      <c r="W593" s="29">
        <v>0.22</v>
      </c>
      <c r="X593" s="29" t="s">
        <v>42</v>
      </c>
      <c r="Y593" s="29">
        <v>0.24</v>
      </c>
    </row>
    <row r="594" spans="1:25" x14ac:dyDescent="0.25">
      <c r="A594">
        <v>888</v>
      </c>
      <c r="B594" t="s">
        <v>253</v>
      </c>
      <c r="C594" t="s">
        <v>168</v>
      </c>
      <c r="D594" s="28">
        <v>220</v>
      </c>
      <c r="E594" s="29">
        <v>0.56000000000000005</v>
      </c>
      <c r="F594" s="29">
        <v>0.43</v>
      </c>
      <c r="G594" s="29">
        <v>0.32</v>
      </c>
      <c r="H594" s="29" t="s">
        <v>42</v>
      </c>
      <c r="I594" s="29">
        <v>0.06</v>
      </c>
      <c r="J594" s="29">
        <v>0.04</v>
      </c>
      <c r="K594" s="29" t="s">
        <v>42</v>
      </c>
      <c r="L594" s="29">
        <v>0</v>
      </c>
      <c r="M594" s="29" t="s">
        <v>42</v>
      </c>
      <c r="N594" s="29">
        <v>0</v>
      </c>
      <c r="O594" s="29">
        <v>0.05</v>
      </c>
      <c r="P594" s="29">
        <v>0</v>
      </c>
      <c r="Q594" s="29" t="s">
        <v>42</v>
      </c>
      <c r="R594" s="29">
        <v>7.0000000000000007E-2</v>
      </c>
      <c r="S594" s="29">
        <v>0.03</v>
      </c>
      <c r="T594" s="29">
        <v>0.03</v>
      </c>
      <c r="U594" s="29">
        <v>0.02</v>
      </c>
      <c r="V594" s="29">
        <v>0.05</v>
      </c>
      <c r="W594" s="29">
        <v>0.24</v>
      </c>
      <c r="X594" s="29">
        <v>0.17</v>
      </c>
      <c r="Y594" s="29">
        <v>0.03</v>
      </c>
    </row>
    <row r="595" spans="1:25" x14ac:dyDescent="0.25">
      <c r="A595">
        <v>383</v>
      </c>
      <c r="B595" t="s">
        <v>254</v>
      </c>
      <c r="C595" t="s">
        <v>170</v>
      </c>
      <c r="D595" s="28">
        <v>30</v>
      </c>
      <c r="E595" s="29">
        <v>0.34</v>
      </c>
      <c r="F595" s="29">
        <v>0.25</v>
      </c>
      <c r="G595" s="29">
        <v>0.09</v>
      </c>
      <c r="H595" s="29">
        <v>0</v>
      </c>
      <c r="I595" s="29" t="s">
        <v>42</v>
      </c>
      <c r="J595" s="29">
        <v>0</v>
      </c>
      <c r="K595" s="29">
        <v>0</v>
      </c>
      <c r="L595" s="29">
        <v>0</v>
      </c>
      <c r="M595" s="29">
        <v>0.09</v>
      </c>
      <c r="N595" s="29">
        <v>0</v>
      </c>
      <c r="O595" s="29">
        <v>0</v>
      </c>
      <c r="P595" s="29">
        <v>0</v>
      </c>
      <c r="Q595" s="29">
        <v>0</v>
      </c>
      <c r="R595" s="29">
        <v>0</v>
      </c>
      <c r="S595" s="29">
        <v>0</v>
      </c>
      <c r="T595" s="29">
        <v>0</v>
      </c>
      <c r="U595" s="29">
        <v>0</v>
      </c>
      <c r="V595" s="29">
        <v>0.09</v>
      </c>
      <c r="W595" s="29">
        <v>0.22</v>
      </c>
      <c r="X595" s="29">
        <v>0.41</v>
      </c>
      <c r="Y595" s="29" t="s">
        <v>42</v>
      </c>
    </row>
    <row r="596" spans="1:25" x14ac:dyDescent="0.25">
      <c r="A596">
        <v>856</v>
      </c>
      <c r="B596" t="s">
        <v>255</v>
      </c>
      <c r="C596" t="s">
        <v>172</v>
      </c>
      <c r="D596" s="28">
        <v>20</v>
      </c>
      <c r="E596" s="29">
        <v>0.56999999999999995</v>
      </c>
      <c r="F596" s="29">
        <v>0.48</v>
      </c>
      <c r="G596" s="29">
        <v>0.3</v>
      </c>
      <c r="H596" s="29">
        <v>0</v>
      </c>
      <c r="I596" s="29">
        <v>0</v>
      </c>
      <c r="J596" s="29" t="s">
        <v>42</v>
      </c>
      <c r="K596" s="29">
        <v>0</v>
      </c>
      <c r="L596" s="29">
        <v>0</v>
      </c>
      <c r="M596" s="29" t="s">
        <v>42</v>
      </c>
      <c r="N596" s="29" t="s">
        <v>42</v>
      </c>
      <c r="O596" s="29">
        <v>0</v>
      </c>
      <c r="P596" s="29">
        <v>0</v>
      </c>
      <c r="Q596" s="29">
        <v>0</v>
      </c>
      <c r="R596" s="29" t="s">
        <v>42</v>
      </c>
      <c r="S596" s="29">
        <v>0</v>
      </c>
      <c r="T596" s="29">
        <v>0</v>
      </c>
      <c r="U596" s="29" t="s">
        <v>42</v>
      </c>
      <c r="V596" s="29" t="s">
        <v>42</v>
      </c>
      <c r="W596" s="29">
        <v>0.17</v>
      </c>
      <c r="X596" s="29">
        <v>0.26</v>
      </c>
      <c r="Y596" s="29">
        <v>0</v>
      </c>
    </row>
    <row r="597" spans="1:25" x14ac:dyDescent="0.25">
      <c r="A597">
        <v>855</v>
      </c>
      <c r="B597" t="s">
        <v>256</v>
      </c>
      <c r="C597" t="s">
        <v>172</v>
      </c>
      <c r="D597" s="28">
        <v>10</v>
      </c>
      <c r="E597" s="29">
        <v>0.8</v>
      </c>
      <c r="F597" s="29">
        <v>0.8</v>
      </c>
      <c r="G597" s="29" t="s">
        <v>42</v>
      </c>
      <c r="H597" s="29">
        <v>0</v>
      </c>
      <c r="I597" s="29">
        <v>0</v>
      </c>
      <c r="J597" s="29">
        <v>0</v>
      </c>
      <c r="K597" s="29">
        <v>0</v>
      </c>
      <c r="L597" s="29">
        <v>0</v>
      </c>
      <c r="M597" s="29">
        <v>0.6</v>
      </c>
      <c r="N597" s="29" t="s">
        <v>42</v>
      </c>
      <c r="O597" s="29">
        <v>0</v>
      </c>
      <c r="P597" s="29">
        <v>0</v>
      </c>
      <c r="Q597" s="29">
        <v>0</v>
      </c>
      <c r="R597" s="29">
        <v>0</v>
      </c>
      <c r="S597" s="29">
        <v>0</v>
      </c>
      <c r="T597" s="29">
        <v>0</v>
      </c>
      <c r="U597" s="29">
        <v>0</v>
      </c>
      <c r="V597" s="29">
        <v>0</v>
      </c>
      <c r="W597" s="29" t="s">
        <v>42</v>
      </c>
      <c r="X597" s="29" t="s">
        <v>42</v>
      </c>
      <c r="Y597" s="29">
        <v>0</v>
      </c>
    </row>
    <row r="598" spans="1:25" x14ac:dyDescent="0.25">
      <c r="A598">
        <v>209</v>
      </c>
      <c r="B598" t="s">
        <v>257</v>
      </c>
      <c r="C598" t="s">
        <v>178</v>
      </c>
      <c r="D598" s="28">
        <v>110</v>
      </c>
      <c r="E598" s="29">
        <v>0.63</v>
      </c>
      <c r="F598" s="29">
        <v>0.61</v>
      </c>
      <c r="G598" s="29">
        <v>0.45</v>
      </c>
      <c r="H598" s="29">
        <v>0</v>
      </c>
      <c r="I598" s="29">
        <v>0.04</v>
      </c>
      <c r="J598" s="29">
        <v>0.03</v>
      </c>
      <c r="K598" s="29">
        <v>0.03</v>
      </c>
      <c r="L598" s="29">
        <v>0</v>
      </c>
      <c r="M598" s="29">
        <v>7.0000000000000007E-2</v>
      </c>
      <c r="N598" s="29">
        <v>0</v>
      </c>
      <c r="O598" s="29" t="s">
        <v>42</v>
      </c>
      <c r="P598" s="29">
        <v>0</v>
      </c>
      <c r="Q598" s="29">
        <v>0</v>
      </c>
      <c r="R598" s="29" t="s">
        <v>42</v>
      </c>
      <c r="S598" s="29">
        <v>0</v>
      </c>
      <c r="T598" s="29" t="s">
        <v>42</v>
      </c>
      <c r="U598" s="29">
        <v>0</v>
      </c>
      <c r="V598" s="29" t="s">
        <v>42</v>
      </c>
      <c r="W598" s="29">
        <v>0.2</v>
      </c>
      <c r="X598" s="29">
        <v>0.06</v>
      </c>
      <c r="Y598" s="29">
        <v>0.12</v>
      </c>
    </row>
    <row r="599" spans="1:25" x14ac:dyDescent="0.25">
      <c r="A599">
        <v>925</v>
      </c>
      <c r="B599" t="s">
        <v>258</v>
      </c>
      <c r="C599" t="s">
        <v>172</v>
      </c>
      <c r="D599" s="28">
        <v>150</v>
      </c>
      <c r="E599" s="29">
        <v>0.63</v>
      </c>
      <c r="F599" s="29">
        <v>0.48</v>
      </c>
      <c r="G599" s="29">
        <v>0.3</v>
      </c>
      <c r="H599" s="29">
        <v>0</v>
      </c>
      <c r="I599" s="29">
        <v>0.17</v>
      </c>
      <c r="J599" s="29" t="s">
        <v>42</v>
      </c>
      <c r="K599" s="29">
        <v>0</v>
      </c>
      <c r="L599" s="29">
        <v>0</v>
      </c>
      <c r="M599" s="29" t="s">
        <v>42</v>
      </c>
      <c r="N599" s="29">
        <v>0</v>
      </c>
      <c r="O599" s="29">
        <v>0.05</v>
      </c>
      <c r="P599" s="29">
        <v>0</v>
      </c>
      <c r="Q599" s="29">
        <v>0</v>
      </c>
      <c r="R599" s="29">
        <v>0.11</v>
      </c>
      <c r="S599" s="29">
        <v>0.03</v>
      </c>
      <c r="T599" s="29" t="s">
        <v>42</v>
      </c>
      <c r="U599" s="29">
        <v>7.0000000000000007E-2</v>
      </c>
      <c r="V599" s="29">
        <v>0.05</v>
      </c>
      <c r="W599" s="29">
        <v>0.14000000000000001</v>
      </c>
      <c r="X599" s="29">
        <v>0.19</v>
      </c>
      <c r="Y599" s="29">
        <v>0.05</v>
      </c>
    </row>
    <row r="600" spans="1:25" x14ac:dyDescent="0.25">
      <c r="A600">
        <v>341</v>
      </c>
      <c r="B600" t="s">
        <v>259</v>
      </c>
      <c r="C600" t="s">
        <v>168</v>
      </c>
      <c r="D600" s="28">
        <v>130</v>
      </c>
      <c r="E600" s="29">
        <v>0.34</v>
      </c>
      <c r="F600" s="29">
        <v>0.3</v>
      </c>
      <c r="G600" s="29">
        <v>0.14000000000000001</v>
      </c>
      <c r="H600" s="29">
        <v>0</v>
      </c>
      <c r="I600" s="29">
        <v>0.11</v>
      </c>
      <c r="J600" s="29">
        <v>0.03</v>
      </c>
      <c r="K600" s="29">
        <v>0</v>
      </c>
      <c r="L600" s="29">
        <v>0</v>
      </c>
      <c r="M600" s="29">
        <v>0.02</v>
      </c>
      <c r="N600" s="29">
        <v>0</v>
      </c>
      <c r="O600" s="29">
        <v>0.03</v>
      </c>
      <c r="P600" s="29">
        <v>0</v>
      </c>
      <c r="Q600" s="29">
        <v>0</v>
      </c>
      <c r="R600" s="29" t="s">
        <v>42</v>
      </c>
      <c r="S600" s="29">
        <v>0</v>
      </c>
      <c r="T600" s="29" t="s">
        <v>42</v>
      </c>
      <c r="U600" s="29" t="s">
        <v>42</v>
      </c>
      <c r="V600" s="29">
        <v>0.02</v>
      </c>
      <c r="W600" s="29">
        <v>0.28999999999999998</v>
      </c>
      <c r="X600" s="29">
        <v>0.28999999999999998</v>
      </c>
      <c r="Y600" s="29">
        <v>0.08</v>
      </c>
    </row>
    <row r="601" spans="1:25" x14ac:dyDescent="0.25">
      <c r="A601">
        <v>821</v>
      </c>
      <c r="B601" t="s">
        <v>260</v>
      </c>
      <c r="C601" t="s">
        <v>176</v>
      </c>
      <c r="D601" s="28">
        <v>50</v>
      </c>
      <c r="E601" s="29">
        <v>0.41</v>
      </c>
      <c r="F601" s="29">
        <v>0.41</v>
      </c>
      <c r="G601" s="29">
        <v>0.2</v>
      </c>
      <c r="H601" s="29">
        <v>0</v>
      </c>
      <c r="I601" s="29">
        <v>0.14000000000000001</v>
      </c>
      <c r="J601" s="29">
        <v>0</v>
      </c>
      <c r="K601" s="29">
        <v>0</v>
      </c>
      <c r="L601" s="29">
        <v>0</v>
      </c>
      <c r="M601" s="29" t="s">
        <v>42</v>
      </c>
      <c r="N601" s="29" t="s">
        <v>42</v>
      </c>
      <c r="O601" s="29" t="s">
        <v>42</v>
      </c>
      <c r="P601" s="29">
        <v>0</v>
      </c>
      <c r="Q601" s="29">
        <v>0</v>
      </c>
      <c r="R601" s="29">
        <v>0</v>
      </c>
      <c r="S601" s="29">
        <v>0</v>
      </c>
      <c r="T601" s="29">
        <v>0</v>
      </c>
      <c r="U601" s="29">
        <v>0</v>
      </c>
      <c r="V601" s="29">
        <v>0</v>
      </c>
      <c r="W601" s="29">
        <v>0.24</v>
      </c>
      <c r="X601" s="29">
        <v>0.27</v>
      </c>
      <c r="Y601" s="29">
        <v>0.08</v>
      </c>
    </row>
    <row r="602" spans="1:25" x14ac:dyDescent="0.25">
      <c r="A602">
        <v>352</v>
      </c>
      <c r="B602" t="s">
        <v>261</v>
      </c>
      <c r="C602" t="s">
        <v>168</v>
      </c>
      <c r="D602" s="28">
        <v>80</v>
      </c>
      <c r="E602" s="29">
        <v>0.4</v>
      </c>
      <c r="F602" s="29">
        <v>0.35</v>
      </c>
      <c r="G602" s="29">
        <v>0.28999999999999998</v>
      </c>
      <c r="H602" s="29">
        <v>0</v>
      </c>
      <c r="I602" s="29">
        <v>0.05</v>
      </c>
      <c r="J602" s="29">
        <v>0</v>
      </c>
      <c r="K602" s="29">
        <v>0</v>
      </c>
      <c r="L602" s="29">
        <v>0</v>
      </c>
      <c r="M602" s="29" t="s">
        <v>42</v>
      </c>
      <c r="N602" s="29">
        <v>0</v>
      </c>
      <c r="O602" s="29" t="s">
        <v>42</v>
      </c>
      <c r="P602" s="29">
        <v>0</v>
      </c>
      <c r="Q602" s="29">
        <v>0</v>
      </c>
      <c r="R602" s="29" t="s">
        <v>42</v>
      </c>
      <c r="S602" s="29" t="s">
        <v>42</v>
      </c>
      <c r="T602" s="29">
        <v>0</v>
      </c>
      <c r="U602" s="29">
        <v>0</v>
      </c>
      <c r="V602" s="29" t="s">
        <v>42</v>
      </c>
      <c r="W602" s="29">
        <v>0.31</v>
      </c>
      <c r="X602" s="29">
        <v>0.21</v>
      </c>
      <c r="Y602" s="29">
        <v>0.08</v>
      </c>
    </row>
    <row r="603" spans="1:25" x14ac:dyDescent="0.25">
      <c r="A603">
        <v>887</v>
      </c>
      <c r="B603" t="s">
        <v>262</v>
      </c>
      <c r="C603" t="s">
        <v>182</v>
      </c>
      <c r="D603" s="28">
        <v>60</v>
      </c>
      <c r="E603" s="29">
        <v>0.5</v>
      </c>
      <c r="F603" s="29">
        <v>0.45</v>
      </c>
      <c r="G603" s="29">
        <v>0.26</v>
      </c>
      <c r="H603" s="29">
        <v>0</v>
      </c>
      <c r="I603" s="29">
        <v>0.05</v>
      </c>
      <c r="J603" s="29">
        <v>0</v>
      </c>
      <c r="K603" s="29">
        <v>0</v>
      </c>
      <c r="L603" s="29">
        <v>0</v>
      </c>
      <c r="M603" s="29">
        <v>0.12</v>
      </c>
      <c r="N603" s="29" t="s">
        <v>42</v>
      </c>
      <c r="O603" s="29" t="s">
        <v>42</v>
      </c>
      <c r="P603" s="29">
        <v>0</v>
      </c>
      <c r="Q603" s="29">
        <v>0</v>
      </c>
      <c r="R603" s="29" t="s">
        <v>42</v>
      </c>
      <c r="S603" s="29" t="s">
        <v>42</v>
      </c>
      <c r="T603" s="29">
        <v>0</v>
      </c>
      <c r="U603" s="29">
        <v>0</v>
      </c>
      <c r="V603" s="29" t="s">
        <v>42</v>
      </c>
      <c r="W603" s="29">
        <v>0.17</v>
      </c>
      <c r="X603" s="29">
        <v>0.31</v>
      </c>
      <c r="Y603" s="29" t="s">
        <v>42</v>
      </c>
    </row>
    <row r="604" spans="1:25" x14ac:dyDescent="0.25">
      <c r="A604">
        <v>315</v>
      </c>
      <c r="B604" t="s">
        <v>263</v>
      </c>
      <c r="C604" t="s">
        <v>180</v>
      </c>
      <c r="D604" s="28">
        <v>30</v>
      </c>
      <c r="E604" s="29">
        <v>0.66</v>
      </c>
      <c r="F604" s="29">
        <v>0.59</v>
      </c>
      <c r="G604" s="29">
        <v>0.44</v>
      </c>
      <c r="H604" s="29">
        <v>0</v>
      </c>
      <c r="I604" s="29">
        <v>0</v>
      </c>
      <c r="J604" s="29">
        <v>0</v>
      </c>
      <c r="K604" s="29">
        <v>0.09</v>
      </c>
      <c r="L604" s="29">
        <v>0</v>
      </c>
      <c r="M604" s="29" t="s">
        <v>42</v>
      </c>
      <c r="N604" s="29">
        <v>0</v>
      </c>
      <c r="O604" s="29">
        <v>0</v>
      </c>
      <c r="P604" s="29">
        <v>0</v>
      </c>
      <c r="Q604" s="29">
        <v>0</v>
      </c>
      <c r="R604" s="29" t="s">
        <v>42</v>
      </c>
      <c r="S604" s="29" t="s">
        <v>42</v>
      </c>
      <c r="T604" s="29" t="s">
        <v>42</v>
      </c>
      <c r="U604" s="29">
        <v>0</v>
      </c>
      <c r="V604" s="29">
        <v>0</v>
      </c>
      <c r="W604" s="29">
        <v>0.13</v>
      </c>
      <c r="X604" s="29">
        <v>0.16</v>
      </c>
      <c r="Y604" s="29" t="s">
        <v>42</v>
      </c>
    </row>
    <row r="605" spans="1:25" x14ac:dyDescent="0.25">
      <c r="A605">
        <v>806</v>
      </c>
      <c r="B605" t="s">
        <v>264</v>
      </c>
      <c r="C605" t="s">
        <v>166</v>
      </c>
      <c r="D605" s="28">
        <v>30</v>
      </c>
      <c r="E605" s="29">
        <v>0.53</v>
      </c>
      <c r="F605" s="29">
        <v>0.43</v>
      </c>
      <c r="G605" s="29">
        <v>0.23</v>
      </c>
      <c r="H605" s="29">
        <v>0</v>
      </c>
      <c r="I605" s="29">
        <v>0.17</v>
      </c>
      <c r="J605" s="29">
        <v>0</v>
      </c>
      <c r="K605" s="29">
        <v>0</v>
      </c>
      <c r="L605" s="29">
        <v>0</v>
      </c>
      <c r="M605" s="29" t="s">
        <v>42</v>
      </c>
      <c r="N605" s="29">
        <v>0</v>
      </c>
      <c r="O605" s="29" t="s">
        <v>42</v>
      </c>
      <c r="P605" s="29">
        <v>0</v>
      </c>
      <c r="Q605" s="29">
        <v>0</v>
      </c>
      <c r="R605" s="29" t="s">
        <v>42</v>
      </c>
      <c r="S605" s="29" t="s">
        <v>42</v>
      </c>
      <c r="T605" s="29">
        <v>0</v>
      </c>
      <c r="U605" s="29" t="s">
        <v>42</v>
      </c>
      <c r="V605" s="29" t="s">
        <v>42</v>
      </c>
      <c r="W605" s="29">
        <v>0.33</v>
      </c>
      <c r="X605" s="29">
        <v>0.13</v>
      </c>
      <c r="Y605" s="29">
        <v>0</v>
      </c>
    </row>
    <row r="606" spans="1:25" x14ac:dyDescent="0.25">
      <c r="A606">
        <v>826</v>
      </c>
      <c r="B606" t="s">
        <v>265</v>
      </c>
      <c r="C606" t="s">
        <v>182</v>
      </c>
      <c r="D606" s="28">
        <v>100</v>
      </c>
      <c r="E606" s="29">
        <v>0.55000000000000004</v>
      </c>
      <c r="F606" s="29">
        <v>0.49</v>
      </c>
      <c r="G606" s="29">
        <v>0.39</v>
      </c>
      <c r="H606" s="29">
        <v>0</v>
      </c>
      <c r="I606" s="29">
        <v>0.04</v>
      </c>
      <c r="J606" s="29">
        <v>0.04</v>
      </c>
      <c r="K606" s="29">
        <v>0</v>
      </c>
      <c r="L606" s="29">
        <v>0</v>
      </c>
      <c r="M606" s="29" t="s">
        <v>42</v>
      </c>
      <c r="N606" s="29">
        <v>0</v>
      </c>
      <c r="O606" s="29">
        <v>0.03</v>
      </c>
      <c r="P606" s="29">
        <v>0</v>
      </c>
      <c r="Q606" s="29">
        <v>0</v>
      </c>
      <c r="R606" s="29">
        <v>0.04</v>
      </c>
      <c r="S606" s="29">
        <v>0.03</v>
      </c>
      <c r="T606" s="29">
        <v>0</v>
      </c>
      <c r="U606" s="29" t="s">
        <v>42</v>
      </c>
      <c r="V606" s="29" t="s">
        <v>42</v>
      </c>
      <c r="W606" s="29">
        <v>0.22</v>
      </c>
      <c r="X606" s="29">
        <v>0.12</v>
      </c>
      <c r="Y606" s="29">
        <v>0.1</v>
      </c>
    </row>
    <row r="607" spans="1:25" x14ac:dyDescent="0.25">
      <c r="A607">
        <v>391</v>
      </c>
      <c r="B607" t="s">
        <v>266</v>
      </c>
      <c r="C607" t="s">
        <v>166</v>
      </c>
      <c r="D607" s="28">
        <v>100</v>
      </c>
      <c r="E607" s="29">
        <v>0.51</v>
      </c>
      <c r="F607" s="29">
        <v>0.4</v>
      </c>
      <c r="G607" s="29">
        <v>0.14000000000000001</v>
      </c>
      <c r="H607" s="29">
        <v>0</v>
      </c>
      <c r="I607" s="29">
        <v>0.21</v>
      </c>
      <c r="J607" s="29">
        <v>0</v>
      </c>
      <c r="K607" s="29">
        <v>0</v>
      </c>
      <c r="L607" s="29">
        <v>0</v>
      </c>
      <c r="M607" s="29">
        <v>0.05</v>
      </c>
      <c r="N607" s="29">
        <v>0</v>
      </c>
      <c r="O607" s="29">
        <v>0.05</v>
      </c>
      <c r="P607" s="29">
        <v>0</v>
      </c>
      <c r="Q607" s="29">
        <v>0</v>
      </c>
      <c r="R607" s="29">
        <v>0.06</v>
      </c>
      <c r="S607" s="29" t="s">
        <v>42</v>
      </c>
      <c r="T607" s="29">
        <v>0</v>
      </c>
      <c r="U607" s="29">
        <v>0.04</v>
      </c>
      <c r="V607" s="29">
        <v>0.04</v>
      </c>
      <c r="W607" s="29">
        <v>0.24</v>
      </c>
      <c r="X607" s="29">
        <v>0.21</v>
      </c>
      <c r="Y607" s="29">
        <v>0.05</v>
      </c>
    </row>
    <row r="608" spans="1:25" x14ac:dyDescent="0.25">
      <c r="A608">
        <v>316</v>
      </c>
      <c r="B608" t="s">
        <v>267</v>
      </c>
      <c r="C608" t="s">
        <v>178</v>
      </c>
      <c r="D608" s="28">
        <v>180</v>
      </c>
      <c r="E608" s="29">
        <v>0.61</v>
      </c>
      <c r="F608" s="29">
        <v>0.57999999999999996</v>
      </c>
      <c r="G608" s="29">
        <v>0.4</v>
      </c>
      <c r="H608" s="29">
        <v>0</v>
      </c>
      <c r="I608" s="29">
        <v>7.0000000000000007E-2</v>
      </c>
      <c r="J608" s="29" t="s">
        <v>42</v>
      </c>
      <c r="K608" s="29">
        <v>0.09</v>
      </c>
      <c r="L608" s="29">
        <v>0</v>
      </c>
      <c r="M608" s="29">
        <v>0</v>
      </c>
      <c r="N608" s="29">
        <v>0</v>
      </c>
      <c r="O608" s="29" t="s">
        <v>42</v>
      </c>
      <c r="P608" s="29">
        <v>0</v>
      </c>
      <c r="Q608" s="29">
        <v>0</v>
      </c>
      <c r="R608" s="29" t="s">
        <v>42</v>
      </c>
      <c r="S608" s="29" t="s">
        <v>42</v>
      </c>
      <c r="T608" s="29" t="s">
        <v>42</v>
      </c>
      <c r="U608" s="29">
        <v>0</v>
      </c>
      <c r="V608" s="29">
        <v>0.02</v>
      </c>
      <c r="W608" s="29">
        <v>0.18</v>
      </c>
      <c r="X608" s="29">
        <v>7.0000000000000007E-2</v>
      </c>
      <c r="Y608" s="29">
        <v>0.14000000000000001</v>
      </c>
    </row>
    <row r="609" spans="1:25" x14ac:dyDescent="0.25">
      <c r="A609">
        <v>926</v>
      </c>
      <c r="B609" t="s">
        <v>268</v>
      </c>
      <c r="C609" t="s">
        <v>176</v>
      </c>
      <c r="D609" s="28">
        <v>110</v>
      </c>
      <c r="E609" s="29">
        <v>0.48</v>
      </c>
      <c r="F609" s="29">
        <v>0.36</v>
      </c>
      <c r="G609" s="29">
        <v>0.22</v>
      </c>
      <c r="H609" s="29">
        <v>0</v>
      </c>
      <c r="I609" s="29">
        <v>0.1</v>
      </c>
      <c r="J609" s="29">
        <v>0</v>
      </c>
      <c r="K609" s="29" t="s">
        <v>42</v>
      </c>
      <c r="L609" s="29">
        <v>0</v>
      </c>
      <c r="M609" s="29" t="s">
        <v>42</v>
      </c>
      <c r="N609" s="29" t="s">
        <v>42</v>
      </c>
      <c r="O609" s="29">
        <v>0.03</v>
      </c>
      <c r="P609" s="29">
        <v>0</v>
      </c>
      <c r="Q609" s="29">
        <v>0</v>
      </c>
      <c r="R609" s="29">
        <v>0.1</v>
      </c>
      <c r="S609" s="29">
        <v>0.03</v>
      </c>
      <c r="T609" s="29">
        <v>0.05</v>
      </c>
      <c r="U609" s="29">
        <v>0.03</v>
      </c>
      <c r="V609" s="29" t="s">
        <v>42</v>
      </c>
      <c r="W609" s="29">
        <v>0.24</v>
      </c>
      <c r="X609" s="29">
        <v>0.24</v>
      </c>
      <c r="Y609" s="29">
        <v>0.04</v>
      </c>
    </row>
    <row r="610" spans="1:25" x14ac:dyDescent="0.25">
      <c r="A610">
        <v>812</v>
      </c>
      <c r="B610" t="s">
        <v>269</v>
      </c>
      <c r="C610" t="s">
        <v>170</v>
      </c>
      <c r="D610" s="28">
        <v>30</v>
      </c>
      <c r="E610" s="29">
        <v>0.37</v>
      </c>
      <c r="F610" s="29">
        <v>0.3</v>
      </c>
      <c r="G610" s="29">
        <v>0.27</v>
      </c>
      <c r="H610" s="29">
        <v>0</v>
      </c>
      <c r="I610" s="29" t="s">
        <v>42</v>
      </c>
      <c r="J610" s="29">
        <v>0</v>
      </c>
      <c r="K610" s="29">
        <v>0</v>
      </c>
      <c r="L610" s="29">
        <v>0</v>
      </c>
      <c r="M610" s="29">
        <v>0</v>
      </c>
      <c r="N610" s="29">
        <v>0</v>
      </c>
      <c r="O610" s="29">
        <v>0</v>
      </c>
      <c r="P610" s="29">
        <v>0</v>
      </c>
      <c r="Q610" s="29">
        <v>0</v>
      </c>
      <c r="R610" s="29" t="s">
        <v>42</v>
      </c>
      <c r="S610" s="29" t="s">
        <v>42</v>
      </c>
      <c r="T610" s="29">
        <v>0</v>
      </c>
      <c r="U610" s="29" t="s">
        <v>42</v>
      </c>
      <c r="V610" s="29">
        <v>0</v>
      </c>
      <c r="W610" s="29">
        <v>0.37</v>
      </c>
      <c r="X610" s="29">
        <v>0.27</v>
      </c>
      <c r="Y610" s="29">
        <v>0</v>
      </c>
    </row>
    <row r="611" spans="1:25" x14ac:dyDescent="0.25">
      <c r="A611">
        <v>813</v>
      </c>
      <c r="B611" t="s">
        <v>270</v>
      </c>
      <c r="C611" t="s">
        <v>170</v>
      </c>
      <c r="D611" s="28">
        <v>20</v>
      </c>
      <c r="E611" s="29">
        <v>0.47</v>
      </c>
      <c r="F611" s="29">
        <v>0.47</v>
      </c>
      <c r="G611" s="29">
        <v>0.33</v>
      </c>
      <c r="H611" s="29">
        <v>0</v>
      </c>
      <c r="I611" s="29">
        <v>0</v>
      </c>
      <c r="J611" s="29">
        <v>0</v>
      </c>
      <c r="K611" s="29">
        <v>0</v>
      </c>
      <c r="L611" s="29">
        <v>0</v>
      </c>
      <c r="M611" s="29" t="s">
        <v>42</v>
      </c>
      <c r="N611" s="29">
        <v>0</v>
      </c>
      <c r="O611" s="29">
        <v>0</v>
      </c>
      <c r="P611" s="29">
        <v>0</v>
      </c>
      <c r="Q611" s="29">
        <v>0</v>
      </c>
      <c r="R611" s="29">
        <v>0</v>
      </c>
      <c r="S611" s="29">
        <v>0</v>
      </c>
      <c r="T611" s="29">
        <v>0</v>
      </c>
      <c r="U611" s="29">
        <v>0</v>
      </c>
      <c r="V611" s="29">
        <v>0</v>
      </c>
      <c r="W611" s="29">
        <v>0.27</v>
      </c>
      <c r="X611" s="29">
        <v>0.2</v>
      </c>
      <c r="Y611" s="29" t="s">
        <v>42</v>
      </c>
    </row>
    <row r="612" spans="1:25" x14ac:dyDescent="0.25">
      <c r="A612">
        <v>802</v>
      </c>
      <c r="B612" t="s">
        <v>271</v>
      </c>
      <c r="C612" t="s">
        <v>184</v>
      </c>
      <c r="D612" s="28">
        <v>40</v>
      </c>
      <c r="E612" s="29">
        <v>0.56000000000000005</v>
      </c>
      <c r="F612" s="29">
        <v>0.56000000000000005</v>
      </c>
      <c r="G612" s="29">
        <v>0.47</v>
      </c>
      <c r="H612" s="29">
        <v>0</v>
      </c>
      <c r="I612" s="29" t="s">
        <v>42</v>
      </c>
      <c r="J612" s="29" t="s">
        <v>42</v>
      </c>
      <c r="K612" s="29">
        <v>0</v>
      </c>
      <c r="L612" s="29">
        <v>0</v>
      </c>
      <c r="M612" s="29">
        <v>0</v>
      </c>
      <c r="N612" s="29" t="s">
        <v>42</v>
      </c>
      <c r="O612" s="29" t="s">
        <v>42</v>
      </c>
      <c r="P612" s="29">
        <v>0</v>
      </c>
      <c r="Q612" s="29">
        <v>0</v>
      </c>
      <c r="R612" s="29">
        <v>0</v>
      </c>
      <c r="S612" s="29">
        <v>0</v>
      </c>
      <c r="T612" s="29">
        <v>0</v>
      </c>
      <c r="U612" s="29">
        <v>0</v>
      </c>
      <c r="V612" s="29">
        <v>0</v>
      </c>
      <c r="W612" s="29">
        <v>0.28000000000000003</v>
      </c>
      <c r="X612" s="29">
        <v>0.11</v>
      </c>
      <c r="Y612" s="29" t="s">
        <v>42</v>
      </c>
    </row>
    <row r="613" spans="1:25" x14ac:dyDescent="0.25">
      <c r="A613">
        <v>392</v>
      </c>
      <c r="B613" t="s">
        <v>272</v>
      </c>
      <c r="C613" t="s">
        <v>166</v>
      </c>
      <c r="D613" s="28">
        <v>10</v>
      </c>
      <c r="E613" s="29">
        <v>0.71</v>
      </c>
      <c r="F613" s="29">
        <v>0.64</v>
      </c>
      <c r="G613" s="29">
        <v>0.28999999999999998</v>
      </c>
      <c r="H613" s="29">
        <v>0</v>
      </c>
      <c r="I613" s="29">
        <v>0.21</v>
      </c>
      <c r="J613" s="29">
        <v>0</v>
      </c>
      <c r="K613" s="29">
        <v>0</v>
      </c>
      <c r="L613" s="29">
        <v>0</v>
      </c>
      <c r="M613" s="29" t="s">
        <v>42</v>
      </c>
      <c r="N613" s="29">
        <v>0</v>
      </c>
      <c r="O613" s="29" t="s">
        <v>42</v>
      </c>
      <c r="P613" s="29">
        <v>0</v>
      </c>
      <c r="Q613" s="29">
        <v>0</v>
      </c>
      <c r="R613" s="29">
        <v>0</v>
      </c>
      <c r="S613" s="29">
        <v>0</v>
      </c>
      <c r="T613" s="29">
        <v>0</v>
      </c>
      <c r="U613" s="29">
        <v>0</v>
      </c>
      <c r="V613" s="29" t="s">
        <v>42</v>
      </c>
      <c r="W613" s="29">
        <v>0.21</v>
      </c>
      <c r="X613" s="29" t="s">
        <v>42</v>
      </c>
      <c r="Y613" s="29">
        <v>0</v>
      </c>
    </row>
    <row r="614" spans="1:25" x14ac:dyDescent="0.25">
      <c r="A614">
        <v>815</v>
      </c>
      <c r="B614" t="s">
        <v>273</v>
      </c>
      <c r="C614" t="s">
        <v>170</v>
      </c>
      <c r="D614" s="28">
        <v>50</v>
      </c>
      <c r="E614" s="29">
        <v>0.52</v>
      </c>
      <c r="F614" s="29">
        <v>0.42</v>
      </c>
      <c r="G614" s="29">
        <v>0.33</v>
      </c>
      <c r="H614" s="29">
        <v>0</v>
      </c>
      <c r="I614" s="29">
        <v>0.06</v>
      </c>
      <c r="J614" s="29">
        <v>0</v>
      </c>
      <c r="K614" s="29">
        <v>0</v>
      </c>
      <c r="L614" s="29">
        <v>0</v>
      </c>
      <c r="M614" s="29">
        <v>0</v>
      </c>
      <c r="N614" s="29" t="s">
        <v>42</v>
      </c>
      <c r="O614" s="29" t="s">
        <v>42</v>
      </c>
      <c r="P614" s="29">
        <v>0</v>
      </c>
      <c r="Q614" s="29">
        <v>0</v>
      </c>
      <c r="R614" s="29">
        <v>0.06</v>
      </c>
      <c r="S614" s="29" t="s">
        <v>42</v>
      </c>
      <c r="T614" s="29" t="s">
        <v>42</v>
      </c>
      <c r="U614" s="29">
        <v>0</v>
      </c>
      <c r="V614" s="29" t="s">
        <v>42</v>
      </c>
      <c r="W614" s="29">
        <v>0.15</v>
      </c>
      <c r="X614" s="29">
        <v>0.28999999999999998</v>
      </c>
      <c r="Y614" s="29" t="s">
        <v>42</v>
      </c>
    </row>
    <row r="615" spans="1:25" x14ac:dyDescent="0.25">
      <c r="A615">
        <v>928</v>
      </c>
      <c r="B615" t="s">
        <v>274</v>
      </c>
      <c r="C615" t="s">
        <v>172</v>
      </c>
      <c r="D615" s="28">
        <v>70</v>
      </c>
      <c r="E615" s="29">
        <v>0.5</v>
      </c>
      <c r="F615" s="29">
        <v>0.41</v>
      </c>
      <c r="G615" s="29">
        <v>0.32</v>
      </c>
      <c r="H615" s="29">
        <v>0</v>
      </c>
      <c r="I615" s="29" t="s">
        <v>42</v>
      </c>
      <c r="J615" s="29">
        <v>0</v>
      </c>
      <c r="K615" s="29">
        <v>0</v>
      </c>
      <c r="L615" s="29">
        <v>0</v>
      </c>
      <c r="M615" s="29" t="s">
        <v>42</v>
      </c>
      <c r="N615" s="29" t="s">
        <v>42</v>
      </c>
      <c r="O615" s="29">
        <v>0</v>
      </c>
      <c r="P615" s="29">
        <v>0</v>
      </c>
      <c r="Q615" s="29">
        <v>0</v>
      </c>
      <c r="R615" s="29">
        <v>0.05</v>
      </c>
      <c r="S615" s="29" t="s">
        <v>42</v>
      </c>
      <c r="T615" s="29" t="s">
        <v>42</v>
      </c>
      <c r="U615" s="29" t="s">
        <v>42</v>
      </c>
      <c r="V615" s="29">
        <v>0.04</v>
      </c>
      <c r="W615" s="29">
        <v>0.23</v>
      </c>
      <c r="X615" s="29">
        <v>0.24</v>
      </c>
      <c r="Y615" s="29" t="s">
        <v>42</v>
      </c>
    </row>
    <row r="616" spans="1:25" x14ac:dyDescent="0.25">
      <c r="A616">
        <v>929</v>
      </c>
      <c r="B616" t="s">
        <v>275</v>
      </c>
      <c r="C616" t="s">
        <v>166</v>
      </c>
      <c r="D616" s="28">
        <v>20</v>
      </c>
      <c r="E616" s="29">
        <v>0.25</v>
      </c>
      <c r="F616" s="29">
        <v>0.21</v>
      </c>
      <c r="G616" s="29" t="s">
        <v>42</v>
      </c>
      <c r="H616" s="29">
        <v>0</v>
      </c>
      <c r="I616" s="29" t="s">
        <v>42</v>
      </c>
      <c r="J616" s="29">
        <v>0</v>
      </c>
      <c r="K616" s="29">
        <v>0</v>
      </c>
      <c r="L616" s="29">
        <v>0</v>
      </c>
      <c r="M616" s="29" t="s">
        <v>42</v>
      </c>
      <c r="N616" s="29" t="s">
        <v>42</v>
      </c>
      <c r="O616" s="29" t="s">
        <v>42</v>
      </c>
      <c r="P616" s="29">
        <v>0</v>
      </c>
      <c r="Q616" s="29">
        <v>0</v>
      </c>
      <c r="R616" s="29">
        <v>0</v>
      </c>
      <c r="S616" s="29">
        <v>0</v>
      </c>
      <c r="T616" s="29">
        <v>0</v>
      </c>
      <c r="U616" s="29">
        <v>0</v>
      </c>
      <c r="V616" s="29" t="s">
        <v>42</v>
      </c>
      <c r="W616" s="29">
        <v>0.17</v>
      </c>
      <c r="X616" s="29">
        <v>0.46</v>
      </c>
      <c r="Y616" s="29">
        <v>0.13</v>
      </c>
    </row>
    <row r="617" spans="1:25" x14ac:dyDescent="0.25">
      <c r="A617">
        <v>892</v>
      </c>
      <c r="B617" t="s">
        <v>276</v>
      </c>
      <c r="C617" t="s">
        <v>172</v>
      </c>
      <c r="D617" s="28">
        <v>70</v>
      </c>
      <c r="E617" s="29">
        <v>0.44</v>
      </c>
      <c r="F617" s="29">
        <v>0.39</v>
      </c>
      <c r="G617" s="29">
        <v>0.31</v>
      </c>
      <c r="H617" s="29">
        <v>0</v>
      </c>
      <c r="I617" s="29">
        <v>0.04</v>
      </c>
      <c r="J617" s="29" t="s">
        <v>42</v>
      </c>
      <c r="K617" s="29">
        <v>0</v>
      </c>
      <c r="L617" s="29">
        <v>0</v>
      </c>
      <c r="M617" s="29" t="s">
        <v>42</v>
      </c>
      <c r="N617" s="29">
        <v>0</v>
      </c>
      <c r="O617" s="29">
        <v>7.0000000000000007E-2</v>
      </c>
      <c r="P617" s="29">
        <v>0</v>
      </c>
      <c r="Q617" s="29">
        <v>0</v>
      </c>
      <c r="R617" s="29" t="s">
        <v>42</v>
      </c>
      <c r="S617" s="29" t="s">
        <v>42</v>
      </c>
      <c r="T617" s="29">
        <v>0</v>
      </c>
      <c r="U617" s="29" t="s">
        <v>42</v>
      </c>
      <c r="V617" s="29" t="s">
        <v>42</v>
      </c>
      <c r="W617" s="29">
        <v>0.14000000000000001</v>
      </c>
      <c r="X617" s="29">
        <v>0.17</v>
      </c>
      <c r="Y617" s="29">
        <v>0.25</v>
      </c>
    </row>
    <row r="618" spans="1:25" x14ac:dyDescent="0.25">
      <c r="A618">
        <v>891</v>
      </c>
      <c r="B618" t="s">
        <v>277</v>
      </c>
      <c r="C618" t="s">
        <v>172</v>
      </c>
      <c r="D618" s="28">
        <v>50</v>
      </c>
      <c r="E618" s="29">
        <v>0.48</v>
      </c>
      <c r="F618" s="29">
        <v>0.39</v>
      </c>
      <c r="G618" s="29">
        <v>0.24</v>
      </c>
      <c r="H618" s="29">
        <v>0</v>
      </c>
      <c r="I618" s="29">
        <v>0.13</v>
      </c>
      <c r="J618" s="29">
        <v>0</v>
      </c>
      <c r="K618" s="29">
        <v>0</v>
      </c>
      <c r="L618" s="29">
        <v>0</v>
      </c>
      <c r="M618" s="29">
        <v>0</v>
      </c>
      <c r="N618" s="29" t="s">
        <v>42</v>
      </c>
      <c r="O618" s="29">
        <v>7.0000000000000007E-2</v>
      </c>
      <c r="P618" s="29">
        <v>0</v>
      </c>
      <c r="Q618" s="29">
        <v>0</v>
      </c>
      <c r="R618" s="29">
        <v>7.0000000000000007E-2</v>
      </c>
      <c r="S618" s="29" t="s">
        <v>42</v>
      </c>
      <c r="T618" s="29" t="s">
        <v>42</v>
      </c>
      <c r="U618" s="29" t="s">
        <v>42</v>
      </c>
      <c r="V618" s="29" t="s">
        <v>42</v>
      </c>
      <c r="W618" s="29">
        <v>0.17</v>
      </c>
      <c r="X618" s="29">
        <v>0.22</v>
      </c>
      <c r="Y618" s="29">
        <v>0.13</v>
      </c>
    </row>
    <row r="619" spans="1:25" x14ac:dyDescent="0.25">
      <c r="A619">
        <v>353</v>
      </c>
      <c r="B619" t="s">
        <v>278</v>
      </c>
      <c r="C619" t="s">
        <v>168</v>
      </c>
      <c r="D619" s="28">
        <v>40</v>
      </c>
      <c r="E619" s="29">
        <v>0.48</v>
      </c>
      <c r="F619" s="29">
        <v>0.36</v>
      </c>
      <c r="G619" s="29">
        <v>0.28999999999999998</v>
      </c>
      <c r="H619" s="29">
        <v>0</v>
      </c>
      <c r="I619" s="29" t="s">
        <v>42</v>
      </c>
      <c r="J619" s="29">
        <v>0</v>
      </c>
      <c r="K619" s="29">
        <v>0</v>
      </c>
      <c r="L619" s="29">
        <v>0</v>
      </c>
      <c r="M619" s="29">
        <v>0</v>
      </c>
      <c r="N619" s="29">
        <v>0</v>
      </c>
      <c r="O619" s="29" t="s">
        <v>42</v>
      </c>
      <c r="P619" s="29">
        <v>0</v>
      </c>
      <c r="Q619" s="29" t="s">
        <v>42</v>
      </c>
      <c r="R619" s="29">
        <v>7.0000000000000007E-2</v>
      </c>
      <c r="S619" s="29" t="s">
        <v>42</v>
      </c>
      <c r="T619" s="29" t="s">
        <v>42</v>
      </c>
      <c r="U619" s="29" t="s">
        <v>42</v>
      </c>
      <c r="V619" s="29" t="s">
        <v>42</v>
      </c>
      <c r="W619" s="29">
        <v>0.17</v>
      </c>
      <c r="X619" s="29">
        <v>0.33</v>
      </c>
      <c r="Y619" s="29" t="s">
        <v>42</v>
      </c>
    </row>
    <row r="620" spans="1:25" x14ac:dyDescent="0.25">
      <c r="A620">
        <v>931</v>
      </c>
      <c r="B620" t="s">
        <v>279</v>
      </c>
      <c r="C620" t="s">
        <v>182</v>
      </c>
      <c r="D620" s="28">
        <v>50</v>
      </c>
      <c r="E620" s="29">
        <v>0.55000000000000004</v>
      </c>
      <c r="F620" s="29">
        <v>0.45</v>
      </c>
      <c r="G620" s="29">
        <v>0.3</v>
      </c>
      <c r="H620" s="29">
        <v>0</v>
      </c>
      <c r="I620" s="29" t="s">
        <v>42</v>
      </c>
      <c r="J620" s="29">
        <v>0</v>
      </c>
      <c r="K620" s="29">
        <v>0</v>
      </c>
      <c r="L620" s="29">
        <v>0</v>
      </c>
      <c r="M620" s="29">
        <v>0.11</v>
      </c>
      <c r="N620" s="29">
        <v>0</v>
      </c>
      <c r="O620" s="29" t="s">
        <v>42</v>
      </c>
      <c r="P620" s="29">
        <v>0</v>
      </c>
      <c r="Q620" s="29">
        <v>0</v>
      </c>
      <c r="R620" s="29">
        <v>0.09</v>
      </c>
      <c r="S620" s="29" t="s">
        <v>42</v>
      </c>
      <c r="T620" s="29">
        <v>0.08</v>
      </c>
      <c r="U620" s="29">
        <v>0</v>
      </c>
      <c r="V620" s="29">
        <v>0</v>
      </c>
      <c r="W620" s="29">
        <v>0.23</v>
      </c>
      <c r="X620" s="29">
        <v>0.19</v>
      </c>
      <c r="Y620" s="29" t="s">
        <v>42</v>
      </c>
    </row>
    <row r="621" spans="1:25" x14ac:dyDescent="0.25">
      <c r="A621">
        <v>874</v>
      </c>
      <c r="B621" t="s">
        <v>280</v>
      </c>
      <c r="C621" t="s">
        <v>176</v>
      </c>
      <c r="D621" s="28">
        <v>100</v>
      </c>
      <c r="E621" s="29">
        <v>0.45</v>
      </c>
      <c r="F621" s="29">
        <v>0.41</v>
      </c>
      <c r="G621" s="29">
        <v>0.26</v>
      </c>
      <c r="H621" s="29">
        <v>0</v>
      </c>
      <c r="I621" s="29">
        <v>0.1</v>
      </c>
      <c r="J621" s="29">
        <v>0</v>
      </c>
      <c r="K621" s="29">
        <v>0</v>
      </c>
      <c r="L621" s="29">
        <v>0</v>
      </c>
      <c r="M621" s="29">
        <v>0.05</v>
      </c>
      <c r="N621" s="29">
        <v>0</v>
      </c>
      <c r="O621" s="29">
        <v>0</v>
      </c>
      <c r="P621" s="29">
        <v>0</v>
      </c>
      <c r="Q621" s="29">
        <v>0</v>
      </c>
      <c r="R621" s="29" t="s">
        <v>42</v>
      </c>
      <c r="S621" s="29">
        <v>0</v>
      </c>
      <c r="T621" s="29" t="s">
        <v>42</v>
      </c>
      <c r="U621" s="29">
        <v>0</v>
      </c>
      <c r="V621" s="29">
        <v>0.03</v>
      </c>
      <c r="W621" s="29">
        <v>0.15</v>
      </c>
      <c r="X621" s="29">
        <v>0.19</v>
      </c>
      <c r="Y621" s="29">
        <v>0.21</v>
      </c>
    </row>
    <row r="622" spans="1:25" x14ac:dyDescent="0.25">
      <c r="A622">
        <v>879</v>
      </c>
      <c r="B622" t="s">
        <v>281</v>
      </c>
      <c r="C622" t="s">
        <v>184</v>
      </c>
      <c r="D622" s="28">
        <v>120</v>
      </c>
      <c r="E622" s="29">
        <v>0.55000000000000004</v>
      </c>
      <c r="F622" s="29">
        <v>0.5</v>
      </c>
      <c r="G622" s="29">
        <v>0.22</v>
      </c>
      <c r="H622" s="29">
        <v>0</v>
      </c>
      <c r="I622" s="29">
        <v>0.03</v>
      </c>
      <c r="J622" s="29">
        <v>0.23</v>
      </c>
      <c r="K622" s="29">
        <v>0</v>
      </c>
      <c r="L622" s="29">
        <v>0</v>
      </c>
      <c r="M622" s="29">
        <v>0.03</v>
      </c>
      <c r="N622" s="29">
        <v>0</v>
      </c>
      <c r="O622" s="29" t="s">
        <v>42</v>
      </c>
      <c r="P622" s="29">
        <v>0</v>
      </c>
      <c r="Q622" s="29">
        <v>0</v>
      </c>
      <c r="R622" s="29" t="s">
        <v>42</v>
      </c>
      <c r="S622" s="29">
        <v>0</v>
      </c>
      <c r="T622" s="29" t="s">
        <v>42</v>
      </c>
      <c r="U622" s="29">
        <v>0</v>
      </c>
      <c r="V622" s="29">
        <v>0.04</v>
      </c>
      <c r="W622" s="29">
        <v>0.18</v>
      </c>
      <c r="X622" s="29">
        <v>0.24</v>
      </c>
      <c r="Y622" s="29">
        <v>0.03</v>
      </c>
    </row>
    <row r="623" spans="1:25" x14ac:dyDescent="0.25">
      <c r="A623">
        <v>836</v>
      </c>
      <c r="B623" t="s">
        <v>282</v>
      </c>
      <c r="C623" t="s">
        <v>184</v>
      </c>
      <c r="D623" s="28">
        <v>20</v>
      </c>
      <c r="E623" s="29">
        <v>0.47</v>
      </c>
      <c r="F623" s="29">
        <v>0.35</v>
      </c>
      <c r="G623" s="29">
        <v>0.24</v>
      </c>
      <c r="H623" s="29">
        <v>0</v>
      </c>
      <c r="I623" s="29" t="s">
        <v>42</v>
      </c>
      <c r="J623" s="29">
        <v>0</v>
      </c>
      <c r="K623" s="29">
        <v>0</v>
      </c>
      <c r="L623" s="29">
        <v>0</v>
      </c>
      <c r="M623" s="29" t="s">
        <v>42</v>
      </c>
      <c r="N623" s="29">
        <v>0</v>
      </c>
      <c r="O623" s="29">
        <v>0.18</v>
      </c>
      <c r="P623" s="29">
        <v>0</v>
      </c>
      <c r="Q623" s="29">
        <v>0</v>
      </c>
      <c r="R623" s="29" t="s">
        <v>42</v>
      </c>
      <c r="S623" s="29">
        <v>0</v>
      </c>
      <c r="T623" s="29" t="s">
        <v>42</v>
      </c>
      <c r="U623" s="29">
        <v>0</v>
      </c>
      <c r="V623" s="29" t="s">
        <v>42</v>
      </c>
      <c r="W623" s="29">
        <v>0.18</v>
      </c>
      <c r="X623" s="29" t="s">
        <v>42</v>
      </c>
      <c r="Y623" s="29">
        <v>0.28999999999999998</v>
      </c>
    </row>
    <row r="624" spans="1:25" x14ac:dyDescent="0.25">
      <c r="A624">
        <v>851</v>
      </c>
      <c r="B624" t="s">
        <v>283</v>
      </c>
      <c r="C624" t="s">
        <v>182</v>
      </c>
      <c r="D624" s="28" t="s">
        <v>42</v>
      </c>
      <c r="E624" s="29" t="s">
        <v>42</v>
      </c>
      <c r="F624" s="29" t="s">
        <v>42</v>
      </c>
      <c r="G624" s="29" t="s">
        <v>42</v>
      </c>
      <c r="H624" s="29" t="s">
        <v>42</v>
      </c>
      <c r="I624" s="29" t="s">
        <v>42</v>
      </c>
      <c r="J624" s="29" t="s">
        <v>42</v>
      </c>
      <c r="K624" s="29" t="s">
        <v>42</v>
      </c>
      <c r="L624" s="29" t="s">
        <v>42</v>
      </c>
      <c r="M624" s="29" t="s">
        <v>42</v>
      </c>
      <c r="N624" s="29" t="s">
        <v>42</v>
      </c>
      <c r="O624" s="29" t="s">
        <v>42</v>
      </c>
      <c r="P624" s="29" t="s">
        <v>42</v>
      </c>
      <c r="Q624" s="29" t="s">
        <v>42</v>
      </c>
      <c r="R624" s="29" t="s">
        <v>42</v>
      </c>
      <c r="S624" s="29" t="s">
        <v>42</v>
      </c>
      <c r="T624" s="29" t="s">
        <v>42</v>
      </c>
      <c r="U624" s="29" t="s">
        <v>42</v>
      </c>
      <c r="V624" s="29" t="s">
        <v>42</v>
      </c>
      <c r="W624" s="29" t="s">
        <v>42</v>
      </c>
      <c r="X624" s="29" t="s">
        <v>42</v>
      </c>
      <c r="Y624" s="29" t="s">
        <v>42</v>
      </c>
    </row>
    <row r="625" spans="1:25" x14ac:dyDescent="0.25">
      <c r="A625">
        <v>870</v>
      </c>
      <c r="B625" t="s">
        <v>284</v>
      </c>
      <c r="C625" t="s">
        <v>182</v>
      </c>
      <c r="D625" s="28">
        <v>40</v>
      </c>
      <c r="E625" s="29">
        <v>0.74</v>
      </c>
      <c r="F625" s="29">
        <v>0.67</v>
      </c>
      <c r="G625" s="29">
        <v>0.18</v>
      </c>
      <c r="H625" s="29">
        <v>0</v>
      </c>
      <c r="I625" s="29">
        <v>0.41</v>
      </c>
      <c r="J625" s="29">
        <v>0</v>
      </c>
      <c r="K625" s="29" t="s">
        <v>42</v>
      </c>
      <c r="L625" s="29">
        <v>0</v>
      </c>
      <c r="M625" s="29" t="s">
        <v>42</v>
      </c>
      <c r="N625" s="29">
        <v>0</v>
      </c>
      <c r="O625" s="29">
        <v>0.08</v>
      </c>
      <c r="P625" s="29">
        <v>0</v>
      </c>
      <c r="Q625" s="29">
        <v>0</v>
      </c>
      <c r="R625" s="29" t="s">
        <v>42</v>
      </c>
      <c r="S625" s="29">
        <v>0</v>
      </c>
      <c r="T625" s="29" t="s">
        <v>42</v>
      </c>
      <c r="U625" s="29">
        <v>0</v>
      </c>
      <c r="V625" s="29" t="s">
        <v>42</v>
      </c>
      <c r="W625" s="29">
        <v>0.15</v>
      </c>
      <c r="X625" s="29">
        <v>0.08</v>
      </c>
      <c r="Y625" s="29" t="s">
        <v>42</v>
      </c>
    </row>
    <row r="626" spans="1:25" x14ac:dyDescent="0.25">
      <c r="A626">
        <v>317</v>
      </c>
      <c r="B626" t="s">
        <v>285</v>
      </c>
      <c r="C626" t="s">
        <v>180</v>
      </c>
      <c r="D626" s="28">
        <v>40</v>
      </c>
      <c r="E626" s="29">
        <v>0.5</v>
      </c>
      <c r="F626" s="29">
        <v>0.5</v>
      </c>
      <c r="G626" s="29">
        <v>0.42</v>
      </c>
      <c r="H626" s="29">
        <v>0</v>
      </c>
      <c r="I626" s="29" t="s">
        <v>42</v>
      </c>
      <c r="J626" s="29">
        <v>0</v>
      </c>
      <c r="K626" s="29">
        <v>0</v>
      </c>
      <c r="L626" s="29">
        <v>0</v>
      </c>
      <c r="M626" s="29" t="s">
        <v>42</v>
      </c>
      <c r="N626" s="29">
        <v>0</v>
      </c>
      <c r="O626" s="29">
        <v>0</v>
      </c>
      <c r="P626" s="29">
        <v>0</v>
      </c>
      <c r="Q626" s="29">
        <v>0</v>
      </c>
      <c r="R626" s="29">
        <v>0</v>
      </c>
      <c r="S626" s="29">
        <v>0</v>
      </c>
      <c r="T626" s="29">
        <v>0</v>
      </c>
      <c r="U626" s="29">
        <v>0</v>
      </c>
      <c r="V626" s="29">
        <v>0</v>
      </c>
      <c r="W626" s="29">
        <v>0.21</v>
      </c>
      <c r="X626" s="29">
        <v>0.21</v>
      </c>
      <c r="Y626" s="29">
        <v>0.08</v>
      </c>
    </row>
    <row r="627" spans="1:25" x14ac:dyDescent="0.25">
      <c r="A627">
        <v>807</v>
      </c>
      <c r="B627" t="s">
        <v>286</v>
      </c>
      <c r="C627" t="s">
        <v>166</v>
      </c>
      <c r="D627" s="28">
        <v>10</v>
      </c>
      <c r="E627" s="29">
        <v>0.5</v>
      </c>
      <c r="F627" s="29">
        <v>0.5</v>
      </c>
      <c r="G627" s="29">
        <v>0.25</v>
      </c>
      <c r="H627" s="29">
        <v>0</v>
      </c>
      <c r="I627" s="29" t="s">
        <v>42</v>
      </c>
      <c r="J627" s="29">
        <v>0</v>
      </c>
      <c r="K627" s="29" t="s">
        <v>42</v>
      </c>
      <c r="L627" s="29">
        <v>0</v>
      </c>
      <c r="M627" s="29">
        <v>0</v>
      </c>
      <c r="N627" s="29">
        <v>0</v>
      </c>
      <c r="O627" s="29">
        <v>0</v>
      </c>
      <c r="P627" s="29">
        <v>0</v>
      </c>
      <c r="Q627" s="29">
        <v>0</v>
      </c>
      <c r="R627" s="29">
        <v>0</v>
      </c>
      <c r="S627" s="29">
        <v>0</v>
      </c>
      <c r="T627" s="29">
        <v>0</v>
      </c>
      <c r="U627" s="29">
        <v>0</v>
      </c>
      <c r="V627" s="29">
        <v>0</v>
      </c>
      <c r="W627" s="29">
        <v>0.25</v>
      </c>
      <c r="X627" s="29">
        <v>0.25</v>
      </c>
      <c r="Y627" s="29">
        <v>0</v>
      </c>
    </row>
    <row r="628" spans="1:25" x14ac:dyDescent="0.25">
      <c r="A628">
        <v>318</v>
      </c>
      <c r="B628" t="s">
        <v>287</v>
      </c>
      <c r="C628" t="s">
        <v>180</v>
      </c>
      <c r="D628" s="28">
        <v>10</v>
      </c>
      <c r="E628" s="29">
        <v>0.67</v>
      </c>
      <c r="F628" s="29">
        <v>0.67</v>
      </c>
      <c r="G628" s="29" t="s">
        <v>42</v>
      </c>
      <c r="H628" s="29">
        <v>0</v>
      </c>
      <c r="I628" s="29">
        <v>0</v>
      </c>
      <c r="J628" s="29">
        <v>0</v>
      </c>
      <c r="K628" s="29">
        <v>0</v>
      </c>
      <c r="L628" s="29">
        <v>0</v>
      </c>
      <c r="M628" s="29" t="s">
        <v>42</v>
      </c>
      <c r="N628" s="29" t="s">
        <v>42</v>
      </c>
      <c r="O628" s="29">
        <v>0</v>
      </c>
      <c r="P628" s="29">
        <v>0</v>
      </c>
      <c r="Q628" s="29">
        <v>0</v>
      </c>
      <c r="R628" s="29">
        <v>0</v>
      </c>
      <c r="S628" s="29">
        <v>0</v>
      </c>
      <c r="T628" s="29">
        <v>0</v>
      </c>
      <c r="U628" s="29">
        <v>0</v>
      </c>
      <c r="V628" s="29">
        <v>0</v>
      </c>
      <c r="W628" s="29">
        <v>0</v>
      </c>
      <c r="X628" s="29" t="s">
        <v>42</v>
      </c>
      <c r="Y628" s="29" t="s">
        <v>42</v>
      </c>
    </row>
    <row r="629" spans="1:25" x14ac:dyDescent="0.25">
      <c r="A629">
        <v>354</v>
      </c>
      <c r="B629" t="s">
        <v>288</v>
      </c>
      <c r="C629" t="s">
        <v>168</v>
      </c>
      <c r="D629" s="28">
        <v>50</v>
      </c>
      <c r="E629" s="29">
        <v>0.59</v>
      </c>
      <c r="F629" s="29">
        <v>0.47</v>
      </c>
      <c r="G629" s="29">
        <v>0.31</v>
      </c>
      <c r="H629" s="29">
        <v>0</v>
      </c>
      <c r="I629" s="29">
        <v>0.08</v>
      </c>
      <c r="J629" s="29">
        <v>0</v>
      </c>
      <c r="K629" s="29" t="s">
        <v>42</v>
      </c>
      <c r="L629" s="29">
        <v>0</v>
      </c>
      <c r="M629" s="29" t="s">
        <v>42</v>
      </c>
      <c r="N629" s="29">
        <v>0</v>
      </c>
      <c r="O629" s="29" t="s">
        <v>42</v>
      </c>
      <c r="P629" s="29">
        <v>0</v>
      </c>
      <c r="Q629" s="29">
        <v>0</v>
      </c>
      <c r="R629" s="29">
        <v>0.06</v>
      </c>
      <c r="S629" s="29" t="s">
        <v>42</v>
      </c>
      <c r="T629" s="29" t="s">
        <v>42</v>
      </c>
      <c r="U629" s="29">
        <v>0</v>
      </c>
      <c r="V629" s="29">
        <v>0.06</v>
      </c>
      <c r="W629" s="29">
        <v>0.22</v>
      </c>
      <c r="X629" s="29">
        <v>0.18</v>
      </c>
      <c r="Y629" s="29">
        <v>0</v>
      </c>
    </row>
    <row r="630" spans="1:25" x14ac:dyDescent="0.25">
      <c r="A630">
        <v>372</v>
      </c>
      <c r="B630" t="s">
        <v>289</v>
      </c>
      <c r="C630" t="s">
        <v>170</v>
      </c>
      <c r="D630" s="28">
        <v>10</v>
      </c>
      <c r="E630" s="29">
        <v>0.56999999999999995</v>
      </c>
      <c r="F630" s="29" t="s">
        <v>42</v>
      </c>
      <c r="G630" s="29" t="s">
        <v>42</v>
      </c>
      <c r="H630" s="29">
        <v>0</v>
      </c>
      <c r="I630" s="29">
        <v>0</v>
      </c>
      <c r="J630" s="29">
        <v>0</v>
      </c>
      <c r="K630" s="29">
        <v>0</v>
      </c>
      <c r="L630" s="29">
        <v>0</v>
      </c>
      <c r="M630" s="29" t="s">
        <v>42</v>
      </c>
      <c r="N630" s="29">
        <v>0</v>
      </c>
      <c r="O630" s="29">
        <v>0</v>
      </c>
      <c r="P630" s="29">
        <v>0</v>
      </c>
      <c r="Q630" s="29">
        <v>0</v>
      </c>
      <c r="R630" s="29" t="s">
        <v>42</v>
      </c>
      <c r="S630" s="29">
        <v>0</v>
      </c>
      <c r="T630" s="29" t="s">
        <v>42</v>
      </c>
      <c r="U630" s="29">
        <v>0</v>
      </c>
      <c r="V630" s="29" t="s">
        <v>42</v>
      </c>
      <c r="W630" s="29">
        <v>0</v>
      </c>
      <c r="X630" s="29">
        <v>0.43</v>
      </c>
      <c r="Y630" s="29">
        <v>0</v>
      </c>
    </row>
    <row r="631" spans="1:25" x14ac:dyDescent="0.25">
      <c r="A631">
        <v>857</v>
      </c>
      <c r="B631" t="s">
        <v>290</v>
      </c>
      <c r="C631" t="s">
        <v>172</v>
      </c>
      <c r="D631" s="28" t="s">
        <v>355</v>
      </c>
      <c r="E631" s="29" t="s">
        <v>355</v>
      </c>
      <c r="F631" s="29" t="s">
        <v>355</v>
      </c>
      <c r="G631" s="29" t="s">
        <v>355</v>
      </c>
      <c r="H631" s="29" t="s">
        <v>355</v>
      </c>
      <c r="I631" s="29" t="s">
        <v>355</v>
      </c>
      <c r="J631" s="29" t="s">
        <v>355</v>
      </c>
      <c r="K631" s="29" t="s">
        <v>355</v>
      </c>
      <c r="L631" s="29" t="s">
        <v>355</v>
      </c>
      <c r="M631" s="29" t="s">
        <v>355</v>
      </c>
      <c r="N631" s="29" t="s">
        <v>355</v>
      </c>
      <c r="O631" s="29" t="s">
        <v>355</v>
      </c>
      <c r="P631" s="29" t="s">
        <v>355</v>
      </c>
      <c r="Q631" s="29" t="s">
        <v>355</v>
      </c>
      <c r="R631" s="29" t="s">
        <v>355</v>
      </c>
      <c r="S631" s="29" t="s">
        <v>355</v>
      </c>
      <c r="T631" s="29" t="s">
        <v>355</v>
      </c>
      <c r="U631" s="29" t="s">
        <v>355</v>
      </c>
      <c r="V631" s="29" t="s">
        <v>355</v>
      </c>
      <c r="W631" s="29" t="s">
        <v>355</v>
      </c>
      <c r="X631" s="29" t="s">
        <v>355</v>
      </c>
      <c r="Y631" s="29" t="s">
        <v>355</v>
      </c>
    </row>
    <row r="632" spans="1:25" x14ac:dyDescent="0.25">
      <c r="A632">
        <v>355</v>
      </c>
      <c r="B632" t="s">
        <v>291</v>
      </c>
      <c r="C632" t="s">
        <v>168</v>
      </c>
      <c r="D632" s="28">
        <v>50</v>
      </c>
      <c r="E632" s="29">
        <v>0.56999999999999995</v>
      </c>
      <c r="F632" s="29">
        <v>0.47</v>
      </c>
      <c r="G632" s="29">
        <v>0.38</v>
      </c>
      <c r="H632" s="29">
        <v>0</v>
      </c>
      <c r="I632" s="29" t="s">
        <v>42</v>
      </c>
      <c r="J632" s="29" t="s">
        <v>42</v>
      </c>
      <c r="K632" s="29" t="s">
        <v>42</v>
      </c>
      <c r="L632" s="29">
        <v>0</v>
      </c>
      <c r="M632" s="29" t="s">
        <v>42</v>
      </c>
      <c r="N632" s="29">
        <v>0</v>
      </c>
      <c r="O632" s="29">
        <v>0.06</v>
      </c>
      <c r="P632" s="29">
        <v>0</v>
      </c>
      <c r="Q632" s="29">
        <v>0</v>
      </c>
      <c r="R632" s="29" t="s">
        <v>42</v>
      </c>
      <c r="S632" s="29" t="s">
        <v>42</v>
      </c>
      <c r="T632" s="29">
        <v>0</v>
      </c>
      <c r="U632" s="29">
        <v>0</v>
      </c>
      <c r="V632" s="29">
        <v>0.06</v>
      </c>
      <c r="W632" s="29">
        <v>0.15</v>
      </c>
      <c r="X632" s="29">
        <v>0.23</v>
      </c>
      <c r="Y632" s="29" t="s">
        <v>42</v>
      </c>
    </row>
    <row r="633" spans="1:25" x14ac:dyDescent="0.25">
      <c r="A633">
        <v>333</v>
      </c>
      <c r="B633" t="s">
        <v>292</v>
      </c>
      <c r="C633" t="s">
        <v>174</v>
      </c>
      <c r="D633" s="28">
        <v>60</v>
      </c>
      <c r="E633" s="29">
        <v>0.67</v>
      </c>
      <c r="F633" s="29">
        <v>0.59</v>
      </c>
      <c r="G633" s="29">
        <v>0.38</v>
      </c>
      <c r="H633" s="29">
        <v>0</v>
      </c>
      <c r="I633" s="29">
        <v>0.17</v>
      </c>
      <c r="J633" s="29" t="s">
        <v>42</v>
      </c>
      <c r="K633" s="29">
        <v>0</v>
      </c>
      <c r="L633" s="29">
        <v>0</v>
      </c>
      <c r="M633" s="29" t="s">
        <v>42</v>
      </c>
      <c r="N633" s="29">
        <v>0</v>
      </c>
      <c r="O633" s="29">
        <v>0.1</v>
      </c>
      <c r="P633" s="29">
        <v>0</v>
      </c>
      <c r="Q633" s="29">
        <v>0</v>
      </c>
      <c r="R633" s="29">
        <v>0.05</v>
      </c>
      <c r="S633" s="29" t="s">
        <v>42</v>
      </c>
      <c r="T633" s="29">
        <v>0</v>
      </c>
      <c r="U633" s="29" t="s">
        <v>42</v>
      </c>
      <c r="V633" s="29" t="s">
        <v>42</v>
      </c>
      <c r="W633" s="29">
        <v>0.17</v>
      </c>
      <c r="X633" s="29">
        <v>0.06</v>
      </c>
      <c r="Y633" s="29">
        <v>0.1</v>
      </c>
    </row>
    <row r="634" spans="1:25" x14ac:dyDescent="0.25">
      <c r="A634">
        <v>343</v>
      </c>
      <c r="B634" t="s">
        <v>293</v>
      </c>
      <c r="C634" t="s">
        <v>168</v>
      </c>
      <c r="D634" s="28">
        <v>40</v>
      </c>
      <c r="E634" s="29">
        <v>0.43</v>
      </c>
      <c r="F634" s="29">
        <v>0.35</v>
      </c>
      <c r="G634" s="29">
        <v>0.27</v>
      </c>
      <c r="H634" s="29">
        <v>0</v>
      </c>
      <c r="I634" s="29" t="s">
        <v>42</v>
      </c>
      <c r="J634" s="29">
        <v>0</v>
      </c>
      <c r="K634" s="29">
        <v>0</v>
      </c>
      <c r="L634" s="29">
        <v>0</v>
      </c>
      <c r="M634" s="29" t="s">
        <v>42</v>
      </c>
      <c r="N634" s="29">
        <v>0</v>
      </c>
      <c r="O634" s="29" t="s">
        <v>42</v>
      </c>
      <c r="P634" s="29">
        <v>0</v>
      </c>
      <c r="Q634" s="29" t="s">
        <v>42</v>
      </c>
      <c r="R634" s="29" t="s">
        <v>42</v>
      </c>
      <c r="S634" s="29">
        <v>0</v>
      </c>
      <c r="T634" s="29" t="s">
        <v>42</v>
      </c>
      <c r="U634" s="29">
        <v>0</v>
      </c>
      <c r="V634" s="29" t="s">
        <v>42</v>
      </c>
      <c r="W634" s="29">
        <v>0.32</v>
      </c>
      <c r="X634" s="29">
        <v>0.19</v>
      </c>
      <c r="Y634" s="29" t="s">
        <v>42</v>
      </c>
    </row>
    <row r="635" spans="1:25" x14ac:dyDescent="0.25">
      <c r="A635">
        <v>373</v>
      </c>
      <c r="B635" t="s">
        <v>294</v>
      </c>
      <c r="C635" t="s">
        <v>170</v>
      </c>
      <c r="D635" s="28">
        <v>130</v>
      </c>
      <c r="E635" s="29">
        <v>0.55000000000000004</v>
      </c>
      <c r="F635" s="29">
        <v>0.45</v>
      </c>
      <c r="G635" s="29">
        <v>0.3</v>
      </c>
      <c r="H635" s="29">
        <v>0</v>
      </c>
      <c r="I635" s="29">
        <v>0.15</v>
      </c>
      <c r="J635" s="29">
        <v>0</v>
      </c>
      <c r="K635" s="29">
        <v>0</v>
      </c>
      <c r="L635" s="29">
        <v>0</v>
      </c>
      <c r="M635" s="29">
        <v>0</v>
      </c>
      <c r="N635" s="29" t="s">
        <v>42</v>
      </c>
      <c r="O635" s="29">
        <v>0.05</v>
      </c>
      <c r="P635" s="29">
        <v>0</v>
      </c>
      <c r="Q635" s="29">
        <v>0</v>
      </c>
      <c r="R635" s="29">
        <v>0.02</v>
      </c>
      <c r="S635" s="29">
        <v>0.02</v>
      </c>
      <c r="T635" s="29">
        <v>0</v>
      </c>
      <c r="U635" s="29">
        <v>0</v>
      </c>
      <c r="V635" s="29">
        <v>7.0000000000000007E-2</v>
      </c>
      <c r="W635" s="29">
        <v>0.14000000000000001</v>
      </c>
      <c r="X635" s="29">
        <v>0.24</v>
      </c>
      <c r="Y635" s="29">
        <v>7.0000000000000007E-2</v>
      </c>
    </row>
    <row r="636" spans="1:25" x14ac:dyDescent="0.25">
      <c r="A636">
        <v>893</v>
      </c>
      <c r="B636" t="s">
        <v>295</v>
      </c>
      <c r="C636" t="s">
        <v>174</v>
      </c>
      <c r="D636" s="28">
        <v>60</v>
      </c>
      <c r="E636" s="29">
        <v>0.55000000000000004</v>
      </c>
      <c r="F636" s="29">
        <v>0.49</v>
      </c>
      <c r="G636" s="29">
        <v>0.31</v>
      </c>
      <c r="H636" s="29">
        <v>0</v>
      </c>
      <c r="I636" s="29">
        <v>0.05</v>
      </c>
      <c r="J636" s="29">
        <v>0</v>
      </c>
      <c r="K636" s="29">
        <v>0.11</v>
      </c>
      <c r="L636" s="29">
        <v>0</v>
      </c>
      <c r="M636" s="29" t="s">
        <v>42</v>
      </c>
      <c r="N636" s="29">
        <v>0</v>
      </c>
      <c r="O636" s="29" t="s">
        <v>42</v>
      </c>
      <c r="P636" s="29">
        <v>0</v>
      </c>
      <c r="Q636" s="29">
        <v>0</v>
      </c>
      <c r="R636" s="29" t="s">
        <v>42</v>
      </c>
      <c r="S636" s="29">
        <v>0</v>
      </c>
      <c r="T636" s="29" t="s">
        <v>42</v>
      </c>
      <c r="U636" s="29">
        <v>0</v>
      </c>
      <c r="V636" s="29" t="s">
        <v>42</v>
      </c>
      <c r="W636" s="29">
        <v>0.22</v>
      </c>
      <c r="X636" s="29">
        <v>0.13</v>
      </c>
      <c r="Y636" s="29">
        <v>0.11</v>
      </c>
    </row>
    <row r="637" spans="1:25" x14ac:dyDescent="0.25">
      <c r="A637">
        <v>871</v>
      </c>
      <c r="B637" t="s">
        <v>296</v>
      </c>
      <c r="C637" t="s">
        <v>182</v>
      </c>
      <c r="D637" s="28">
        <v>70</v>
      </c>
      <c r="E637" s="29">
        <v>0.54</v>
      </c>
      <c r="F637" s="29">
        <v>0.54</v>
      </c>
      <c r="G637" s="29">
        <v>0.34</v>
      </c>
      <c r="H637" s="29">
        <v>0</v>
      </c>
      <c r="I637" s="29">
        <v>0.15</v>
      </c>
      <c r="J637" s="29">
        <v>0.04</v>
      </c>
      <c r="K637" s="29">
        <v>0</v>
      </c>
      <c r="L637" s="29">
        <v>0</v>
      </c>
      <c r="M637" s="29" t="s">
        <v>42</v>
      </c>
      <c r="N637" s="29">
        <v>0</v>
      </c>
      <c r="O637" s="29" t="s">
        <v>42</v>
      </c>
      <c r="P637" s="29">
        <v>0</v>
      </c>
      <c r="Q637" s="29">
        <v>0</v>
      </c>
      <c r="R637" s="29">
        <v>0</v>
      </c>
      <c r="S637" s="29">
        <v>0</v>
      </c>
      <c r="T637" s="29">
        <v>0</v>
      </c>
      <c r="U637" s="29">
        <v>0</v>
      </c>
      <c r="V637" s="29">
        <v>0</v>
      </c>
      <c r="W637" s="29">
        <v>0.21</v>
      </c>
      <c r="X637" s="29">
        <v>0.1</v>
      </c>
      <c r="Y637" s="29">
        <v>0.15</v>
      </c>
    </row>
    <row r="638" spans="1:25" x14ac:dyDescent="0.25">
      <c r="A638">
        <v>334</v>
      </c>
      <c r="B638" t="s">
        <v>297</v>
      </c>
      <c r="C638" t="s">
        <v>174</v>
      </c>
      <c r="D638" s="28">
        <v>70</v>
      </c>
      <c r="E638" s="29">
        <v>0.47</v>
      </c>
      <c r="F638" s="29">
        <v>0.38</v>
      </c>
      <c r="G638" s="29">
        <v>0.18</v>
      </c>
      <c r="H638" s="29">
        <v>0</v>
      </c>
      <c r="I638" s="29">
        <v>0.11</v>
      </c>
      <c r="J638" s="29">
        <v>0.06</v>
      </c>
      <c r="K638" s="29">
        <v>0</v>
      </c>
      <c r="L638" s="29">
        <v>0</v>
      </c>
      <c r="M638" s="29">
        <v>0.05</v>
      </c>
      <c r="N638" s="29">
        <v>0</v>
      </c>
      <c r="O638" s="29">
        <v>0.09</v>
      </c>
      <c r="P638" s="29">
        <v>0</v>
      </c>
      <c r="Q638" s="29">
        <v>0</v>
      </c>
      <c r="R638" s="29">
        <v>0.06</v>
      </c>
      <c r="S638" s="29" t="s">
        <v>42</v>
      </c>
      <c r="T638" s="29" t="s">
        <v>42</v>
      </c>
      <c r="U638" s="29" t="s">
        <v>42</v>
      </c>
      <c r="V638" s="29" t="s">
        <v>42</v>
      </c>
      <c r="W638" s="29">
        <v>0.23</v>
      </c>
      <c r="X638" s="29">
        <v>0.24</v>
      </c>
      <c r="Y638" s="29">
        <v>0.06</v>
      </c>
    </row>
    <row r="639" spans="1:25" x14ac:dyDescent="0.25">
      <c r="A639">
        <v>933</v>
      </c>
      <c r="B639" t="s">
        <v>298</v>
      </c>
      <c r="C639" t="s">
        <v>184</v>
      </c>
      <c r="D639" s="28">
        <v>40</v>
      </c>
      <c r="E639" s="29">
        <v>0.63</v>
      </c>
      <c r="F639" s="29">
        <v>0.56000000000000005</v>
      </c>
      <c r="G639" s="29">
        <v>0.37</v>
      </c>
      <c r="H639" s="29">
        <v>0</v>
      </c>
      <c r="I639" s="29" t="s">
        <v>42</v>
      </c>
      <c r="J639" s="29" t="s">
        <v>42</v>
      </c>
      <c r="K639" s="29">
        <v>0</v>
      </c>
      <c r="L639" s="29">
        <v>0</v>
      </c>
      <c r="M639" s="29">
        <v>0.09</v>
      </c>
      <c r="N639" s="29" t="s">
        <v>42</v>
      </c>
      <c r="O639" s="29">
        <v>0</v>
      </c>
      <c r="P639" s="29">
        <v>0</v>
      </c>
      <c r="Q639" s="29">
        <v>0</v>
      </c>
      <c r="R639" s="29">
        <v>7.0000000000000007E-2</v>
      </c>
      <c r="S639" s="29" t="s">
        <v>42</v>
      </c>
      <c r="T639" s="29" t="s">
        <v>42</v>
      </c>
      <c r="U639" s="29">
        <v>0</v>
      </c>
      <c r="V639" s="29">
        <v>0</v>
      </c>
      <c r="W639" s="29">
        <v>0.14000000000000001</v>
      </c>
      <c r="X639" s="29">
        <v>0.14000000000000001</v>
      </c>
      <c r="Y639" s="29">
        <v>0.09</v>
      </c>
    </row>
    <row r="640" spans="1:25" x14ac:dyDescent="0.25">
      <c r="A640">
        <v>803</v>
      </c>
      <c r="B640" t="s">
        <v>299</v>
      </c>
      <c r="C640" t="s">
        <v>184</v>
      </c>
      <c r="D640" s="28">
        <v>30</v>
      </c>
      <c r="E640" s="29">
        <v>0.65</v>
      </c>
      <c r="F640" s="29">
        <v>0.62</v>
      </c>
      <c r="G640" s="29">
        <v>0.38</v>
      </c>
      <c r="H640" s="29">
        <v>0</v>
      </c>
      <c r="I640" s="29">
        <v>0.15</v>
      </c>
      <c r="J640" s="29">
        <v>0</v>
      </c>
      <c r="K640" s="29">
        <v>0</v>
      </c>
      <c r="L640" s="29" t="s">
        <v>42</v>
      </c>
      <c r="M640" s="29" t="s">
        <v>42</v>
      </c>
      <c r="N640" s="29">
        <v>0</v>
      </c>
      <c r="O640" s="29">
        <v>0.12</v>
      </c>
      <c r="P640" s="29">
        <v>0</v>
      </c>
      <c r="Q640" s="29">
        <v>0</v>
      </c>
      <c r="R640" s="29" t="s">
        <v>42</v>
      </c>
      <c r="S640" s="29" t="s">
        <v>42</v>
      </c>
      <c r="T640" s="29">
        <v>0</v>
      </c>
      <c r="U640" s="29">
        <v>0</v>
      </c>
      <c r="V640" s="29">
        <v>0</v>
      </c>
      <c r="W640" s="29">
        <v>0</v>
      </c>
      <c r="X640" s="29">
        <v>0.24</v>
      </c>
      <c r="Y640" s="29">
        <v>0.12</v>
      </c>
    </row>
    <row r="641" spans="1:25" x14ac:dyDescent="0.25">
      <c r="A641">
        <v>393</v>
      </c>
      <c r="B641" t="s">
        <v>300</v>
      </c>
      <c r="C641" t="s">
        <v>166</v>
      </c>
      <c r="D641" s="28">
        <v>10</v>
      </c>
      <c r="E641" s="29">
        <v>0.5</v>
      </c>
      <c r="F641" s="29">
        <v>0.4</v>
      </c>
      <c r="G641" s="29" t="s">
        <v>42</v>
      </c>
      <c r="H641" s="29">
        <v>0</v>
      </c>
      <c r="I641" s="29" t="s">
        <v>42</v>
      </c>
      <c r="J641" s="29">
        <v>0</v>
      </c>
      <c r="K641" s="29">
        <v>0</v>
      </c>
      <c r="L641" s="29">
        <v>0</v>
      </c>
      <c r="M641" s="29" t="s">
        <v>42</v>
      </c>
      <c r="N641" s="29">
        <v>0</v>
      </c>
      <c r="O641" s="29">
        <v>0</v>
      </c>
      <c r="P641" s="29">
        <v>0</v>
      </c>
      <c r="Q641" s="29">
        <v>0</v>
      </c>
      <c r="R641" s="29">
        <v>0</v>
      </c>
      <c r="S641" s="29">
        <v>0</v>
      </c>
      <c r="T641" s="29">
        <v>0</v>
      </c>
      <c r="U641" s="29">
        <v>0</v>
      </c>
      <c r="V641" s="29" t="s">
        <v>42</v>
      </c>
      <c r="W641" s="29" t="s">
        <v>42</v>
      </c>
      <c r="X641" s="29" t="s">
        <v>42</v>
      </c>
      <c r="Y641" s="29" t="s">
        <v>42</v>
      </c>
    </row>
    <row r="642" spans="1:25" x14ac:dyDescent="0.25">
      <c r="A642">
        <v>852</v>
      </c>
      <c r="B642" t="s">
        <v>301</v>
      </c>
      <c r="C642" t="s">
        <v>182</v>
      </c>
      <c r="D642" s="28">
        <v>100</v>
      </c>
      <c r="E642" s="29">
        <v>0.51</v>
      </c>
      <c r="F642" s="29">
        <v>0.45</v>
      </c>
      <c r="G642" s="29">
        <v>0.28999999999999998</v>
      </c>
      <c r="H642" s="29">
        <v>0</v>
      </c>
      <c r="I642" s="29">
        <v>0.03</v>
      </c>
      <c r="J642" s="29" t="s">
        <v>42</v>
      </c>
      <c r="K642" s="29">
        <v>0.1</v>
      </c>
      <c r="L642" s="29">
        <v>0</v>
      </c>
      <c r="M642" s="29" t="s">
        <v>42</v>
      </c>
      <c r="N642" s="29">
        <v>0</v>
      </c>
      <c r="O642" s="29" t="s">
        <v>42</v>
      </c>
      <c r="P642" s="29">
        <v>0</v>
      </c>
      <c r="Q642" s="29">
        <v>0</v>
      </c>
      <c r="R642" s="29">
        <v>0.05</v>
      </c>
      <c r="S642" s="29" t="s">
        <v>42</v>
      </c>
      <c r="T642" s="29" t="s">
        <v>42</v>
      </c>
      <c r="U642" s="29" t="s">
        <v>42</v>
      </c>
      <c r="V642" s="29" t="s">
        <v>42</v>
      </c>
      <c r="W642" s="29">
        <v>0.13</v>
      </c>
      <c r="X642" s="29">
        <v>0.19</v>
      </c>
      <c r="Y642" s="29">
        <v>0.18</v>
      </c>
    </row>
    <row r="643" spans="1:25" x14ac:dyDescent="0.25">
      <c r="A643">
        <v>882</v>
      </c>
      <c r="B643" t="s">
        <v>302</v>
      </c>
      <c r="C643" t="s">
        <v>176</v>
      </c>
      <c r="D643" s="28">
        <v>20</v>
      </c>
      <c r="E643" s="29">
        <v>0.53</v>
      </c>
      <c r="F643" s="29">
        <v>0.37</v>
      </c>
      <c r="G643" s="29" t="s">
        <v>42</v>
      </c>
      <c r="H643" s="29">
        <v>0</v>
      </c>
      <c r="I643" s="29">
        <v>0.16</v>
      </c>
      <c r="J643" s="29">
        <v>0</v>
      </c>
      <c r="K643" s="29" t="s">
        <v>42</v>
      </c>
      <c r="L643" s="29">
        <v>0</v>
      </c>
      <c r="M643" s="29">
        <v>0</v>
      </c>
      <c r="N643" s="29">
        <v>0</v>
      </c>
      <c r="O643" s="29">
        <v>0</v>
      </c>
      <c r="P643" s="29">
        <v>0</v>
      </c>
      <c r="Q643" s="29">
        <v>0</v>
      </c>
      <c r="R643" s="29" t="s">
        <v>42</v>
      </c>
      <c r="S643" s="29">
        <v>0</v>
      </c>
      <c r="T643" s="29">
        <v>0</v>
      </c>
      <c r="U643" s="29" t="s">
        <v>42</v>
      </c>
      <c r="V643" s="29" t="s">
        <v>42</v>
      </c>
      <c r="W643" s="29">
        <v>0.21</v>
      </c>
      <c r="X643" s="29">
        <v>0.21</v>
      </c>
      <c r="Y643" s="29" t="s">
        <v>42</v>
      </c>
    </row>
    <row r="644" spans="1:25" x14ac:dyDescent="0.25">
      <c r="A644">
        <v>210</v>
      </c>
      <c r="B644" t="s">
        <v>303</v>
      </c>
      <c r="C644" t="s">
        <v>178</v>
      </c>
      <c r="D644" s="28">
        <v>120</v>
      </c>
      <c r="E644" s="29">
        <v>0.7</v>
      </c>
      <c r="F644" s="29">
        <v>0.66</v>
      </c>
      <c r="G644" s="29">
        <v>0.43</v>
      </c>
      <c r="H644" s="29">
        <v>0</v>
      </c>
      <c r="I644" s="29">
        <v>0.08</v>
      </c>
      <c r="J644" s="29">
        <v>0.05</v>
      </c>
      <c r="K644" s="29">
        <v>0.08</v>
      </c>
      <c r="L644" s="29">
        <v>0</v>
      </c>
      <c r="M644" s="29" t="s">
        <v>42</v>
      </c>
      <c r="N644" s="29" t="s">
        <v>42</v>
      </c>
      <c r="O644" s="29" t="s">
        <v>42</v>
      </c>
      <c r="P644" s="29">
        <v>0</v>
      </c>
      <c r="Q644" s="29">
        <v>0</v>
      </c>
      <c r="R644" s="29" t="s">
        <v>42</v>
      </c>
      <c r="S644" s="29" t="s">
        <v>42</v>
      </c>
      <c r="T644" s="29">
        <v>0</v>
      </c>
      <c r="U644" s="29">
        <v>0</v>
      </c>
      <c r="V644" s="29" t="s">
        <v>42</v>
      </c>
      <c r="W644" s="29">
        <v>0.11</v>
      </c>
      <c r="X644" s="29">
        <v>0.08</v>
      </c>
      <c r="Y644" s="29">
        <v>0.12</v>
      </c>
    </row>
    <row r="645" spans="1:25" x14ac:dyDescent="0.25">
      <c r="A645">
        <v>342</v>
      </c>
      <c r="B645" t="s">
        <v>304</v>
      </c>
      <c r="C645" t="s">
        <v>168</v>
      </c>
      <c r="D645" s="28">
        <v>60</v>
      </c>
      <c r="E645" s="29">
        <v>0.56999999999999995</v>
      </c>
      <c r="F645" s="29">
        <v>0.41</v>
      </c>
      <c r="G645" s="29">
        <v>0.21</v>
      </c>
      <c r="H645" s="29">
        <v>0</v>
      </c>
      <c r="I645" s="29">
        <v>0.14000000000000001</v>
      </c>
      <c r="J645" s="29" t="s">
        <v>42</v>
      </c>
      <c r="K645" s="29">
        <v>0</v>
      </c>
      <c r="L645" s="29">
        <v>0</v>
      </c>
      <c r="M645" s="29" t="s">
        <v>42</v>
      </c>
      <c r="N645" s="29" t="s">
        <v>42</v>
      </c>
      <c r="O645" s="29" t="s">
        <v>42</v>
      </c>
      <c r="P645" s="29">
        <v>0</v>
      </c>
      <c r="Q645" s="29">
        <v>0</v>
      </c>
      <c r="R645" s="29">
        <v>0.05</v>
      </c>
      <c r="S645" s="29" t="s">
        <v>42</v>
      </c>
      <c r="T645" s="29" t="s">
        <v>42</v>
      </c>
      <c r="U645" s="29" t="s">
        <v>42</v>
      </c>
      <c r="V645" s="29">
        <v>0.11</v>
      </c>
      <c r="W645" s="29">
        <v>0.21</v>
      </c>
      <c r="X645" s="29">
        <v>0.21</v>
      </c>
      <c r="Y645" s="29">
        <v>0</v>
      </c>
    </row>
    <row r="646" spans="1:25" x14ac:dyDescent="0.25">
      <c r="A646">
        <v>860</v>
      </c>
      <c r="B646" t="s">
        <v>305</v>
      </c>
      <c r="C646" t="s">
        <v>174</v>
      </c>
      <c r="D646" s="28">
        <v>120</v>
      </c>
      <c r="E646" s="29">
        <v>0.57999999999999996</v>
      </c>
      <c r="F646" s="29">
        <v>0.48</v>
      </c>
      <c r="G646" s="29">
        <v>0.3</v>
      </c>
      <c r="H646" s="29" t="s">
        <v>42</v>
      </c>
      <c r="I646" s="29">
        <v>0.12</v>
      </c>
      <c r="J646" s="29" t="s">
        <v>42</v>
      </c>
      <c r="K646" s="29" t="s">
        <v>42</v>
      </c>
      <c r="L646" s="29">
        <v>0</v>
      </c>
      <c r="M646" s="29">
        <v>0.04</v>
      </c>
      <c r="N646" s="29">
        <v>0</v>
      </c>
      <c r="O646" s="29">
        <v>0.08</v>
      </c>
      <c r="P646" s="29">
        <v>0</v>
      </c>
      <c r="Q646" s="29">
        <v>0</v>
      </c>
      <c r="R646" s="29">
        <v>0.04</v>
      </c>
      <c r="S646" s="29" t="s">
        <v>42</v>
      </c>
      <c r="T646" s="29">
        <v>0.03</v>
      </c>
      <c r="U646" s="29" t="s">
        <v>42</v>
      </c>
      <c r="V646" s="29">
        <v>0.06</v>
      </c>
      <c r="W646" s="29">
        <v>0.11</v>
      </c>
      <c r="X646" s="29">
        <v>0.25</v>
      </c>
      <c r="Y646" s="29">
        <v>0.06</v>
      </c>
    </row>
    <row r="647" spans="1:25" x14ac:dyDescent="0.25">
      <c r="A647">
        <v>356</v>
      </c>
      <c r="B647" t="s">
        <v>306</v>
      </c>
      <c r="C647" t="s">
        <v>168</v>
      </c>
      <c r="D647" s="28">
        <v>40</v>
      </c>
      <c r="E647" s="29">
        <v>0.37</v>
      </c>
      <c r="F647" s="29">
        <v>0.27</v>
      </c>
      <c r="G647" s="29">
        <v>0.12</v>
      </c>
      <c r="H647" s="29">
        <v>0</v>
      </c>
      <c r="I647" s="29">
        <v>0.1</v>
      </c>
      <c r="J647" s="29" t="s">
        <v>42</v>
      </c>
      <c r="K647" s="29" t="s">
        <v>42</v>
      </c>
      <c r="L647" s="29">
        <v>0</v>
      </c>
      <c r="M647" s="29">
        <v>0</v>
      </c>
      <c r="N647" s="29">
        <v>0</v>
      </c>
      <c r="O647" s="29" t="s">
        <v>42</v>
      </c>
      <c r="P647" s="29">
        <v>0</v>
      </c>
      <c r="Q647" s="29">
        <v>0</v>
      </c>
      <c r="R647" s="29">
        <v>7.0000000000000007E-2</v>
      </c>
      <c r="S647" s="29" t="s">
        <v>42</v>
      </c>
      <c r="T647" s="29" t="s">
        <v>42</v>
      </c>
      <c r="U647" s="29" t="s">
        <v>42</v>
      </c>
      <c r="V647" s="29" t="s">
        <v>42</v>
      </c>
      <c r="W647" s="29">
        <v>0.24</v>
      </c>
      <c r="X647" s="29">
        <v>0.37</v>
      </c>
      <c r="Y647" s="29" t="s">
        <v>42</v>
      </c>
    </row>
    <row r="648" spans="1:25" x14ac:dyDescent="0.25">
      <c r="A648">
        <v>808</v>
      </c>
      <c r="B648" t="s">
        <v>307</v>
      </c>
      <c r="C648" t="s">
        <v>166</v>
      </c>
      <c r="D648" s="28">
        <v>10</v>
      </c>
      <c r="E648" s="29">
        <v>0.36</v>
      </c>
      <c r="F648" s="29">
        <v>0.36</v>
      </c>
      <c r="G648" s="29" t="s">
        <v>42</v>
      </c>
      <c r="H648" s="29">
        <v>0</v>
      </c>
      <c r="I648" s="29" t="s">
        <v>42</v>
      </c>
      <c r="J648" s="29">
        <v>0</v>
      </c>
      <c r="K648" s="29">
        <v>0</v>
      </c>
      <c r="L648" s="29">
        <v>0</v>
      </c>
      <c r="M648" s="29" t="s">
        <v>42</v>
      </c>
      <c r="N648" s="29">
        <v>0</v>
      </c>
      <c r="O648" s="29">
        <v>0</v>
      </c>
      <c r="P648" s="29">
        <v>0</v>
      </c>
      <c r="Q648" s="29">
        <v>0</v>
      </c>
      <c r="R648" s="29">
        <v>0</v>
      </c>
      <c r="S648" s="29">
        <v>0</v>
      </c>
      <c r="T648" s="29">
        <v>0</v>
      </c>
      <c r="U648" s="29">
        <v>0</v>
      </c>
      <c r="V648" s="29">
        <v>0</v>
      </c>
      <c r="W648" s="29">
        <v>0.36</v>
      </c>
      <c r="X648" s="29" t="s">
        <v>42</v>
      </c>
      <c r="Y648" s="29">
        <v>0.21</v>
      </c>
    </row>
    <row r="649" spans="1:25" x14ac:dyDescent="0.25">
      <c r="A649">
        <v>861</v>
      </c>
      <c r="B649" t="s">
        <v>308</v>
      </c>
      <c r="C649" t="s">
        <v>174</v>
      </c>
      <c r="D649" s="28">
        <v>30</v>
      </c>
      <c r="E649" s="29">
        <v>0.59</v>
      </c>
      <c r="F649" s="29">
        <v>0.5</v>
      </c>
      <c r="G649" s="29">
        <v>0.24</v>
      </c>
      <c r="H649" s="29">
        <v>0</v>
      </c>
      <c r="I649" s="29">
        <v>0.12</v>
      </c>
      <c r="J649" s="29">
        <v>0</v>
      </c>
      <c r="K649" s="29" t="s">
        <v>42</v>
      </c>
      <c r="L649" s="29">
        <v>0</v>
      </c>
      <c r="M649" s="29" t="s">
        <v>42</v>
      </c>
      <c r="N649" s="29" t="s">
        <v>42</v>
      </c>
      <c r="O649" s="29" t="s">
        <v>42</v>
      </c>
      <c r="P649" s="29">
        <v>0</v>
      </c>
      <c r="Q649" s="29">
        <v>0</v>
      </c>
      <c r="R649" s="29" t="s">
        <v>42</v>
      </c>
      <c r="S649" s="29" t="s">
        <v>42</v>
      </c>
      <c r="T649" s="29">
        <v>0</v>
      </c>
      <c r="U649" s="29">
        <v>0</v>
      </c>
      <c r="V649" s="29" t="s">
        <v>42</v>
      </c>
      <c r="W649" s="29">
        <v>0.21</v>
      </c>
      <c r="X649" s="29">
        <v>0.15</v>
      </c>
      <c r="Y649" s="29" t="s">
        <v>42</v>
      </c>
    </row>
    <row r="650" spans="1:25" x14ac:dyDescent="0.25">
      <c r="A650">
        <v>935</v>
      </c>
      <c r="B650" t="s">
        <v>309</v>
      </c>
      <c r="C650" t="s">
        <v>176</v>
      </c>
      <c r="D650" s="28">
        <v>110</v>
      </c>
      <c r="E650" s="29">
        <v>0.63</v>
      </c>
      <c r="F650" s="29">
        <v>0.51</v>
      </c>
      <c r="G650" s="29">
        <v>0.34</v>
      </c>
      <c r="H650" s="29">
        <v>0</v>
      </c>
      <c r="I650" s="29">
        <v>0.12</v>
      </c>
      <c r="J650" s="29" t="s">
        <v>42</v>
      </c>
      <c r="K650" s="29" t="s">
        <v>42</v>
      </c>
      <c r="L650" s="29">
        <v>0</v>
      </c>
      <c r="M650" s="29">
        <v>0.03</v>
      </c>
      <c r="N650" s="29" t="s">
        <v>42</v>
      </c>
      <c r="O650" s="29" t="s">
        <v>42</v>
      </c>
      <c r="P650" s="29">
        <v>0</v>
      </c>
      <c r="Q650" s="29">
        <v>0</v>
      </c>
      <c r="R650" s="29">
        <v>0.03</v>
      </c>
      <c r="S650" s="29" t="s">
        <v>42</v>
      </c>
      <c r="T650" s="29">
        <v>0</v>
      </c>
      <c r="U650" s="29" t="s">
        <v>42</v>
      </c>
      <c r="V650" s="29">
        <v>0.09</v>
      </c>
      <c r="W650" s="29">
        <v>0.21</v>
      </c>
      <c r="X650" s="29">
        <v>0.15</v>
      </c>
      <c r="Y650" s="29" t="s">
        <v>42</v>
      </c>
    </row>
    <row r="651" spans="1:25" x14ac:dyDescent="0.25">
      <c r="A651">
        <v>394</v>
      </c>
      <c r="B651" t="s">
        <v>310</v>
      </c>
      <c r="C651" t="s">
        <v>166</v>
      </c>
      <c r="D651" s="28">
        <v>30</v>
      </c>
      <c r="E651" s="29">
        <v>0.57999999999999996</v>
      </c>
      <c r="F651" s="29">
        <v>0.42</v>
      </c>
      <c r="G651" s="29">
        <v>0.15</v>
      </c>
      <c r="H651" s="29">
        <v>0</v>
      </c>
      <c r="I651" s="29">
        <v>0.23</v>
      </c>
      <c r="J651" s="29">
        <v>0</v>
      </c>
      <c r="K651" s="29">
        <v>0</v>
      </c>
      <c r="L651" s="29">
        <v>0</v>
      </c>
      <c r="M651" s="29" t="s">
        <v>42</v>
      </c>
      <c r="N651" s="29">
        <v>0</v>
      </c>
      <c r="O651" s="29">
        <v>0</v>
      </c>
      <c r="P651" s="29">
        <v>0</v>
      </c>
      <c r="Q651" s="29">
        <v>0</v>
      </c>
      <c r="R651" s="29">
        <v>0</v>
      </c>
      <c r="S651" s="29">
        <v>0</v>
      </c>
      <c r="T651" s="29">
        <v>0</v>
      </c>
      <c r="U651" s="29">
        <v>0</v>
      </c>
      <c r="V651" s="29">
        <v>0.15</v>
      </c>
      <c r="W651" s="29">
        <v>0.19</v>
      </c>
      <c r="X651" s="29">
        <v>0.19</v>
      </c>
      <c r="Y651" s="29" t="s">
        <v>42</v>
      </c>
    </row>
    <row r="652" spans="1:25" x14ac:dyDescent="0.25">
      <c r="A652">
        <v>936</v>
      </c>
      <c r="B652" t="s">
        <v>311</v>
      </c>
      <c r="C652" t="s">
        <v>182</v>
      </c>
      <c r="D652" s="28">
        <v>70</v>
      </c>
      <c r="E652" s="29">
        <v>0.68</v>
      </c>
      <c r="F652" s="29">
        <v>0.62</v>
      </c>
      <c r="G652" s="29">
        <v>0.26</v>
      </c>
      <c r="H652" s="29">
        <v>0</v>
      </c>
      <c r="I652" s="29" t="s">
        <v>42</v>
      </c>
      <c r="J652" s="29">
        <v>0</v>
      </c>
      <c r="K652" s="29">
        <v>0</v>
      </c>
      <c r="L652" s="29" t="s">
        <v>42</v>
      </c>
      <c r="M652" s="29">
        <v>0.25</v>
      </c>
      <c r="N652" s="29">
        <v>0.06</v>
      </c>
      <c r="O652" s="29" t="s">
        <v>42</v>
      </c>
      <c r="P652" s="29">
        <v>0</v>
      </c>
      <c r="Q652" s="29">
        <v>0</v>
      </c>
      <c r="R652" s="29">
        <v>0.06</v>
      </c>
      <c r="S652" s="29" t="s">
        <v>42</v>
      </c>
      <c r="T652" s="29" t="s">
        <v>42</v>
      </c>
      <c r="U652" s="29">
        <v>0</v>
      </c>
      <c r="V652" s="29">
        <v>0</v>
      </c>
      <c r="W652" s="29">
        <v>0.04</v>
      </c>
      <c r="X652" s="29">
        <v>0.19</v>
      </c>
      <c r="Y652" s="29">
        <v>0.09</v>
      </c>
    </row>
    <row r="653" spans="1:25" x14ac:dyDescent="0.25">
      <c r="A653">
        <v>319</v>
      </c>
      <c r="B653" t="s">
        <v>312</v>
      </c>
      <c r="C653" t="s">
        <v>180</v>
      </c>
      <c r="D653" s="28">
        <v>70</v>
      </c>
      <c r="E653" s="29">
        <v>0.55000000000000004</v>
      </c>
      <c r="F653" s="29">
        <v>0.5</v>
      </c>
      <c r="G653" s="29">
        <v>0.42</v>
      </c>
      <c r="H653" s="29">
        <v>0</v>
      </c>
      <c r="I653" s="29" t="s">
        <v>42</v>
      </c>
      <c r="J653" s="29">
        <v>0</v>
      </c>
      <c r="K653" s="29">
        <v>0</v>
      </c>
      <c r="L653" s="29">
        <v>0</v>
      </c>
      <c r="M653" s="29">
        <v>0.05</v>
      </c>
      <c r="N653" s="29">
        <v>0</v>
      </c>
      <c r="O653" s="29" t="s">
        <v>42</v>
      </c>
      <c r="P653" s="29">
        <v>0</v>
      </c>
      <c r="Q653" s="29">
        <v>0</v>
      </c>
      <c r="R653" s="29" t="s">
        <v>42</v>
      </c>
      <c r="S653" s="29" t="s">
        <v>42</v>
      </c>
      <c r="T653" s="29">
        <v>0</v>
      </c>
      <c r="U653" s="29">
        <v>0</v>
      </c>
      <c r="V653" s="29" t="s">
        <v>42</v>
      </c>
      <c r="W653" s="29">
        <v>0.2</v>
      </c>
      <c r="X653" s="29">
        <v>0.08</v>
      </c>
      <c r="Y653" s="29">
        <v>0.18</v>
      </c>
    </row>
    <row r="654" spans="1:25" x14ac:dyDescent="0.25">
      <c r="A654">
        <v>866</v>
      </c>
      <c r="B654" t="s">
        <v>313</v>
      </c>
      <c r="C654" t="s">
        <v>184</v>
      </c>
      <c r="D654" s="28">
        <v>40</v>
      </c>
      <c r="E654" s="29">
        <v>0.6</v>
      </c>
      <c r="F654" s="29">
        <v>0.48</v>
      </c>
      <c r="G654" s="29">
        <v>0.38</v>
      </c>
      <c r="H654" s="29">
        <v>0</v>
      </c>
      <c r="I654" s="29" t="s">
        <v>42</v>
      </c>
      <c r="J654" s="29">
        <v>0</v>
      </c>
      <c r="K654" s="29">
        <v>0</v>
      </c>
      <c r="L654" s="29">
        <v>0</v>
      </c>
      <c r="M654" s="29" t="s">
        <v>42</v>
      </c>
      <c r="N654" s="29">
        <v>0</v>
      </c>
      <c r="O654" s="29" t="s">
        <v>42</v>
      </c>
      <c r="P654" s="29">
        <v>0</v>
      </c>
      <c r="Q654" s="29">
        <v>0</v>
      </c>
      <c r="R654" s="29">
        <v>0.08</v>
      </c>
      <c r="S654" s="29">
        <v>0</v>
      </c>
      <c r="T654" s="29">
        <v>0</v>
      </c>
      <c r="U654" s="29">
        <v>0.08</v>
      </c>
      <c r="V654" s="29" t="s">
        <v>42</v>
      </c>
      <c r="W654" s="29">
        <v>0.18</v>
      </c>
      <c r="X654" s="29">
        <v>0.15</v>
      </c>
      <c r="Y654" s="29">
        <v>0.08</v>
      </c>
    </row>
    <row r="655" spans="1:25" x14ac:dyDescent="0.25">
      <c r="A655">
        <v>357</v>
      </c>
      <c r="B655" t="s">
        <v>314</v>
      </c>
      <c r="C655" t="s">
        <v>168</v>
      </c>
      <c r="D655" s="28">
        <v>40</v>
      </c>
      <c r="E655" s="29">
        <v>0.65</v>
      </c>
      <c r="F655" s="29">
        <v>0.49</v>
      </c>
      <c r="G655" s="29">
        <v>0.33</v>
      </c>
      <c r="H655" s="29">
        <v>0</v>
      </c>
      <c r="I655" s="29">
        <v>0.09</v>
      </c>
      <c r="J655" s="29">
        <v>0</v>
      </c>
      <c r="K655" s="29" t="s">
        <v>42</v>
      </c>
      <c r="L655" s="29">
        <v>0</v>
      </c>
      <c r="M655" s="29" t="s">
        <v>42</v>
      </c>
      <c r="N655" s="29">
        <v>0</v>
      </c>
      <c r="O655" s="29" t="s">
        <v>42</v>
      </c>
      <c r="P655" s="29">
        <v>0</v>
      </c>
      <c r="Q655" s="29">
        <v>0</v>
      </c>
      <c r="R655" s="29">
        <v>0.09</v>
      </c>
      <c r="S655" s="29">
        <v>7.0000000000000007E-2</v>
      </c>
      <c r="T655" s="29" t="s">
        <v>42</v>
      </c>
      <c r="U655" s="29">
        <v>0</v>
      </c>
      <c r="V655" s="29">
        <v>7.0000000000000007E-2</v>
      </c>
      <c r="W655" s="29">
        <v>0.21</v>
      </c>
      <c r="X655" s="29">
        <v>0.12</v>
      </c>
      <c r="Y655" s="29" t="s">
        <v>42</v>
      </c>
    </row>
    <row r="656" spans="1:25" x14ac:dyDescent="0.25">
      <c r="A656">
        <v>894</v>
      </c>
      <c r="B656" t="s">
        <v>315</v>
      </c>
      <c r="C656" t="s">
        <v>174</v>
      </c>
      <c r="D656" s="28">
        <v>100</v>
      </c>
      <c r="E656" s="29">
        <v>0.6</v>
      </c>
      <c r="F656" s="29">
        <v>0.48</v>
      </c>
      <c r="G656" s="29">
        <v>0.31</v>
      </c>
      <c r="H656" s="29">
        <v>0</v>
      </c>
      <c r="I656" s="29">
        <v>0.13</v>
      </c>
      <c r="J656" s="29" t="s">
        <v>42</v>
      </c>
      <c r="K656" s="29">
        <v>0</v>
      </c>
      <c r="L656" s="29">
        <v>0</v>
      </c>
      <c r="M656" s="29" t="s">
        <v>42</v>
      </c>
      <c r="N656" s="29">
        <v>0</v>
      </c>
      <c r="O656" s="29" t="s">
        <v>42</v>
      </c>
      <c r="P656" s="29">
        <v>0</v>
      </c>
      <c r="Q656" s="29" t="s">
        <v>42</v>
      </c>
      <c r="R656" s="29">
        <v>0.03</v>
      </c>
      <c r="S656" s="29" t="s">
        <v>42</v>
      </c>
      <c r="T656" s="29" t="s">
        <v>42</v>
      </c>
      <c r="U656" s="29">
        <v>0</v>
      </c>
      <c r="V656" s="29">
        <v>0.09</v>
      </c>
      <c r="W656" s="29">
        <v>0.13</v>
      </c>
      <c r="X656" s="29">
        <v>0.23</v>
      </c>
      <c r="Y656" s="29">
        <v>0.04</v>
      </c>
    </row>
    <row r="657" spans="1:25" x14ac:dyDescent="0.25">
      <c r="A657">
        <v>883</v>
      </c>
      <c r="B657" t="s">
        <v>316</v>
      </c>
      <c r="C657" t="s">
        <v>176</v>
      </c>
      <c r="D657" s="28">
        <v>40</v>
      </c>
      <c r="E657" s="29">
        <v>0.38</v>
      </c>
      <c r="F657" s="29">
        <v>0.22</v>
      </c>
      <c r="G657" s="29">
        <v>0.14000000000000001</v>
      </c>
      <c r="H657" s="29">
        <v>0</v>
      </c>
      <c r="I657" s="29">
        <v>0</v>
      </c>
      <c r="J657" s="29" t="s">
        <v>42</v>
      </c>
      <c r="K657" s="29" t="s">
        <v>42</v>
      </c>
      <c r="L657" s="29">
        <v>0</v>
      </c>
      <c r="M657" s="29" t="s">
        <v>42</v>
      </c>
      <c r="N657" s="29">
        <v>0</v>
      </c>
      <c r="O657" s="29" t="s">
        <v>42</v>
      </c>
      <c r="P657" s="29">
        <v>0</v>
      </c>
      <c r="Q657" s="29">
        <v>0</v>
      </c>
      <c r="R657" s="29">
        <v>0.08</v>
      </c>
      <c r="S657" s="29" t="s">
        <v>42</v>
      </c>
      <c r="T657" s="29">
        <v>0</v>
      </c>
      <c r="U657" s="29" t="s">
        <v>42</v>
      </c>
      <c r="V657" s="29">
        <v>0.08</v>
      </c>
      <c r="W657" s="29">
        <v>0.27</v>
      </c>
      <c r="X657" s="29">
        <v>0.16</v>
      </c>
      <c r="Y657" s="29">
        <v>0.19</v>
      </c>
    </row>
    <row r="658" spans="1:25" x14ac:dyDescent="0.25">
      <c r="A658">
        <v>880</v>
      </c>
      <c r="B658" t="s">
        <v>317</v>
      </c>
      <c r="C658" t="s">
        <v>184</v>
      </c>
      <c r="D658" s="28">
        <v>40</v>
      </c>
      <c r="E658" s="29">
        <v>0.51</v>
      </c>
      <c r="F658" s="29">
        <v>0.47</v>
      </c>
      <c r="G658" s="29">
        <v>0.44</v>
      </c>
      <c r="H658" s="29">
        <v>0</v>
      </c>
      <c r="I658" s="29">
        <v>0</v>
      </c>
      <c r="J658" s="29" t="s">
        <v>42</v>
      </c>
      <c r="K658" s="29">
        <v>0</v>
      </c>
      <c r="L658" s="29">
        <v>0</v>
      </c>
      <c r="M658" s="29">
        <v>0</v>
      </c>
      <c r="N658" s="29">
        <v>0</v>
      </c>
      <c r="O658" s="29" t="s">
        <v>42</v>
      </c>
      <c r="P658" s="29">
        <v>0</v>
      </c>
      <c r="Q658" s="29">
        <v>0</v>
      </c>
      <c r="R658" s="29" t="s">
        <v>42</v>
      </c>
      <c r="S658" s="29">
        <v>0</v>
      </c>
      <c r="T658" s="29" t="s">
        <v>42</v>
      </c>
      <c r="U658" s="29">
        <v>0</v>
      </c>
      <c r="V658" s="29">
        <v>0</v>
      </c>
      <c r="W658" s="29">
        <v>0.23</v>
      </c>
      <c r="X658" s="29">
        <v>0.21</v>
      </c>
      <c r="Y658" s="29" t="s">
        <v>42</v>
      </c>
    </row>
    <row r="659" spans="1:25" x14ac:dyDescent="0.25">
      <c r="A659">
        <v>211</v>
      </c>
      <c r="B659" t="s">
        <v>318</v>
      </c>
      <c r="C659" t="s">
        <v>178</v>
      </c>
      <c r="D659" s="28">
        <v>110</v>
      </c>
      <c r="E659" s="29">
        <v>0.41</v>
      </c>
      <c r="F659" s="29">
        <v>0.27</v>
      </c>
      <c r="G659" s="29">
        <v>0.12</v>
      </c>
      <c r="H659" s="29">
        <v>0</v>
      </c>
      <c r="I659" s="29">
        <v>0.09</v>
      </c>
      <c r="J659" s="29">
        <v>0.04</v>
      </c>
      <c r="K659" s="29">
        <v>0</v>
      </c>
      <c r="L659" s="29">
        <v>0</v>
      </c>
      <c r="M659" s="29" t="s">
        <v>42</v>
      </c>
      <c r="N659" s="29">
        <v>0</v>
      </c>
      <c r="O659" s="29">
        <v>0.09</v>
      </c>
      <c r="P659" s="29">
        <v>0</v>
      </c>
      <c r="Q659" s="29">
        <v>0</v>
      </c>
      <c r="R659" s="29">
        <v>0.05</v>
      </c>
      <c r="S659" s="29">
        <v>0.03</v>
      </c>
      <c r="T659" s="29" t="s">
        <v>42</v>
      </c>
      <c r="U659" s="29" t="s">
        <v>42</v>
      </c>
      <c r="V659" s="29">
        <v>0.1</v>
      </c>
      <c r="W659" s="29">
        <v>0.3</v>
      </c>
      <c r="X659" s="29">
        <v>0.2</v>
      </c>
      <c r="Y659" s="29">
        <v>0.09</v>
      </c>
    </row>
    <row r="660" spans="1:25" x14ac:dyDescent="0.25">
      <c r="A660">
        <v>358</v>
      </c>
      <c r="B660" t="s">
        <v>319</v>
      </c>
      <c r="C660" t="s">
        <v>168</v>
      </c>
      <c r="D660" s="28">
        <v>10</v>
      </c>
      <c r="E660" s="29">
        <v>0.44</v>
      </c>
      <c r="F660" s="29">
        <v>0.44</v>
      </c>
      <c r="G660" s="29" t="s">
        <v>42</v>
      </c>
      <c r="H660" s="29">
        <v>0</v>
      </c>
      <c r="I660" s="29">
        <v>0</v>
      </c>
      <c r="J660" s="29">
        <v>0</v>
      </c>
      <c r="K660" s="29" t="s">
        <v>42</v>
      </c>
      <c r="L660" s="29">
        <v>0</v>
      </c>
      <c r="M660" s="29" t="s">
        <v>42</v>
      </c>
      <c r="N660" s="29">
        <v>0</v>
      </c>
      <c r="O660" s="29">
        <v>0</v>
      </c>
      <c r="P660" s="29">
        <v>0</v>
      </c>
      <c r="Q660" s="29">
        <v>0</v>
      </c>
      <c r="R660" s="29">
        <v>0</v>
      </c>
      <c r="S660" s="29">
        <v>0</v>
      </c>
      <c r="T660" s="29">
        <v>0</v>
      </c>
      <c r="U660" s="29">
        <v>0</v>
      </c>
      <c r="V660" s="29">
        <v>0</v>
      </c>
      <c r="W660" s="29" t="s">
        <v>42</v>
      </c>
      <c r="X660" s="29">
        <v>0.44</v>
      </c>
      <c r="Y660" s="29">
        <v>0</v>
      </c>
    </row>
    <row r="661" spans="1:25" x14ac:dyDescent="0.25">
      <c r="A661">
        <v>384</v>
      </c>
      <c r="B661" t="s">
        <v>320</v>
      </c>
      <c r="C661" t="s">
        <v>170</v>
      </c>
      <c r="D661" s="28">
        <v>30</v>
      </c>
      <c r="E661" s="29">
        <v>0.64</v>
      </c>
      <c r="F661" s="29">
        <v>0.52</v>
      </c>
      <c r="G661" s="29">
        <v>0.36</v>
      </c>
      <c r="H661" s="29">
        <v>0</v>
      </c>
      <c r="I661" s="29">
        <v>0.12</v>
      </c>
      <c r="J661" s="29" t="s">
        <v>42</v>
      </c>
      <c r="K661" s="29">
        <v>0</v>
      </c>
      <c r="L661" s="29">
        <v>0</v>
      </c>
      <c r="M661" s="29">
        <v>0</v>
      </c>
      <c r="N661" s="29">
        <v>0</v>
      </c>
      <c r="O661" s="29" t="s">
        <v>42</v>
      </c>
      <c r="P661" s="29">
        <v>0</v>
      </c>
      <c r="Q661" s="29">
        <v>0</v>
      </c>
      <c r="R661" s="29" t="s">
        <v>42</v>
      </c>
      <c r="S661" s="29">
        <v>0</v>
      </c>
      <c r="T661" s="29" t="s">
        <v>42</v>
      </c>
      <c r="U661" s="29">
        <v>0</v>
      </c>
      <c r="V661" s="29" t="s">
        <v>42</v>
      </c>
      <c r="W661" s="29" t="s">
        <v>42</v>
      </c>
      <c r="X661" s="29">
        <v>0.28000000000000003</v>
      </c>
      <c r="Y661" s="29">
        <v>0</v>
      </c>
    </row>
    <row r="662" spans="1:25" x14ac:dyDescent="0.25">
      <c r="A662">
        <v>335</v>
      </c>
      <c r="B662" t="s">
        <v>321</v>
      </c>
      <c r="C662" t="s">
        <v>174</v>
      </c>
      <c r="D662" s="28">
        <v>40</v>
      </c>
      <c r="E662" s="29">
        <v>0.53</v>
      </c>
      <c r="F662" s="29">
        <v>0.34</v>
      </c>
      <c r="G662" s="29">
        <v>0.26</v>
      </c>
      <c r="H662" s="29">
        <v>0</v>
      </c>
      <c r="I662" s="29" t="s">
        <v>42</v>
      </c>
      <c r="J662" s="29">
        <v>0</v>
      </c>
      <c r="K662" s="29">
        <v>0</v>
      </c>
      <c r="L662" s="29">
        <v>0</v>
      </c>
      <c r="M662" s="29" t="s">
        <v>42</v>
      </c>
      <c r="N662" s="29">
        <v>0</v>
      </c>
      <c r="O662" s="29">
        <v>0</v>
      </c>
      <c r="P662" s="29">
        <v>0</v>
      </c>
      <c r="Q662" s="29">
        <v>0</v>
      </c>
      <c r="R662" s="29">
        <v>0.11</v>
      </c>
      <c r="S662" s="29" t="s">
        <v>42</v>
      </c>
      <c r="T662" s="29" t="s">
        <v>42</v>
      </c>
      <c r="U662" s="29" t="s">
        <v>42</v>
      </c>
      <c r="V662" s="29">
        <v>0.08</v>
      </c>
      <c r="W662" s="29">
        <v>0.13</v>
      </c>
      <c r="X662" s="29">
        <v>0.32</v>
      </c>
      <c r="Y662" s="29" t="s">
        <v>42</v>
      </c>
    </row>
    <row r="663" spans="1:25" x14ac:dyDescent="0.25">
      <c r="A663">
        <v>320</v>
      </c>
      <c r="B663" t="s">
        <v>322</v>
      </c>
      <c r="C663" t="s">
        <v>180</v>
      </c>
      <c r="D663" s="28">
        <v>180</v>
      </c>
      <c r="E663" s="29">
        <v>0.62</v>
      </c>
      <c r="F663" s="29">
        <v>0.61</v>
      </c>
      <c r="G663" s="29">
        <v>0.27</v>
      </c>
      <c r="H663" s="29">
        <v>0</v>
      </c>
      <c r="I663" s="29">
        <v>0.05</v>
      </c>
      <c r="J663" s="29">
        <v>0.08</v>
      </c>
      <c r="K663" s="29">
        <v>0.19</v>
      </c>
      <c r="L663" s="29">
        <v>0</v>
      </c>
      <c r="M663" s="29">
        <v>0.02</v>
      </c>
      <c r="N663" s="29">
        <v>0</v>
      </c>
      <c r="O663" s="29">
        <v>0.03</v>
      </c>
      <c r="P663" s="29">
        <v>0</v>
      </c>
      <c r="Q663" s="29">
        <v>0</v>
      </c>
      <c r="R663" s="29" t="s">
        <v>42</v>
      </c>
      <c r="S663" s="29" t="s">
        <v>42</v>
      </c>
      <c r="T663" s="29">
        <v>0</v>
      </c>
      <c r="U663" s="29">
        <v>0</v>
      </c>
      <c r="V663" s="29" t="s">
        <v>42</v>
      </c>
      <c r="W663" s="29">
        <v>0.18</v>
      </c>
      <c r="X663" s="29">
        <v>0.08</v>
      </c>
      <c r="Y663" s="29">
        <v>0.11</v>
      </c>
    </row>
    <row r="664" spans="1:25" x14ac:dyDescent="0.25">
      <c r="A664">
        <v>212</v>
      </c>
      <c r="B664" t="s">
        <v>323</v>
      </c>
      <c r="C664" t="s">
        <v>178</v>
      </c>
      <c r="D664" s="28">
        <v>70</v>
      </c>
      <c r="E664" s="29">
        <v>0.52</v>
      </c>
      <c r="F664" s="29">
        <v>0.52</v>
      </c>
      <c r="G664" s="29">
        <v>0.35</v>
      </c>
      <c r="H664" s="29">
        <v>0</v>
      </c>
      <c r="I664" s="29">
        <v>0.06</v>
      </c>
      <c r="J664" s="29">
        <v>0.06</v>
      </c>
      <c r="K664" s="29">
        <v>0</v>
      </c>
      <c r="L664" s="29">
        <v>0</v>
      </c>
      <c r="M664" s="29" t="s">
        <v>42</v>
      </c>
      <c r="N664" s="29" t="s">
        <v>42</v>
      </c>
      <c r="O664" s="29">
        <v>0</v>
      </c>
      <c r="P664" s="29">
        <v>0</v>
      </c>
      <c r="Q664" s="29">
        <v>0</v>
      </c>
      <c r="R664" s="29">
        <v>0</v>
      </c>
      <c r="S664" s="29">
        <v>0</v>
      </c>
      <c r="T664" s="29">
        <v>0</v>
      </c>
      <c r="U664" s="29">
        <v>0</v>
      </c>
      <c r="V664" s="29">
        <v>0</v>
      </c>
      <c r="W664" s="29">
        <v>0.2</v>
      </c>
      <c r="X664" s="29">
        <v>0.18</v>
      </c>
      <c r="Y664" s="29">
        <v>0.09</v>
      </c>
    </row>
    <row r="665" spans="1:25" x14ac:dyDescent="0.25">
      <c r="A665">
        <v>877</v>
      </c>
      <c r="B665" t="s">
        <v>324</v>
      </c>
      <c r="C665" t="s">
        <v>168</v>
      </c>
      <c r="D665" s="28">
        <v>20</v>
      </c>
      <c r="E665" s="29">
        <v>0.67</v>
      </c>
      <c r="F665" s="29">
        <v>0.5</v>
      </c>
      <c r="G665" s="29">
        <v>0.39</v>
      </c>
      <c r="H665" s="29">
        <v>0</v>
      </c>
      <c r="I665" s="29" t="s">
        <v>42</v>
      </c>
      <c r="J665" s="29">
        <v>0</v>
      </c>
      <c r="K665" s="29">
        <v>0</v>
      </c>
      <c r="L665" s="29">
        <v>0</v>
      </c>
      <c r="M665" s="29">
        <v>0</v>
      </c>
      <c r="N665" s="29">
        <v>0</v>
      </c>
      <c r="O665" s="29">
        <v>0</v>
      </c>
      <c r="P665" s="29">
        <v>0</v>
      </c>
      <c r="Q665" s="29">
        <v>0</v>
      </c>
      <c r="R665" s="29" t="s">
        <v>42</v>
      </c>
      <c r="S665" s="29" t="s">
        <v>42</v>
      </c>
      <c r="T665" s="29">
        <v>0</v>
      </c>
      <c r="U665" s="29">
        <v>0</v>
      </c>
      <c r="V665" s="29" t="s">
        <v>42</v>
      </c>
      <c r="W665" s="29">
        <v>0.17</v>
      </c>
      <c r="X665" s="29">
        <v>0.17</v>
      </c>
      <c r="Y665" s="29">
        <v>0</v>
      </c>
    </row>
    <row r="666" spans="1:25" x14ac:dyDescent="0.25">
      <c r="A666">
        <v>937</v>
      </c>
      <c r="B666" t="s">
        <v>325</v>
      </c>
      <c r="C666" t="s">
        <v>174</v>
      </c>
      <c r="D666" s="28">
        <v>50</v>
      </c>
      <c r="E666" s="29">
        <v>0.34</v>
      </c>
      <c r="F666" s="29">
        <v>0.24</v>
      </c>
      <c r="G666" s="29">
        <v>0.18</v>
      </c>
      <c r="H666" s="29">
        <v>0</v>
      </c>
      <c r="I666" s="29">
        <v>0</v>
      </c>
      <c r="J666" s="29">
        <v>0</v>
      </c>
      <c r="K666" s="29">
        <v>0</v>
      </c>
      <c r="L666" s="29" t="s">
        <v>42</v>
      </c>
      <c r="M666" s="29" t="s">
        <v>42</v>
      </c>
      <c r="N666" s="29" t="s">
        <v>42</v>
      </c>
      <c r="O666" s="29" t="s">
        <v>42</v>
      </c>
      <c r="P666" s="29">
        <v>0</v>
      </c>
      <c r="Q666" s="29">
        <v>0</v>
      </c>
      <c r="R666" s="29">
        <v>0.06</v>
      </c>
      <c r="S666" s="29" t="s">
        <v>42</v>
      </c>
      <c r="T666" s="29" t="s">
        <v>42</v>
      </c>
      <c r="U666" s="29">
        <v>0</v>
      </c>
      <c r="V666" s="29" t="s">
        <v>42</v>
      </c>
      <c r="W666" s="29">
        <v>0.3</v>
      </c>
      <c r="X666" s="29">
        <v>0.32</v>
      </c>
      <c r="Y666" s="29" t="s">
        <v>42</v>
      </c>
    </row>
    <row r="667" spans="1:25" x14ac:dyDescent="0.25">
      <c r="A667">
        <v>869</v>
      </c>
      <c r="B667" t="s">
        <v>326</v>
      </c>
      <c r="C667" t="s">
        <v>182</v>
      </c>
      <c r="D667" s="28">
        <v>30</v>
      </c>
      <c r="E667" s="29">
        <v>0.43</v>
      </c>
      <c r="F667" s="29">
        <v>0.3</v>
      </c>
      <c r="G667" s="29">
        <v>0.17</v>
      </c>
      <c r="H667" s="29">
        <v>0</v>
      </c>
      <c r="I667" s="29" t="s">
        <v>42</v>
      </c>
      <c r="J667" s="29">
        <v>0</v>
      </c>
      <c r="K667" s="29">
        <v>0</v>
      </c>
      <c r="L667" s="29">
        <v>0</v>
      </c>
      <c r="M667" s="29" t="s">
        <v>42</v>
      </c>
      <c r="N667" s="29" t="s">
        <v>42</v>
      </c>
      <c r="O667" s="29" t="s">
        <v>42</v>
      </c>
      <c r="P667" s="29">
        <v>0</v>
      </c>
      <c r="Q667" s="29">
        <v>0</v>
      </c>
      <c r="R667" s="29" t="s">
        <v>42</v>
      </c>
      <c r="S667" s="29">
        <v>0</v>
      </c>
      <c r="T667" s="29" t="s">
        <v>42</v>
      </c>
      <c r="U667" s="29" t="s">
        <v>42</v>
      </c>
      <c r="V667" s="29" t="s">
        <v>42</v>
      </c>
      <c r="W667" s="29">
        <v>0.13</v>
      </c>
      <c r="X667" s="29">
        <v>0.33</v>
      </c>
      <c r="Y667" s="29">
        <v>0.1</v>
      </c>
    </row>
    <row r="668" spans="1:25" x14ac:dyDescent="0.25">
      <c r="A668">
        <v>938</v>
      </c>
      <c r="B668" t="s">
        <v>327</v>
      </c>
      <c r="C668" t="s">
        <v>182</v>
      </c>
      <c r="D668" s="28">
        <v>100</v>
      </c>
      <c r="E668" s="29">
        <v>0.46</v>
      </c>
      <c r="F668" s="29">
        <v>0.41</v>
      </c>
      <c r="G668" s="29">
        <v>0.31</v>
      </c>
      <c r="H668" s="29" t="s">
        <v>42</v>
      </c>
      <c r="I668" s="29">
        <v>0.03</v>
      </c>
      <c r="J668" s="29">
        <v>0</v>
      </c>
      <c r="K668" s="29">
        <v>0</v>
      </c>
      <c r="L668" s="29">
        <v>0</v>
      </c>
      <c r="M668" s="29">
        <v>0.04</v>
      </c>
      <c r="N668" s="29" t="s">
        <v>42</v>
      </c>
      <c r="O668" s="29" t="s">
        <v>42</v>
      </c>
      <c r="P668" s="29">
        <v>0</v>
      </c>
      <c r="Q668" s="29">
        <v>0</v>
      </c>
      <c r="R668" s="29">
        <v>0.05</v>
      </c>
      <c r="S668" s="29" t="s">
        <v>42</v>
      </c>
      <c r="T668" s="29" t="s">
        <v>42</v>
      </c>
      <c r="U668" s="29" t="s">
        <v>42</v>
      </c>
      <c r="V668" s="29">
        <v>0</v>
      </c>
      <c r="W668" s="29">
        <v>0.18</v>
      </c>
      <c r="X668" s="29">
        <v>0.23</v>
      </c>
      <c r="Y668" s="29">
        <v>0.14000000000000001</v>
      </c>
    </row>
    <row r="669" spans="1:25" x14ac:dyDescent="0.25">
      <c r="A669">
        <v>213</v>
      </c>
      <c r="B669" t="s">
        <v>328</v>
      </c>
      <c r="C669" t="s">
        <v>178</v>
      </c>
      <c r="D669" s="28">
        <v>20</v>
      </c>
      <c r="E669" s="29">
        <v>0.5</v>
      </c>
      <c r="F669" s="29">
        <v>0.5</v>
      </c>
      <c r="G669" s="29">
        <v>0.3</v>
      </c>
      <c r="H669" s="29">
        <v>0</v>
      </c>
      <c r="I669" s="29" t="s">
        <v>42</v>
      </c>
      <c r="J669" s="29" t="s">
        <v>42</v>
      </c>
      <c r="K669" s="29">
        <v>0</v>
      </c>
      <c r="L669" s="29">
        <v>0</v>
      </c>
      <c r="M669" s="29" t="s">
        <v>42</v>
      </c>
      <c r="N669" s="29">
        <v>0</v>
      </c>
      <c r="O669" s="29">
        <v>0</v>
      </c>
      <c r="P669" s="29">
        <v>0</v>
      </c>
      <c r="Q669" s="29">
        <v>0</v>
      </c>
      <c r="R669" s="29">
        <v>0</v>
      </c>
      <c r="S669" s="29">
        <v>0</v>
      </c>
      <c r="T669" s="29">
        <v>0</v>
      </c>
      <c r="U669" s="29">
        <v>0</v>
      </c>
      <c r="V669" s="29">
        <v>0</v>
      </c>
      <c r="W669" s="29">
        <v>0.2</v>
      </c>
      <c r="X669" s="29">
        <v>0.2</v>
      </c>
      <c r="Y669" s="29" t="s">
        <v>42</v>
      </c>
    </row>
    <row r="670" spans="1:25" x14ac:dyDescent="0.25">
      <c r="A670">
        <v>359</v>
      </c>
      <c r="B670" t="s">
        <v>329</v>
      </c>
      <c r="C670" t="s">
        <v>168</v>
      </c>
      <c r="D670" s="28">
        <v>70</v>
      </c>
      <c r="E670" s="29">
        <v>0.45</v>
      </c>
      <c r="F670" s="29">
        <v>0.3</v>
      </c>
      <c r="G670" s="29">
        <v>0.18</v>
      </c>
      <c r="H670" s="29">
        <v>0</v>
      </c>
      <c r="I670" s="29">
        <v>0.08</v>
      </c>
      <c r="J670" s="29" t="s">
        <v>42</v>
      </c>
      <c r="K670" s="29" t="s">
        <v>42</v>
      </c>
      <c r="L670" s="29">
        <v>0</v>
      </c>
      <c r="M670" s="29">
        <v>0</v>
      </c>
      <c r="N670" s="29">
        <v>0</v>
      </c>
      <c r="O670" s="29" t="s">
        <v>42</v>
      </c>
      <c r="P670" s="29">
        <v>0</v>
      </c>
      <c r="Q670" s="29">
        <v>0</v>
      </c>
      <c r="R670" s="29">
        <v>0.06</v>
      </c>
      <c r="S670" s="29" t="s">
        <v>42</v>
      </c>
      <c r="T670" s="29" t="s">
        <v>42</v>
      </c>
      <c r="U670" s="29" t="s">
        <v>42</v>
      </c>
      <c r="V670" s="29">
        <v>0.1</v>
      </c>
      <c r="W670" s="29">
        <v>0.25</v>
      </c>
      <c r="X670" s="29">
        <v>0.21</v>
      </c>
      <c r="Y670" s="29">
        <v>0.08</v>
      </c>
    </row>
    <row r="671" spans="1:25" x14ac:dyDescent="0.25">
      <c r="A671">
        <v>865</v>
      </c>
      <c r="B671" t="s">
        <v>330</v>
      </c>
      <c r="C671" t="s">
        <v>184</v>
      </c>
      <c r="D671" s="28">
        <v>30</v>
      </c>
      <c r="E671" s="29">
        <v>0.41</v>
      </c>
      <c r="F671" s="29">
        <v>0.41</v>
      </c>
      <c r="G671" s="29">
        <v>0.28000000000000003</v>
      </c>
      <c r="H671" s="29">
        <v>0</v>
      </c>
      <c r="I671" s="29" t="s">
        <v>42</v>
      </c>
      <c r="J671" s="29">
        <v>0</v>
      </c>
      <c r="K671" s="29">
        <v>0</v>
      </c>
      <c r="L671" s="29">
        <v>0</v>
      </c>
      <c r="M671" s="29" t="s">
        <v>42</v>
      </c>
      <c r="N671" s="29" t="s">
        <v>42</v>
      </c>
      <c r="O671" s="29" t="s">
        <v>42</v>
      </c>
      <c r="P671" s="29">
        <v>0</v>
      </c>
      <c r="Q671" s="29">
        <v>0</v>
      </c>
      <c r="R671" s="29">
        <v>0</v>
      </c>
      <c r="S671" s="29">
        <v>0</v>
      </c>
      <c r="T671" s="29">
        <v>0</v>
      </c>
      <c r="U671" s="29">
        <v>0</v>
      </c>
      <c r="V671" s="29">
        <v>0</v>
      </c>
      <c r="W671" s="29">
        <v>0.17</v>
      </c>
      <c r="X671" s="29">
        <v>0.34</v>
      </c>
      <c r="Y671" s="29" t="s">
        <v>42</v>
      </c>
    </row>
    <row r="672" spans="1:25" x14ac:dyDescent="0.25">
      <c r="A672">
        <v>868</v>
      </c>
      <c r="B672" t="s">
        <v>331</v>
      </c>
      <c r="C672" t="s">
        <v>182</v>
      </c>
      <c r="D672" s="28">
        <v>10</v>
      </c>
      <c r="E672" s="29">
        <v>0.27</v>
      </c>
      <c r="F672" s="29">
        <v>0.27</v>
      </c>
      <c r="G672" s="29" t="s">
        <v>42</v>
      </c>
      <c r="H672" s="29">
        <v>0</v>
      </c>
      <c r="I672" s="29">
        <v>0</v>
      </c>
      <c r="J672" s="29">
        <v>0</v>
      </c>
      <c r="K672" s="29">
        <v>0</v>
      </c>
      <c r="L672" s="29">
        <v>0</v>
      </c>
      <c r="M672" s="29" t="s">
        <v>42</v>
      </c>
      <c r="N672" s="29">
        <v>0</v>
      </c>
      <c r="O672" s="29">
        <v>0</v>
      </c>
      <c r="P672" s="29">
        <v>0</v>
      </c>
      <c r="Q672" s="29">
        <v>0</v>
      </c>
      <c r="R672" s="29">
        <v>0</v>
      </c>
      <c r="S672" s="29">
        <v>0</v>
      </c>
      <c r="T672" s="29">
        <v>0</v>
      </c>
      <c r="U672" s="29">
        <v>0</v>
      </c>
      <c r="V672" s="29">
        <v>0</v>
      </c>
      <c r="W672" s="29" t="s">
        <v>42</v>
      </c>
      <c r="X672" s="29">
        <v>0.45</v>
      </c>
      <c r="Y672" s="29" t="s">
        <v>42</v>
      </c>
    </row>
    <row r="673" spans="1:25" x14ac:dyDescent="0.25">
      <c r="A673">
        <v>344</v>
      </c>
      <c r="B673" t="s">
        <v>332</v>
      </c>
      <c r="C673" t="s">
        <v>168</v>
      </c>
      <c r="D673" s="28">
        <v>40</v>
      </c>
      <c r="E673" s="29">
        <v>0.47</v>
      </c>
      <c r="F673" s="29">
        <v>0.37</v>
      </c>
      <c r="G673" s="29">
        <v>0.24</v>
      </c>
      <c r="H673" s="29">
        <v>0</v>
      </c>
      <c r="I673" s="29" t="s">
        <v>42</v>
      </c>
      <c r="J673" s="29" t="s">
        <v>42</v>
      </c>
      <c r="K673" s="29" t="s">
        <v>42</v>
      </c>
      <c r="L673" s="29">
        <v>0</v>
      </c>
      <c r="M673" s="29" t="s">
        <v>42</v>
      </c>
      <c r="N673" s="29">
        <v>0</v>
      </c>
      <c r="O673" s="29" t="s">
        <v>42</v>
      </c>
      <c r="P673" s="29">
        <v>0</v>
      </c>
      <c r="Q673" s="29">
        <v>0</v>
      </c>
      <c r="R673" s="29" t="s">
        <v>42</v>
      </c>
      <c r="S673" s="29" t="s">
        <v>42</v>
      </c>
      <c r="T673" s="29">
        <v>0</v>
      </c>
      <c r="U673" s="29">
        <v>0</v>
      </c>
      <c r="V673" s="29">
        <v>0.08</v>
      </c>
      <c r="W673" s="29">
        <v>0.37</v>
      </c>
      <c r="X673" s="29">
        <v>0.11</v>
      </c>
      <c r="Y673" s="29" t="s">
        <v>42</v>
      </c>
    </row>
    <row r="674" spans="1:25" x14ac:dyDescent="0.25">
      <c r="A674">
        <v>872</v>
      </c>
      <c r="B674" t="s">
        <v>333</v>
      </c>
      <c r="C674" t="s">
        <v>182</v>
      </c>
      <c r="D674" s="28">
        <v>10</v>
      </c>
      <c r="E674" s="29">
        <v>1</v>
      </c>
      <c r="F674" s="29">
        <v>0.56999999999999995</v>
      </c>
      <c r="G674" s="29" t="s">
        <v>42</v>
      </c>
      <c r="H674" s="29">
        <v>0</v>
      </c>
      <c r="I674" s="29" t="s">
        <v>42</v>
      </c>
      <c r="J674" s="29">
        <v>0</v>
      </c>
      <c r="K674" s="29">
        <v>0</v>
      </c>
      <c r="L674" s="29">
        <v>0</v>
      </c>
      <c r="M674" s="29" t="s">
        <v>42</v>
      </c>
      <c r="N674" s="29">
        <v>0</v>
      </c>
      <c r="O674" s="29" t="s">
        <v>42</v>
      </c>
      <c r="P674" s="29">
        <v>0</v>
      </c>
      <c r="Q674" s="29">
        <v>0</v>
      </c>
      <c r="R674" s="29" t="s">
        <v>42</v>
      </c>
      <c r="S674" s="29" t="s">
        <v>42</v>
      </c>
      <c r="T674" s="29">
        <v>0</v>
      </c>
      <c r="U674" s="29">
        <v>0</v>
      </c>
      <c r="V674" s="29" t="s">
        <v>42</v>
      </c>
      <c r="W674" s="29">
        <v>0</v>
      </c>
      <c r="X674" s="29">
        <v>0</v>
      </c>
      <c r="Y674" s="29">
        <v>0</v>
      </c>
    </row>
    <row r="675" spans="1:25" x14ac:dyDescent="0.25">
      <c r="A675">
        <v>336</v>
      </c>
      <c r="B675" t="s">
        <v>334</v>
      </c>
      <c r="C675" t="s">
        <v>174</v>
      </c>
      <c r="D675" s="28">
        <v>70</v>
      </c>
      <c r="E675" s="29">
        <v>0.49</v>
      </c>
      <c r="F675" s="29">
        <v>0.35</v>
      </c>
      <c r="G675" s="29">
        <v>0.28000000000000003</v>
      </c>
      <c r="H675" s="29">
        <v>0</v>
      </c>
      <c r="I675" s="29">
        <v>7.0000000000000007E-2</v>
      </c>
      <c r="J675" s="29">
        <v>0</v>
      </c>
      <c r="K675" s="29">
        <v>0</v>
      </c>
      <c r="L675" s="29">
        <v>0</v>
      </c>
      <c r="M675" s="29">
        <v>0</v>
      </c>
      <c r="N675" s="29">
        <v>0</v>
      </c>
      <c r="O675" s="29" t="s">
        <v>42</v>
      </c>
      <c r="P675" s="29">
        <v>0</v>
      </c>
      <c r="Q675" s="29">
        <v>0</v>
      </c>
      <c r="R675" s="29">
        <v>7.0000000000000007E-2</v>
      </c>
      <c r="S675" s="29">
        <v>0.04</v>
      </c>
      <c r="T675" s="29">
        <v>0</v>
      </c>
      <c r="U675" s="29" t="s">
        <v>42</v>
      </c>
      <c r="V675" s="29">
        <v>7.0000000000000007E-2</v>
      </c>
      <c r="W675" s="29">
        <v>0.28999999999999998</v>
      </c>
      <c r="X675" s="29">
        <v>0.16</v>
      </c>
      <c r="Y675" s="29">
        <v>0.06</v>
      </c>
    </row>
    <row r="676" spans="1:25" x14ac:dyDescent="0.25">
      <c r="A676">
        <v>885</v>
      </c>
      <c r="B676" t="s">
        <v>335</v>
      </c>
      <c r="C676" t="s">
        <v>174</v>
      </c>
      <c r="D676" s="28">
        <v>40</v>
      </c>
      <c r="E676" s="29">
        <v>0.53</v>
      </c>
      <c r="F676" s="29">
        <v>0.37</v>
      </c>
      <c r="G676" s="29">
        <v>0.21</v>
      </c>
      <c r="H676" s="29">
        <v>0</v>
      </c>
      <c r="I676" s="29" t="s">
        <v>42</v>
      </c>
      <c r="J676" s="29">
        <v>0</v>
      </c>
      <c r="K676" s="29">
        <v>0</v>
      </c>
      <c r="L676" s="29">
        <v>0</v>
      </c>
      <c r="M676" s="29">
        <v>0.09</v>
      </c>
      <c r="N676" s="29" t="s">
        <v>42</v>
      </c>
      <c r="O676" s="29" t="s">
        <v>42</v>
      </c>
      <c r="P676" s="29">
        <v>0</v>
      </c>
      <c r="Q676" s="29">
        <v>0</v>
      </c>
      <c r="R676" s="29">
        <v>0.12</v>
      </c>
      <c r="S676" s="29" t="s">
        <v>42</v>
      </c>
      <c r="T676" s="29">
        <v>7.0000000000000007E-2</v>
      </c>
      <c r="U676" s="29">
        <v>0</v>
      </c>
      <c r="V676" s="29" t="s">
        <v>42</v>
      </c>
      <c r="W676" s="29">
        <v>0.26</v>
      </c>
      <c r="X676" s="29">
        <v>0.19</v>
      </c>
      <c r="Y676" s="29" t="s">
        <v>42</v>
      </c>
    </row>
    <row r="677" spans="1:25" x14ac:dyDescent="0.25">
      <c r="A677">
        <v>816</v>
      </c>
      <c r="B677" t="s">
        <v>336</v>
      </c>
      <c r="C677" t="s">
        <v>170</v>
      </c>
      <c r="D677" s="28">
        <v>80</v>
      </c>
      <c r="E677" s="29">
        <v>0.41</v>
      </c>
      <c r="F677" s="29">
        <v>0.39</v>
      </c>
      <c r="G677" s="29">
        <v>0.23</v>
      </c>
      <c r="H677" s="29">
        <v>0</v>
      </c>
      <c r="I677" s="29">
        <v>0.13</v>
      </c>
      <c r="J677" s="29">
        <v>0</v>
      </c>
      <c r="K677" s="29">
        <v>0</v>
      </c>
      <c r="L677" s="29">
        <v>0</v>
      </c>
      <c r="M677" s="29">
        <v>0.04</v>
      </c>
      <c r="N677" s="29">
        <v>0</v>
      </c>
      <c r="O677" s="29">
        <v>0.06</v>
      </c>
      <c r="P677" s="29">
        <v>0</v>
      </c>
      <c r="Q677" s="29">
        <v>0</v>
      </c>
      <c r="R677" s="29" t="s">
        <v>42</v>
      </c>
      <c r="S677" s="29">
        <v>0</v>
      </c>
      <c r="T677" s="29" t="s">
        <v>42</v>
      </c>
      <c r="U677" s="29">
        <v>0</v>
      </c>
      <c r="V677" s="29" t="s">
        <v>42</v>
      </c>
      <c r="W677" s="29">
        <v>0.23</v>
      </c>
      <c r="X677" s="29">
        <v>0.34</v>
      </c>
      <c r="Y677" s="29" t="s">
        <v>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Q172"/>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RowHeight="11.25" x14ac:dyDescent="0.2"/>
  <cols>
    <col min="1" max="1" width="9.140625" style="2"/>
    <col min="2" max="3" width="28.42578125" style="2" customWidth="1"/>
    <col min="4" max="6" width="9.140625" style="2"/>
    <col min="7" max="12" width="9.140625" style="2" customWidth="1"/>
    <col min="13" max="21" width="9.140625" style="2"/>
    <col min="22" max="26" width="9.140625" style="2" customWidth="1"/>
    <col min="27" max="30" width="9.140625" style="2"/>
    <col min="31" max="35" width="9.140625" style="2" customWidth="1"/>
    <col min="36" max="36" width="9.140625" style="2"/>
    <col min="37" max="39" width="9.140625" style="2" customWidth="1"/>
    <col min="40" max="44" width="9.140625" style="2"/>
    <col min="45" max="56" width="9.140625" style="2" customWidth="1"/>
    <col min="57" max="59" width="9.140625" style="2"/>
    <col min="60" max="60" width="9.140625" style="2" customWidth="1"/>
    <col min="61" max="16384" width="9.140625" style="2"/>
  </cols>
  <sheetData>
    <row r="1" spans="1:69" ht="12.75" x14ac:dyDescent="0.2">
      <c r="A1" s="163" t="s">
        <v>136</v>
      </c>
      <c r="B1" s="163"/>
      <c r="C1" s="163"/>
      <c r="D1" s="163"/>
      <c r="E1" s="163"/>
      <c r="F1" s="163"/>
      <c r="G1" s="163"/>
      <c r="H1" s="163"/>
      <c r="I1" s="163"/>
      <c r="J1" s="163"/>
      <c r="K1" s="163"/>
      <c r="L1" s="163"/>
      <c r="M1" s="163"/>
      <c r="N1" s="163"/>
      <c r="O1" s="163"/>
      <c r="P1" s="163"/>
      <c r="Q1" s="163"/>
      <c r="R1" s="163"/>
      <c r="S1" s="163"/>
      <c r="T1" s="163"/>
      <c r="U1" s="163"/>
      <c r="V1" s="163"/>
      <c r="W1" s="3"/>
      <c r="X1" s="3"/>
      <c r="Y1" s="3"/>
      <c r="Z1" s="3"/>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row>
    <row r="2" spans="1:69" ht="12.75" x14ac:dyDescent="0.2">
      <c r="A2" s="4" t="s">
        <v>496</v>
      </c>
      <c r="B2" s="6"/>
      <c r="C2" s="7"/>
      <c r="D2" s="6"/>
      <c r="E2" s="6"/>
      <c r="F2" s="6"/>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row>
    <row r="3" spans="1:69" ht="13.5" thickBot="1" x14ac:dyDescent="0.25">
      <c r="A3" s="4" t="s">
        <v>370</v>
      </c>
      <c r="B3" s="6"/>
      <c r="C3" s="7"/>
      <c r="D3" s="6"/>
      <c r="E3" s="6"/>
      <c r="F3" s="6"/>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row>
    <row r="4" spans="1:69" ht="12" thickBot="1" x14ac:dyDescent="0.25">
      <c r="A4" s="37"/>
      <c r="B4" s="6"/>
      <c r="C4" s="7"/>
      <c r="D4" s="6"/>
      <c r="E4" s="6"/>
      <c r="F4" s="6"/>
      <c r="G4" s="37"/>
      <c r="H4" s="37"/>
      <c r="I4" s="37"/>
      <c r="J4" s="169" t="s">
        <v>138</v>
      </c>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70" t="s">
        <v>139</v>
      </c>
      <c r="AU4" s="170"/>
      <c r="AV4" s="170"/>
      <c r="AW4" s="170"/>
      <c r="AX4" s="170"/>
      <c r="AY4" s="170"/>
      <c r="AZ4" s="170"/>
      <c r="BA4" s="170"/>
      <c r="BB4" s="170"/>
      <c r="BC4" s="170"/>
      <c r="BD4" s="170"/>
      <c r="BE4" s="170"/>
      <c r="BF4" s="62"/>
      <c r="BG4" s="62"/>
      <c r="BH4" s="50"/>
      <c r="BI4" s="170" t="s">
        <v>95</v>
      </c>
      <c r="BJ4" s="170"/>
      <c r="BK4" s="170"/>
      <c r="BL4" s="170"/>
      <c r="BM4" s="170"/>
      <c r="BN4" s="170"/>
      <c r="BO4" s="170"/>
      <c r="BP4" s="170"/>
      <c r="BQ4" s="170"/>
    </row>
    <row r="5" spans="1:69" ht="12" thickBot="1" x14ac:dyDescent="0.25">
      <c r="A5" s="37"/>
      <c r="B5" s="6"/>
      <c r="C5" s="7"/>
      <c r="D5" s="6"/>
      <c r="E5" s="6"/>
      <c r="F5" s="6"/>
      <c r="G5" s="37"/>
      <c r="H5" s="37"/>
      <c r="I5" s="37"/>
      <c r="J5" s="51"/>
      <c r="K5" s="51"/>
      <c r="L5" s="63"/>
      <c r="M5" s="169" t="s">
        <v>140</v>
      </c>
      <c r="N5" s="169"/>
      <c r="O5" s="169"/>
      <c r="P5" s="169"/>
      <c r="Q5" s="169"/>
      <c r="R5" s="169"/>
      <c r="S5" s="169"/>
      <c r="T5" s="169"/>
      <c r="U5" s="169"/>
      <c r="V5" s="169"/>
      <c r="W5" s="169"/>
      <c r="X5" s="169"/>
      <c r="Y5" s="169"/>
      <c r="Z5" s="169"/>
      <c r="AA5" s="169"/>
      <c r="AB5" s="171" t="s">
        <v>23</v>
      </c>
      <c r="AC5" s="171"/>
      <c r="AD5" s="171"/>
      <c r="AE5" s="171"/>
      <c r="AF5" s="171"/>
      <c r="AG5" s="171"/>
      <c r="AH5" s="171"/>
      <c r="AI5" s="171"/>
      <c r="AJ5" s="171"/>
      <c r="AK5" s="51"/>
      <c r="AL5" s="51"/>
      <c r="AM5" s="51"/>
      <c r="AN5" s="51"/>
      <c r="AO5" s="51"/>
      <c r="AP5" s="51"/>
      <c r="AQ5" s="51"/>
      <c r="AR5" s="51"/>
      <c r="AS5" s="51"/>
      <c r="AT5" s="37"/>
      <c r="AU5" s="37"/>
      <c r="AV5" s="37"/>
      <c r="AW5" s="37"/>
      <c r="AX5" s="37"/>
      <c r="AY5" s="37"/>
      <c r="AZ5" s="37"/>
      <c r="BA5" s="37"/>
      <c r="BB5" s="37"/>
      <c r="BC5" s="37"/>
      <c r="BD5" s="37"/>
      <c r="BE5" s="37"/>
      <c r="BF5" s="37"/>
      <c r="BG5" s="37"/>
      <c r="BH5" s="37"/>
      <c r="BI5" s="37"/>
      <c r="BJ5" s="37"/>
      <c r="BK5" s="37"/>
      <c r="BL5" s="37"/>
      <c r="BM5" s="37"/>
      <c r="BN5" s="37"/>
      <c r="BO5" s="37"/>
      <c r="BP5" s="37"/>
      <c r="BQ5" s="37"/>
    </row>
    <row r="6" spans="1:69" s="129" customFormat="1" ht="38.25" customHeight="1" x14ac:dyDescent="0.2">
      <c r="A6" s="126" t="s">
        <v>141</v>
      </c>
      <c r="B6" s="127" t="s">
        <v>142</v>
      </c>
      <c r="C6" s="128" t="s">
        <v>143</v>
      </c>
      <c r="D6" s="173" t="s">
        <v>144</v>
      </c>
      <c r="E6" s="174"/>
      <c r="F6" s="174"/>
      <c r="G6" s="175" t="s">
        <v>145</v>
      </c>
      <c r="H6" s="175"/>
      <c r="I6" s="175"/>
      <c r="J6" s="176" t="s">
        <v>146</v>
      </c>
      <c r="K6" s="176"/>
      <c r="L6" s="176"/>
      <c r="M6" s="177" t="s">
        <v>147</v>
      </c>
      <c r="N6" s="177"/>
      <c r="O6" s="177"/>
      <c r="P6" s="177" t="s">
        <v>19</v>
      </c>
      <c r="Q6" s="177"/>
      <c r="R6" s="177"/>
      <c r="S6" s="177" t="s">
        <v>148</v>
      </c>
      <c r="T6" s="177"/>
      <c r="U6" s="177"/>
      <c r="V6" s="177" t="s">
        <v>149</v>
      </c>
      <c r="W6" s="177"/>
      <c r="X6" s="177"/>
      <c r="Y6" s="177" t="s">
        <v>150</v>
      </c>
      <c r="Z6" s="177"/>
      <c r="AA6" s="177"/>
      <c r="AB6" s="174" t="s">
        <v>151</v>
      </c>
      <c r="AC6" s="174"/>
      <c r="AD6" s="174"/>
      <c r="AE6" s="174" t="s">
        <v>152</v>
      </c>
      <c r="AF6" s="174"/>
      <c r="AG6" s="174"/>
      <c r="AH6" s="174" t="s">
        <v>153</v>
      </c>
      <c r="AI6" s="174"/>
      <c r="AJ6" s="174"/>
      <c r="AK6" s="172" t="s">
        <v>371</v>
      </c>
      <c r="AL6" s="172"/>
      <c r="AM6" s="172"/>
      <c r="AN6" s="174" t="s">
        <v>155</v>
      </c>
      <c r="AO6" s="174"/>
      <c r="AP6" s="174"/>
      <c r="AQ6" s="174" t="s">
        <v>156</v>
      </c>
      <c r="AR6" s="174"/>
      <c r="AS6" s="174"/>
      <c r="AT6" s="175" t="s">
        <v>157</v>
      </c>
      <c r="AU6" s="175"/>
      <c r="AV6" s="175"/>
      <c r="AW6" s="174" t="s">
        <v>31</v>
      </c>
      <c r="AX6" s="174"/>
      <c r="AY6" s="174"/>
      <c r="AZ6" s="174" t="s">
        <v>32</v>
      </c>
      <c r="BA6" s="174"/>
      <c r="BB6" s="174"/>
      <c r="BC6" s="174" t="s">
        <v>158</v>
      </c>
      <c r="BD6" s="174"/>
      <c r="BE6" s="174"/>
      <c r="BF6" s="175" t="s">
        <v>159</v>
      </c>
      <c r="BG6" s="175"/>
      <c r="BH6" s="175"/>
      <c r="BI6" s="174" t="s">
        <v>160</v>
      </c>
      <c r="BJ6" s="174"/>
      <c r="BK6" s="174"/>
      <c r="BL6" s="174" t="s">
        <v>161</v>
      </c>
      <c r="BM6" s="174"/>
      <c r="BN6" s="174"/>
      <c r="BO6" s="174" t="s">
        <v>162</v>
      </c>
      <c r="BP6" s="174"/>
      <c r="BQ6" s="174"/>
    </row>
    <row r="7" spans="1:69" s="129" customFormat="1" x14ac:dyDescent="0.2">
      <c r="A7" s="130"/>
      <c r="B7" s="130"/>
      <c r="C7" s="131"/>
      <c r="D7" s="132" t="s">
        <v>372</v>
      </c>
      <c r="E7" s="132" t="s">
        <v>373</v>
      </c>
      <c r="F7" s="132" t="s">
        <v>113</v>
      </c>
      <c r="G7" s="132" t="s">
        <v>372</v>
      </c>
      <c r="H7" s="132" t="s">
        <v>373</v>
      </c>
      <c r="I7" s="132" t="s">
        <v>113</v>
      </c>
      <c r="J7" s="132" t="s">
        <v>372</v>
      </c>
      <c r="K7" s="132" t="s">
        <v>373</v>
      </c>
      <c r="L7" s="132" t="s">
        <v>113</v>
      </c>
      <c r="M7" s="132" t="s">
        <v>372</v>
      </c>
      <c r="N7" s="132" t="s">
        <v>373</v>
      </c>
      <c r="O7" s="132" t="s">
        <v>113</v>
      </c>
      <c r="P7" s="132" t="s">
        <v>372</v>
      </c>
      <c r="Q7" s="132" t="s">
        <v>373</v>
      </c>
      <c r="R7" s="132" t="s">
        <v>113</v>
      </c>
      <c r="S7" s="132" t="s">
        <v>372</v>
      </c>
      <c r="T7" s="132" t="s">
        <v>373</v>
      </c>
      <c r="U7" s="132" t="s">
        <v>113</v>
      </c>
      <c r="V7" s="132" t="s">
        <v>372</v>
      </c>
      <c r="W7" s="132" t="s">
        <v>373</v>
      </c>
      <c r="X7" s="132" t="s">
        <v>113</v>
      </c>
      <c r="Y7" s="132" t="s">
        <v>372</v>
      </c>
      <c r="Z7" s="132" t="s">
        <v>373</v>
      </c>
      <c r="AA7" s="132" t="s">
        <v>113</v>
      </c>
      <c r="AB7" s="132" t="s">
        <v>372</v>
      </c>
      <c r="AC7" s="132" t="s">
        <v>373</v>
      </c>
      <c r="AD7" s="132" t="s">
        <v>113</v>
      </c>
      <c r="AE7" s="132" t="s">
        <v>372</v>
      </c>
      <c r="AF7" s="132" t="s">
        <v>373</v>
      </c>
      <c r="AG7" s="132" t="s">
        <v>113</v>
      </c>
      <c r="AH7" s="132" t="s">
        <v>372</v>
      </c>
      <c r="AI7" s="132" t="s">
        <v>373</v>
      </c>
      <c r="AJ7" s="132" t="s">
        <v>113</v>
      </c>
      <c r="AK7" s="132" t="s">
        <v>372</v>
      </c>
      <c r="AL7" s="132" t="s">
        <v>373</v>
      </c>
      <c r="AM7" s="132" t="s">
        <v>113</v>
      </c>
      <c r="AN7" s="132" t="s">
        <v>372</v>
      </c>
      <c r="AO7" s="132" t="s">
        <v>373</v>
      </c>
      <c r="AP7" s="132" t="s">
        <v>113</v>
      </c>
      <c r="AQ7" s="132" t="s">
        <v>372</v>
      </c>
      <c r="AR7" s="132" t="s">
        <v>373</v>
      </c>
      <c r="AS7" s="132" t="s">
        <v>113</v>
      </c>
      <c r="AT7" s="132" t="s">
        <v>372</v>
      </c>
      <c r="AU7" s="132" t="s">
        <v>373</v>
      </c>
      <c r="AV7" s="132" t="s">
        <v>113</v>
      </c>
      <c r="AW7" s="132" t="s">
        <v>372</v>
      </c>
      <c r="AX7" s="132" t="s">
        <v>373</v>
      </c>
      <c r="AY7" s="132" t="s">
        <v>113</v>
      </c>
      <c r="AZ7" s="132" t="s">
        <v>372</v>
      </c>
      <c r="BA7" s="132" t="s">
        <v>373</v>
      </c>
      <c r="BB7" s="132" t="s">
        <v>113</v>
      </c>
      <c r="BC7" s="132" t="s">
        <v>372</v>
      </c>
      <c r="BD7" s="132" t="s">
        <v>373</v>
      </c>
      <c r="BE7" s="132" t="s">
        <v>113</v>
      </c>
      <c r="BF7" s="132" t="s">
        <v>372</v>
      </c>
      <c r="BG7" s="132" t="s">
        <v>373</v>
      </c>
      <c r="BH7" s="132" t="s">
        <v>113</v>
      </c>
      <c r="BI7" s="132" t="s">
        <v>372</v>
      </c>
      <c r="BJ7" s="132" t="s">
        <v>373</v>
      </c>
      <c r="BK7" s="132" t="s">
        <v>113</v>
      </c>
      <c r="BL7" s="132" t="s">
        <v>372</v>
      </c>
      <c r="BM7" s="132" t="s">
        <v>373</v>
      </c>
      <c r="BN7" s="132" t="s">
        <v>113</v>
      </c>
      <c r="BO7" s="132" t="s">
        <v>372</v>
      </c>
      <c r="BP7" s="132" t="s">
        <v>373</v>
      </c>
      <c r="BQ7" s="132" t="s">
        <v>113</v>
      </c>
    </row>
    <row r="8" spans="1:69" s="129" customFormat="1" x14ac:dyDescent="0.2">
      <c r="A8" s="133" t="s">
        <v>163</v>
      </c>
      <c r="B8" s="134" t="s">
        <v>164</v>
      </c>
      <c r="C8" s="135"/>
      <c r="D8" s="136">
        <v>283520</v>
      </c>
      <c r="E8" s="136">
        <v>277590</v>
      </c>
      <c r="F8" s="136">
        <v>561110</v>
      </c>
      <c r="G8" s="137">
        <v>0.91</v>
      </c>
      <c r="H8" s="137">
        <v>0.92</v>
      </c>
      <c r="I8" s="137">
        <v>0.92</v>
      </c>
      <c r="J8" s="137">
        <v>0.89</v>
      </c>
      <c r="K8" s="137">
        <v>0.91</v>
      </c>
      <c r="L8" s="137">
        <v>0.9</v>
      </c>
      <c r="M8" s="137">
        <v>0.36</v>
      </c>
      <c r="N8" s="137">
        <v>0.32</v>
      </c>
      <c r="O8" s="137">
        <v>0.34</v>
      </c>
      <c r="P8" s="137" t="s">
        <v>41</v>
      </c>
      <c r="Q8" s="137" t="s">
        <v>41</v>
      </c>
      <c r="R8" s="137" t="s">
        <v>41</v>
      </c>
      <c r="S8" s="137">
        <v>0.04</v>
      </c>
      <c r="T8" s="137">
        <v>0.03</v>
      </c>
      <c r="U8" s="137">
        <v>0.04</v>
      </c>
      <c r="V8" s="137">
        <v>0.37</v>
      </c>
      <c r="W8" s="137">
        <v>0.41</v>
      </c>
      <c r="X8" s="137">
        <v>0.39</v>
      </c>
      <c r="Y8" s="137">
        <v>0.11</v>
      </c>
      <c r="Z8" s="137">
        <v>0.14000000000000001</v>
      </c>
      <c r="AA8" s="137">
        <v>0.13</v>
      </c>
      <c r="AB8" s="137" t="s">
        <v>41</v>
      </c>
      <c r="AC8" s="137" t="s">
        <v>41</v>
      </c>
      <c r="AD8" s="137" t="s">
        <v>41</v>
      </c>
      <c r="AE8" s="137" t="s">
        <v>41</v>
      </c>
      <c r="AF8" s="137" t="s">
        <v>41</v>
      </c>
      <c r="AG8" s="137" t="s">
        <v>41</v>
      </c>
      <c r="AH8" s="137" t="s">
        <v>41</v>
      </c>
      <c r="AI8" s="137" t="s">
        <v>41</v>
      </c>
      <c r="AJ8" s="137" t="s">
        <v>41</v>
      </c>
      <c r="AK8" s="137">
        <v>0.06</v>
      </c>
      <c r="AL8" s="137">
        <v>0.04</v>
      </c>
      <c r="AM8" s="137">
        <v>0.05</v>
      </c>
      <c r="AN8" s="137" t="s">
        <v>41</v>
      </c>
      <c r="AO8" s="137" t="s">
        <v>41</v>
      </c>
      <c r="AP8" s="137" t="s">
        <v>41</v>
      </c>
      <c r="AQ8" s="137" t="s">
        <v>41</v>
      </c>
      <c r="AR8" s="137" t="s">
        <v>41</v>
      </c>
      <c r="AS8" s="137" t="s">
        <v>41</v>
      </c>
      <c r="AT8" s="137">
        <v>0.01</v>
      </c>
      <c r="AU8" s="137">
        <v>0.01</v>
      </c>
      <c r="AV8" s="137">
        <v>0.01</v>
      </c>
      <c r="AW8" s="137">
        <v>0.01</v>
      </c>
      <c r="AX8" s="137" t="s">
        <v>41</v>
      </c>
      <c r="AY8" s="137">
        <v>0.01</v>
      </c>
      <c r="AZ8" s="137" t="s">
        <v>41</v>
      </c>
      <c r="BA8" s="137" t="s">
        <v>41</v>
      </c>
      <c r="BB8" s="137" t="s">
        <v>41</v>
      </c>
      <c r="BC8" s="137" t="s">
        <v>41</v>
      </c>
      <c r="BD8" s="137" t="s">
        <v>41</v>
      </c>
      <c r="BE8" s="137" t="s">
        <v>41</v>
      </c>
      <c r="BF8" s="137">
        <v>0.01</v>
      </c>
      <c r="BG8" s="137">
        <v>0.01</v>
      </c>
      <c r="BH8" s="137">
        <v>0.01</v>
      </c>
      <c r="BI8" s="137">
        <v>0.05</v>
      </c>
      <c r="BJ8" s="137">
        <v>0.05</v>
      </c>
      <c r="BK8" s="137">
        <v>0.05</v>
      </c>
      <c r="BL8" s="137">
        <v>0.02</v>
      </c>
      <c r="BM8" s="137">
        <v>0.02</v>
      </c>
      <c r="BN8" s="137">
        <v>0.02</v>
      </c>
      <c r="BO8" s="137">
        <v>0.02</v>
      </c>
      <c r="BP8" s="137">
        <v>0.01</v>
      </c>
      <c r="BQ8" s="137">
        <v>0.01</v>
      </c>
    </row>
    <row r="9" spans="1:69" s="129" customFormat="1" x14ac:dyDescent="0.2">
      <c r="A9" s="133" t="s">
        <v>165</v>
      </c>
      <c r="B9" s="138" t="s">
        <v>166</v>
      </c>
      <c r="C9" s="135"/>
      <c r="D9" s="136">
        <v>14090</v>
      </c>
      <c r="E9" s="136">
        <v>14010</v>
      </c>
      <c r="F9" s="136">
        <v>28110</v>
      </c>
      <c r="G9" s="137">
        <v>0.9</v>
      </c>
      <c r="H9" s="137">
        <v>0.9</v>
      </c>
      <c r="I9" s="137">
        <v>0.9</v>
      </c>
      <c r="J9" s="137">
        <v>0.87</v>
      </c>
      <c r="K9" s="137">
        <v>0.89</v>
      </c>
      <c r="L9" s="137">
        <v>0.88</v>
      </c>
      <c r="M9" s="137">
        <v>0.43</v>
      </c>
      <c r="N9" s="137">
        <v>0.4</v>
      </c>
      <c r="O9" s="137">
        <v>0.42</v>
      </c>
      <c r="P9" s="137" t="s">
        <v>41</v>
      </c>
      <c r="Q9" s="137" t="s">
        <v>41</v>
      </c>
      <c r="R9" s="137" t="s">
        <v>41</v>
      </c>
      <c r="S9" s="137">
        <v>7.0000000000000007E-2</v>
      </c>
      <c r="T9" s="137">
        <v>0.05</v>
      </c>
      <c r="U9" s="137">
        <v>0.06</v>
      </c>
      <c r="V9" s="137">
        <v>0.3</v>
      </c>
      <c r="W9" s="137">
        <v>0.35</v>
      </c>
      <c r="X9" s="137">
        <v>0.33</v>
      </c>
      <c r="Y9" s="137">
        <v>0.06</v>
      </c>
      <c r="Z9" s="137">
        <v>0.08</v>
      </c>
      <c r="AA9" s="137">
        <v>7.0000000000000007E-2</v>
      </c>
      <c r="AB9" s="137" t="s">
        <v>42</v>
      </c>
      <c r="AC9" s="137">
        <v>0</v>
      </c>
      <c r="AD9" s="137" t="s">
        <v>42</v>
      </c>
      <c r="AE9" s="137" t="s">
        <v>42</v>
      </c>
      <c r="AF9" s="137" t="s">
        <v>42</v>
      </c>
      <c r="AG9" s="137" t="s">
        <v>41</v>
      </c>
      <c r="AH9" s="137" t="s">
        <v>41</v>
      </c>
      <c r="AI9" s="137" t="s">
        <v>42</v>
      </c>
      <c r="AJ9" s="137" t="s">
        <v>41</v>
      </c>
      <c r="AK9" s="137">
        <v>0.09</v>
      </c>
      <c r="AL9" s="137">
        <v>0.06</v>
      </c>
      <c r="AM9" s="137">
        <v>7.0000000000000007E-2</v>
      </c>
      <c r="AN9" s="137">
        <v>0</v>
      </c>
      <c r="AO9" s="137">
        <v>0</v>
      </c>
      <c r="AP9" s="137">
        <v>0</v>
      </c>
      <c r="AQ9" s="137" t="s">
        <v>41</v>
      </c>
      <c r="AR9" s="137" t="s">
        <v>41</v>
      </c>
      <c r="AS9" s="137" t="s">
        <v>41</v>
      </c>
      <c r="AT9" s="137">
        <v>0.02</v>
      </c>
      <c r="AU9" s="137">
        <v>0.01</v>
      </c>
      <c r="AV9" s="137">
        <v>0.01</v>
      </c>
      <c r="AW9" s="137">
        <v>0.01</v>
      </c>
      <c r="AX9" s="137" t="s">
        <v>41</v>
      </c>
      <c r="AY9" s="137">
        <v>0.01</v>
      </c>
      <c r="AZ9" s="137" t="s">
        <v>41</v>
      </c>
      <c r="BA9" s="137" t="s">
        <v>41</v>
      </c>
      <c r="BB9" s="137" t="s">
        <v>41</v>
      </c>
      <c r="BC9" s="137" t="s">
        <v>41</v>
      </c>
      <c r="BD9" s="137" t="s">
        <v>41</v>
      </c>
      <c r="BE9" s="137" t="s">
        <v>41</v>
      </c>
      <c r="BF9" s="137">
        <v>0.01</v>
      </c>
      <c r="BG9" s="137">
        <v>0.01</v>
      </c>
      <c r="BH9" s="137">
        <v>0.01</v>
      </c>
      <c r="BI9" s="137">
        <v>0.06</v>
      </c>
      <c r="BJ9" s="137">
        <v>0.06</v>
      </c>
      <c r="BK9" s="137">
        <v>0.06</v>
      </c>
      <c r="BL9" s="137">
        <v>0.02</v>
      </c>
      <c r="BM9" s="137">
        <v>0.02</v>
      </c>
      <c r="BN9" s="137">
        <v>0.02</v>
      </c>
      <c r="BO9" s="137">
        <v>0.01</v>
      </c>
      <c r="BP9" s="137">
        <v>0.01</v>
      </c>
      <c r="BQ9" s="137">
        <v>0.01</v>
      </c>
    </row>
    <row r="10" spans="1:69" s="129" customFormat="1" x14ac:dyDescent="0.2">
      <c r="A10" s="133" t="s">
        <v>167</v>
      </c>
      <c r="B10" s="138" t="s">
        <v>168</v>
      </c>
      <c r="C10" s="135"/>
      <c r="D10" s="136">
        <v>39870</v>
      </c>
      <c r="E10" s="136">
        <v>38900</v>
      </c>
      <c r="F10" s="136">
        <v>78760</v>
      </c>
      <c r="G10" s="137">
        <v>0.91</v>
      </c>
      <c r="H10" s="137">
        <v>0.91</v>
      </c>
      <c r="I10" s="137">
        <v>0.91</v>
      </c>
      <c r="J10" s="137">
        <v>0.88</v>
      </c>
      <c r="K10" s="137">
        <v>0.9</v>
      </c>
      <c r="L10" s="137">
        <v>0.89</v>
      </c>
      <c r="M10" s="137">
        <v>0.4</v>
      </c>
      <c r="N10" s="137">
        <v>0.35</v>
      </c>
      <c r="O10" s="137">
        <v>0.37</v>
      </c>
      <c r="P10" s="137" t="s">
        <v>41</v>
      </c>
      <c r="Q10" s="137" t="s">
        <v>41</v>
      </c>
      <c r="R10" s="137" t="s">
        <v>41</v>
      </c>
      <c r="S10" s="137">
        <v>0.05</v>
      </c>
      <c r="T10" s="137">
        <v>0.04</v>
      </c>
      <c r="U10" s="137">
        <v>0.04</v>
      </c>
      <c r="V10" s="137">
        <v>0.25</v>
      </c>
      <c r="W10" s="137">
        <v>0.27</v>
      </c>
      <c r="X10" s="137">
        <v>0.26</v>
      </c>
      <c r="Y10" s="137">
        <v>0.18</v>
      </c>
      <c r="Z10" s="137">
        <v>0.23</v>
      </c>
      <c r="AA10" s="137">
        <v>0.21</v>
      </c>
      <c r="AB10" s="137" t="s">
        <v>42</v>
      </c>
      <c r="AC10" s="137">
        <v>0</v>
      </c>
      <c r="AD10" s="137" t="s">
        <v>42</v>
      </c>
      <c r="AE10" s="137" t="s">
        <v>41</v>
      </c>
      <c r="AF10" s="137" t="s">
        <v>41</v>
      </c>
      <c r="AG10" s="137" t="s">
        <v>41</v>
      </c>
      <c r="AH10" s="137" t="s">
        <v>41</v>
      </c>
      <c r="AI10" s="137" t="s">
        <v>41</v>
      </c>
      <c r="AJ10" s="137" t="s">
        <v>41</v>
      </c>
      <c r="AK10" s="137">
        <v>7.0000000000000007E-2</v>
      </c>
      <c r="AL10" s="137">
        <v>0.05</v>
      </c>
      <c r="AM10" s="137">
        <v>0.06</v>
      </c>
      <c r="AN10" s="137" t="s">
        <v>42</v>
      </c>
      <c r="AO10" s="137" t="s">
        <v>42</v>
      </c>
      <c r="AP10" s="137" t="s">
        <v>42</v>
      </c>
      <c r="AQ10" s="137" t="s">
        <v>41</v>
      </c>
      <c r="AR10" s="137" t="s">
        <v>41</v>
      </c>
      <c r="AS10" s="137" t="s">
        <v>41</v>
      </c>
      <c r="AT10" s="137">
        <v>0.02</v>
      </c>
      <c r="AU10" s="137">
        <v>0.01</v>
      </c>
      <c r="AV10" s="137">
        <v>0.01</v>
      </c>
      <c r="AW10" s="137">
        <v>0.01</v>
      </c>
      <c r="AX10" s="137" t="s">
        <v>41</v>
      </c>
      <c r="AY10" s="137">
        <v>0.01</v>
      </c>
      <c r="AZ10" s="137" t="s">
        <v>41</v>
      </c>
      <c r="BA10" s="137" t="s">
        <v>41</v>
      </c>
      <c r="BB10" s="137" t="s">
        <v>41</v>
      </c>
      <c r="BC10" s="137" t="s">
        <v>41</v>
      </c>
      <c r="BD10" s="137" t="s">
        <v>41</v>
      </c>
      <c r="BE10" s="137" t="s">
        <v>41</v>
      </c>
      <c r="BF10" s="137">
        <v>0.01</v>
      </c>
      <c r="BG10" s="137">
        <v>0.01</v>
      </c>
      <c r="BH10" s="137">
        <v>0.01</v>
      </c>
      <c r="BI10" s="137">
        <v>0.06</v>
      </c>
      <c r="BJ10" s="137">
        <v>0.06</v>
      </c>
      <c r="BK10" s="137">
        <v>0.06</v>
      </c>
      <c r="BL10" s="137">
        <v>0.02</v>
      </c>
      <c r="BM10" s="137">
        <v>0.02</v>
      </c>
      <c r="BN10" s="137">
        <v>0.02</v>
      </c>
      <c r="BO10" s="137">
        <v>0.01</v>
      </c>
      <c r="BP10" s="137">
        <v>0.01</v>
      </c>
      <c r="BQ10" s="137">
        <v>0.01</v>
      </c>
    </row>
    <row r="11" spans="1:69" s="129" customFormat="1" x14ac:dyDescent="0.2">
      <c r="A11" s="133" t="s">
        <v>169</v>
      </c>
      <c r="B11" s="138" t="s">
        <v>170</v>
      </c>
      <c r="C11" s="135"/>
      <c r="D11" s="136">
        <v>29120</v>
      </c>
      <c r="E11" s="136">
        <v>28330</v>
      </c>
      <c r="F11" s="136">
        <v>57450</v>
      </c>
      <c r="G11" s="137">
        <v>0.91</v>
      </c>
      <c r="H11" s="137">
        <v>0.92</v>
      </c>
      <c r="I11" s="137">
        <v>0.91</v>
      </c>
      <c r="J11" s="137">
        <v>0.88</v>
      </c>
      <c r="K11" s="137">
        <v>0.91</v>
      </c>
      <c r="L11" s="137">
        <v>0.89</v>
      </c>
      <c r="M11" s="137">
        <v>0.37</v>
      </c>
      <c r="N11" s="137">
        <v>0.32</v>
      </c>
      <c r="O11" s="137">
        <v>0.34</v>
      </c>
      <c r="P11" s="137" t="s">
        <v>41</v>
      </c>
      <c r="Q11" s="137" t="s">
        <v>41</v>
      </c>
      <c r="R11" s="137" t="s">
        <v>41</v>
      </c>
      <c r="S11" s="137">
        <v>0.05</v>
      </c>
      <c r="T11" s="137">
        <v>0.04</v>
      </c>
      <c r="U11" s="137">
        <v>0.05</v>
      </c>
      <c r="V11" s="137">
        <v>0.34</v>
      </c>
      <c r="W11" s="137">
        <v>0.38</v>
      </c>
      <c r="X11" s="137">
        <v>0.36</v>
      </c>
      <c r="Y11" s="137">
        <v>0.12</v>
      </c>
      <c r="Z11" s="137">
        <v>0.16</v>
      </c>
      <c r="AA11" s="137">
        <v>0.14000000000000001</v>
      </c>
      <c r="AB11" s="137" t="s">
        <v>41</v>
      </c>
      <c r="AC11" s="137" t="s">
        <v>42</v>
      </c>
      <c r="AD11" s="137" t="s">
        <v>41</v>
      </c>
      <c r="AE11" s="137" t="s">
        <v>42</v>
      </c>
      <c r="AF11" s="137" t="s">
        <v>42</v>
      </c>
      <c r="AG11" s="137" t="s">
        <v>41</v>
      </c>
      <c r="AH11" s="137" t="s">
        <v>41</v>
      </c>
      <c r="AI11" s="137" t="s">
        <v>41</v>
      </c>
      <c r="AJ11" s="137" t="s">
        <v>41</v>
      </c>
      <c r="AK11" s="137">
        <v>0.08</v>
      </c>
      <c r="AL11" s="137">
        <v>0.05</v>
      </c>
      <c r="AM11" s="137">
        <v>7.0000000000000007E-2</v>
      </c>
      <c r="AN11" s="137">
        <v>0</v>
      </c>
      <c r="AO11" s="137">
        <v>0</v>
      </c>
      <c r="AP11" s="137">
        <v>0</v>
      </c>
      <c r="AQ11" s="137" t="s">
        <v>41</v>
      </c>
      <c r="AR11" s="137" t="s">
        <v>41</v>
      </c>
      <c r="AS11" s="137" t="s">
        <v>41</v>
      </c>
      <c r="AT11" s="137">
        <v>0.02</v>
      </c>
      <c r="AU11" s="137">
        <v>0.01</v>
      </c>
      <c r="AV11" s="137">
        <v>0.01</v>
      </c>
      <c r="AW11" s="137">
        <v>0.01</v>
      </c>
      <c r="AX11" s="137" t="s">
        <v>41</v>
      </c>
      <c r="AY11" s="137">
        <v>0.01</v>
      </c>
      <c r="AZ11" s="137" t="s">
        <v>41</v>
      </c>
      <c r="BA11" s="137" t="s">
        <v>41</v>
      </c>
      <c r="BB11" s="137" t="s">
        <v>41</v>
      </c>
      <c r="BC11" s="137" t="s">
        <v>41</v>
      </c>
      <c r="BD11" s="137" t="s">
        <v>41</v>
      </c>
      <c r="BE11" s="137" t="s">
        <v>41</v>
      </c>
      <c r="BF11" s="137">
        <v>0.01</v>
      </c>
      <c r="BG11" s="137">
        <v>0.01</v>
      </c>
      <c r="BH11" s="137">
        <v>0.01</v>
      </c>
      <c r="BI11" s="137">
        <v>0.06</v>
      </c>
      <c r="BJ11" s="137">
        <v>0.05</v>
      </c>
      <c r="BK11" s="137">
        <v>0.05</v>
      </c>
      <c r="BL11" s="137">
        <v>0.02</v>
      </c>
      <c r="BM11" s="137">
        <v>0.02</v>
      </c>
      <c r="BN11" s="137">
        <v>0.02</v>
      </c>
      <c r="BO11" s="137">
        <v>0.01</v>
      </c>
      <c r="BP11" s="137">
        <v>0.01</v>
      </c>
      <c r="BQ11" s="137">
        <v>0.01</v>
      </c>
    </row>
    <row r="12" spans="1:69" s="129" customFormat="1" x14ac:dyDescent="0.2">
      <c r="A12" s="133" t="s">
        <v>171</v>
      </c>
      <c r="B12" s="138" t="s">
        <v>172</v>
      </c>
      <c r="C12" s="135"/>
      <c r="D12" s="136">
        <v>24960</v>
      </c>
      <c r="E12" s="136">
        <v>24410</v>
      </c>
      <c r="F12" s="136">
        <v>49370</v>
      </c>
      <c r="G12" s="137">
        <v>0.91</v>
      </c>
      <c r="H12" s="137">
        <v>0.92</v>
      </c>
      <c r="I12" s="137">
        <v>0.91</v>
      </c>
      <c r="J12" s="137">
        <v>0.89</v>
      </c>
      <c r="K12" s="137">
        <v>0.9</v>
      </c>
      <c r="L12" s="137">
        <v>0.9</v>
      </c>
      <c r="M12" s="137">
        <v>0.39</v>
      </c>
      <c r="N12" s="137">
        <v>0.33</v>
      </c>
      <c r="O12" s="137">
        <v>0.36</v>
      </c>
      <c r="P12" s="137" t="s">
        <v>41</v>
      </c>
      <c r="Q12" s="137" t="s">
        <v>41</v>
      </c>
      <c r="R12" s="137" t="s">
        <v>41</v>
      </c>
      <c r="S12" s="137">
        <v>0.04</v>
      </c>
      <c r="T12" s="137">
        <v>0.04</v>
      </c>
      <c r="U12" s="137">
        <v>0.04</v>
      </c>
      <c r="V12" s="137">
        <v>0.39</v>
      </c>
      <c r="W12" s="137">
        <v>0.46</v>
      </c>
      <c r="X12" s="137">
        <v>0.42</v>
      </c>
      <c r="Y12" s="137">
        <v>0.06</v>
      </c>
      <c r="Z12" s="137">
        <v>7.0000000000000007E-2</v>
      </c>
      <c r="AA12" s="137">
        <v>7.0000000000000007E-2</v>
      </c>
      <c r="AB12" s="137" t="s">
        <v>41</v>
      </c>
      <c r="AC12" s="137" t="s">
        <v>42</v>
      </c>
      <c r="AD12" s="137" t="s">
        <v>41</v>
      </c>
      <c r="AE12" s="137" t="s">
        <v>41</v>
      </c>
      <c r="AF12" s="137" t="s">
        <v>42</v>
      </c>
      <c r="AG12" s="137" t="s">
        <v>41</v>
      </c>
      <c r="AH12" s="137" t="s">
        <v>41</v>
      </c>
      <c r="AI12" s="137" t="s">
        <v>41</v>
      </c>
      <c r="AJ12" s="137" t="s">
        <v>41</v>
      </c>
      <c r="AK12" s="137">
        <v>7.0000000000000007E-2</v>
      </c>
      <c r="AL12" s="137">
        <v>0.05</v>
      </c>
      <c r="AM12" s="137">
        <v>0.06</v>
      </c>
      <c r="AN12" s="137" t="s">
        <v>42</v>
      </c>
      <c r="AO12" s="137" t="s">
        <v>42</v>
      </c>
      <c r="AP12" s="137" t="s">
        <v>41</v>
      </c>
      <c r="AQ12" s="137" t="s">
        <v>41</v>
      </c>
      <c r="AR12" s="137" t="s">
        <v>41</v>
      </c>
      <c r="AS12" s="137" t="s">
        <v>41</v>
      </c>
      <c r="AT12" s="137">
        <v>0.02</v>
      </c>
      <c r="AU12" s="137">
        <v>0.01</v>
      </c>
      <c r="AV12" s="137">
        <v>0.01</v>
      </c>
      <c r="AW12" s="137">
        <v>0.01</v>
      </c>
      <c r="AX12" s="137" t="s">
        <v>41</v>
      </c>
      <c r="AY12" s="137">
        <v>0.01</v>
      </c>
      <c r="AZ12" s="137" t="s">
        <v>41</v>
      </c>
      <c r="BA12" s="137" t="s">
        <v>41</v>
      </c>
      <c r="BB12" s="137" t="s">
        <v>41</v>
      </c>
      <c r="BC12" s="137" t="s">
        <v>41</v>
      </c>
      <c r="BD12" s="137" t="s">
        <v>41</v>
      </c>
      <c r="BE12" s="137" t="s">
        <v>41</v>
      </c>
      <c r="BF12" s="137">
        <v>0.01</v>
      </c>
      <c r="BG12" s="137">
        <v>0.01</v>
      </c>
      <c r="BH12" s="137">
        <v>0.01</v>
      </c>
      <c r="BI12" s="137">
        <v>0.06</v>
      </c>
      <c r="BJ12" s="137">
        <v>0.05</v>
      </c>
      <c r="BK12" s="137">
        <v>0.05</v>
      </c>
      <c r="BL12" s="137">
        <v>0.02</v>
      </c>
      <c r="BM12" s="137">
        <v>0.02</v>
      </c>
      <c r="BN12" s="137">
        <v>0.02</v>
      </c>
      <c r="BO12" s="137">
        <v>0.02</v>
      </c>
      <c r="BP12" s="137">
        <v>0.01</v>
      </c>
      <c r="BQ12" s="137">
        <v>0.02</v>
      </c>
    </row>
    <row r="13" spans="1:69" s="129" customFormat="1" x14ac:dyDescent="0.2">
      <c r="A13" s="133" t="s">
        <v>173</v>
      </c>
      <c r="B13" s="138" t="s">
        <v>174</v>
      </c>
      <c r="C13" s="135"/>
      <c r="D13" s="136">
        <v>32150</v>
      </c>
      <c r="E13" s="136">
        <v>30990</v>
      </c>
      <c r="F13" s="136">
        <v>63140</v>
      </c>
      <c r="G13" s="137">
        <v>0.91</v>
      </c>
      <c r="H13" s="137">
        <v>0.92</v>
      </c>
      <c r="I13" s="137">
        <v>0.91</v>
      </c>
      <c r="J13" s="137">
        <v>0.88</v>
      </c>
      <c r="K13" s="137">
        <v>0.9</v>
      </c>
      <c r="L13" s="137">
        <v>0.89</v>
      </c>
      <c r="M13" s="137">
        <v>0.39</v>
      </c>
      <c r="N13" s="137">
        <v>0.34</v>
      </c>
      <c r="O13" s="137">
        <v>0.37</v>
      </c>
      <c r="P13" s="137" t="s">
        <v>41</v>
      </c>
      <c r="Q13" s="137" t="s">
        <v>41</v>
      </c>
      <c r="R13" s="137" t="s">
        <v>41</v>
      </c>
      <c r="S13" s="137">
        <v>0.05</v>
      </c>
      <c r="T13" s="137">
        <v>0.04</v>
      </c>
      <c r="U13" s="137">
        <v>0.04</v>
      </c>
      <c r="V13" s="137">
        <v>0.34</v>
      </c>
      <c r="W13" s="137">
        <v>0.39</v>
      </c>
      <c r="X13" s="137">
        <v>0.36</v>
      </c>
      <c r="Y13" s="137">
        <v>0.1</v>
      </c>
      <c r="Z13" s="137">
        <v>0.12</v>
      </c>
      <c r="AA13" s="137">
        <v>0.11</v>
      </c>
      <c r="AB13" s="137" t="s">
        <v>41</v>
      </c>
      <c r="AC13" s="137" t="s">
        <v>41</v>
      </c>
      <c r="AD13" s="137" t="s">
        <v>41</v>
      </c>
      <c r="AE13" s="137" t="s">
        <v>42</v>
      </c>
      <c r="AF13" s="137" t="s">
        <v>42</v>
      </c>
      <c r="AG13" s="137" t="s">
        <v>42</v>
      </c>
      <c r="AH13" s="137" t="s">
        <v>41</v>
      </c>
      <c r="AI13" s="137" t="s">
        <v>41</v>
      </c>
      <c r="AJ13" s="137" t="s">
        <v>41</v>
      </c>
      <c r="AK13" s="137">
        <v>0.06</v>
      </c>
      <c r="AL13" s="137">
        <v>0.04</v>
      </c>
      <c r="AM13" s="137">
        <v>0.05</v>
      </c>
      <c r="AN13" s="137" t="s">
        <v>42</v>
      </c>
      <c r="AO13" s="137" t="s">
        <v>42</v>
      </c>
      <c r="AP13" s="137" t="s">
        <v>42</v>
      </c>
      <c r="AQ13" s="137" t="s">
        <v>41</v>
      </c>
      <c r="AR13" s="137" t="s">
        <v>41</v>
      </c>
      <c r="AS13" s="137" t="s">
        <v>41</v>
      </c>
      <c r="AT13" s="137">
        <v>0.02</v>
      </c>
      <c r="AU13" s="137">
        <v>0.01</v>
      </c>
      <c r="AV13" s="137">
        <v>0.01</v>
      </c>
      <c r="AW13" s="137">
        <v>0.01</v>
      </c>
      <c r="AX13" s="137" t="s">
        <v>41</v>
      </c>
      <c r="AY13" s="137">
        <v>0.01</v>
      </c>
      <c r="AZ13" s="137" t="s">
        <v>41</v>
      </c>
      <c r="BA13" s="137" t="s">
        <v>41</v>
      </c>
      <c r="BB13" s="137" t="s">
        <v>41</v>
      </c>
      <c r="BC13" s="137" t="s">
        <v>41</v>
      </c>
      <c r="BD13" s="137" t="s">
        <v>41</v>
      </c>
      <c r="BE13" s="137" t="s">
        <v>41</v>
      </c>
      <c r="BF13" s="137">
        <v>0.01</v>
      </c>
      <c r="BG13" s="137">
        <v>0.01</v>
      </c>
      <c r="BH13" s="137">
        <v>0.01</v>
      </c>
      <c r="BI13" s="137">
        <v>0.06</v>
      </c>
      <c r="BJ13" s="137">
        <v>0.05</v>
      </c>
      <c r="BK13" s="137">
        <v>0.05</v>
      </c>
      <c r="BL13" s="137">
        <v>0.02</v>
      </c>
      <c r="BM13" s="137">
        <v>0.02</v>
      </c>
      <c r="BN13" s="137">
        <v>0.02</v>
      </c>
      <c r="BO13" s="137">
        <v>0.02</v>
      </c>
      <c r="BP13" s="137">
        <v>0.01</v>
      </c>
      <c r="BQ13" s="137">
        <v>0.02</v>
      </c>
    </row>
    <row r="14" spans="1:69" s="129" customFormat="1" x14ac:dyDescent="0.2">
      <c r="A14" s="133" t="s">
        <v>175</v>
      </c>
      <c r="B14" s="138" t="s">
        <v>176</v>
      </c>
      <c r="C14" s="135"/>
      <c r="D14" s="136">
        <v>32410</v>
      </c>
      <c r="E14" s="136">
        <v>31440</v>
      </c>
      <c r="F14" s="136">
        <v>63850</v>
      </c>
      <c r="G14" s="137">
        <v>0.92</v>
      </c>
      <c r="H14" s="137">
        <v>0.93</v>
      </c>
      <c r="I14" s="137">
        <v>0.93</v>
      </c>
      <c r="J14" s="137">
        <v>0.9</v>
      </c>
      <c r="K14" s="137">
        <v>0.91</v>
      </c>
      <c r="L14" s="137">
        <v>0.91</v>
      </c>
      <c r="M14" s="137">
        <v>0.35</v>
      </c>
      <c r="N14" s="137">
        <v>0.3</v>
      </c>
      <c r="O14" s="137">
        <v>0.33</v>
      </c>
      <c r="P14" s="137" t="s">
        <v>41</v>
      </c>
      <c r="Q14" s="137" t="s">
        <v>41</v>
      </c>
      <c r="R14" s="137" t="s">
        <v>41</v>
      </c>
      <c r="S14" s="137">
        <v>0.03</v>
      </c>
      <c r="T14" s="137">
        <v>0.02</v>
      </c>
      <c r="U14" s="137">
        <v>0.03</v>
      </c>
      <c r="V14" s="137">
        <v>0.4</v>
      </c>
      <c r="W14" s="137">
        <v>0.45</v>
      </c>
      <c r="X14" s="137">
        <v>0.42</v>
      </c>
      <c r="Y14" s="137">
        <v>0.11</v>
      </c>
      <c r="Z14" s="137">
        <v>0.13</v>
      </c>
      <c r="AA14" s="137">
        <v>0.12</v>
      </c>
      <c r="AB14" s="137" t="s">
        <v>42</v>
      </c>
      <c r="AC14" s="137">
        <v>0</v>
      </c>
      <c r="AD14" s="137" t="s">
        <v>42</v>
      </c>
      <c r="AE14" s="137">
        <v>0</v>
      </c>
      <c r="AF14" s="137" t="s">
        <v>42</v>
      </c>
      <c r="AG14" s="137" t="s">
        <v>42</v>
      </c>
      <c r="AH14" s="137" t="s">
        <v>41</v>
      </c>
      <c r="AI14" s="137" t="s">
        <v>42</v>
      </c>
      <c r="AJ14" s="137" t="s">
        <v>41</v>
      </c>
      <c r="AK14" s="137">
        <v>0.05</v>
      </c>
      <c r="AL14" s="137">
        <v>0.04</v>
      </c>
      <c r="AM14" s="137">
        <v>0.05</v>
      </c>
      <c r="AN14" s="137" t="s">
        <v>42</v>
      </c>
      <c r="AO14" s="137" t="s">
        <v>42</v>
      </c>
      <c r="AP14" s="137" t="s">
        <v>42</v>
      </c>
      <c r="AQ14" s="137" t="s">
        <v>41</v>
      </c>
      <c r="AR14" s="137" t="s">
        <v>41</v>
      </c>
      <c r="AS14" s="137" t="s">
        <v>41</v>
      </c>
      <c r="AT14" s="137">
        <v>0.01</v>
      </c>
      <c r="AU14" s="137">
        <v>0.01</v>
      </c>
      <c r="AV14" s="137">
        <v>0.01</v>
      </c>
      <c r="AW14" s="137">
        <v>0.01</v>
      </c>
      <c r="AX14" s="137">
        <v>0.01</v>
      </c>
      <c r="AY14" s="137">
        <v>0.01</v>
      </c>
      <c r="AZ14" s="137" t="s">
        <v>41</v>
      </c>
      <c r="BA14" s="137" t="s">
        <v>41</v>
      </c>
      <c r="BB14" s="137" t="s">
        <v>41</v>
      </c>
      <c r="BC14" s="137" t="s">
        <v>41</v>
      </c>
      <c r="BD14" s="137" t="s">
        <v>41</v>
      </c>
      <c r="BE14" s="137" t="s">
        <v>41</v>
      </c>
      <c r="BF14" s="137">
        <v>0.01</v>
      </c>
      <c r="BG14" s="137">
        <v>0.01</v>
      </c>
      <c r="BH14" s="137">
        <v>0.01</v>
      </c>
      <c r="BI14" s="137">
        <v>0.05</v>
      </c>
      <c r="BJ14" s="137">
        <v>0.04</v>
      </c>
      <c r="BK14" s="137">
        <v>0.04</v>
      </c>
      <c r="BL14" s="137">
        <v>0.02</v>
      </c>
      <c r="BM14" s="137">
        <v>0.02</v>
      </c>
      <c r="BN14" s="137">
        <v>0.02</v>
      </c>
      <c r="BO14" s="137">
        <v>0.01</v>
      </c>
      <c r="BP14" s="137">
        <v>0.01</v>
      </c>
      <c r="BQ14" s="137">
        <v>0.01</v>
      </c>
    </row>
    <row r="15" spans="1:69" s="129" customFormat="1" x14ac:dyDescent="0.2">
      <c r="A15" s="133" t="s">
        <v>177</v>
      </c>
      <c r="B15" s="138" t="s">
        <v>178</v>
      </c>
      <c r="C15" s="135"/>
      <c r="D15" s="136">
        <v>11660</v>
      </c>
      <c r="E15" s="136">
        <v>12250</v>
      </c>
      <c r="F15" s="136">
        <v>23910</v>
      </c>
      <c r="G15" s="137">
        <v>0.91</v>
      </c>
      <c r="H15" s="137">
        <v>0.93</v>
      </c>
      <c r="I15" s="137">
        <v>0.92</v>
      </c>
      <c r="J15" s="137">
        <v>0.9</v>
      </c>
      <c r="K15" s="137">
        <v>0.92</v>
      </c>
      <c r="L15" s="137">
        <v>0.91</v>
      </c>
      <c r="M15" s="137">
        <v>0.26</v>
      </c>
      <c r="N15" s="137">
        <v>0.23</v>
      </c>
      <c r="O15" s="137">
        <v>0.24</v>
      </c>
      <c r="P15" s="137" t="s">
        <v>41</v>
      </c>
      <c r="Q15" s="137" t="s">
        <v>41</v>
      </c>
      <c r="R15" s="137" t="s">
        <v>41</v>
      </c>
      <c r="S15" s="137">
        <v>0.03</v>
      </c>
      <c r="T15" s="137">
        <v>0.03</v>
      </c>
      <c r="U15" s="137">
        <v>0.03</v>
      </c>
      <c r="V15" s="137">
        <v>0.46</v>
      </c>
      <c r="W15" s="137">
        <v>0.5</v>
      </c>
      <c r="X15" s="137">
        <v>0.48</v>
      </c>
      <c r="Y15" s="137">
        <v>0.14000000000000001</v>
      </c>
      <c r="Z15" s="137">
        <v>0.17</v>
      </c>
      <c r="AA15" s="137">
        <v>0.15</v>
      </c>
      <c r="AB15" s="137" t="s">
        <v>42</v>
      </c>
      <c r="AC15" s="137" t="s">
        <v>42</v>
      </c>
      <c r="AD15" s="137" t="s">
        <v>42</v>
      </c>
      <c r="AE15" s="137" t="s">
        <v>42</v>
      </c>
      <c r="AF15" s="137" t="s">
        <v>42</v>
      </c>
      <c r="AG15" s="137" t="s">
        <v>41</v>
      </c>
      <c r="AH15" s="137" t="s">
        <v>41</v>
      </c>
      <c r="AI15" s="137" t="s">
        <v>42</v>
      </c>
      <c r="AJ15" s="137" t="s">
        <v>41</v>
      </c>
      <c r="AK15" s="137">
        <v>0.02</v>
      </c>
      <c r="AL15" s="137">
        <v>0.02</v>
      </c>
      <c r="AM15" s="137">
        <v>0.02</v>
      </c>
      <c r="AN15" s="137" t="s">
        <v>42</v>
      </c>
      <c r="AO15" s="137">
        <v>0</v>
      </c>
      <c r="AP15" s="137" t="s">
        <v>42</v>
      </c>
      <c r="AQ15" s="137" t="s">
        <v>41</v>
      </c>
      <c r="AR15" s="137" t="s">
        <v>41</v>
      </c>
      <c r="AS15" s="137" t="s">
        <v>41</v>
      </c>
      <c r="AT15" s="137" t="s">
        <v>41</v>
      </c>
      <c r="AU15" s="137" t="s">
        <v>41</v>
      </c>
      <c r="AV15" s="137" t="s">
        <v>41</v>
      </c>
      <c r="AW15" s="137" t="s">
        <v>41</v>
      </c>
      <c r="AX15" s="137" t="s">
        <v>41</v>
      </c>
      <c r="AY15" s="137" t="s">
        <v>41</v>
      </c>
      <c r="AZ15" s="137" t="s">
        <v>41</v>
      </c>
      <c r="BA15" s="137" t="s">
        <v>41</v>
      </c>
      <c r="BB15" s="137" t="s">
        <v>41</v>
      </c>
      <c r="BC15" s="137" t="s">
        <v>42</v>
      </c>
      <c r="BD15" s="137" t="s">
        <v>42</v>
      </c>
      <c r="BE15" s="137" t="s">
        <v>41</v>
      </c>
      <c r="BF15" s="137" t="s">
        <v>41</v>
      </c>
      <c r="BG15" s="137" t="s">
        <v>41</v>
      </c>
      <c r="BH15" s="137" t="s">
        <v>41</v>
      </c>
      <c r="BI15" s="137">
        <v>0.05</v>
      </c>
      <c r="BJ15" s="137">
        <v>0.04</v>
      </c>
      <c r="BK15" s="137">
        <v>0.05</v>
      </c>
      <c r="BL15" s="137">
        <v>0.01</v>
      </c>
      <c r="BM15" s="137">
        <v>0.01</v>
      </c>
      <c r="BN15" s="137">
        <v>0.01</v>
      </c>
      <c r="BO15" s="137">
        <v>0.03</v>
      </c>
      <c r="BP15" s="137">
        <v>0.02</v>
      </c>
      <c r="BQ15" s="137">
        <v>0.02</v>
      </c>
    </row>
    <row r="16" spans="1:69" s="129" customFormat="1" x14ac:dyDescent="0.2">
      <c r="A16" s="133" t="s">
        <v>179</v>
      </c>
      <c r="B16" s="138" t="s">
        <v>180</v>
      </c>
      <c r="C16" s="135"/>
      <c r="D16" s="136">
        <v>25660</v>
      </c>
      <c r="E16" s="136">
        <v>25420</v>
      </c>
      <c r="F16" s="136">
        <v>51090</v>
      </c>
      <c r="G16" s="137">
        <v>0.93</v>
      </c>
      <c r="H16" s="137">
        <v>0.94</v>
      </c>
      <c r="I16" s="137">
        <v>0.94</v>
      </c>
      <c r="J16" s="137">
        <v>0.92</v>
      </c>
      <c r="K16" s="137">
        <v>0.94</v>
      </c>
      <c r="L16" s="137">
        <v>0.93</v>
      </c>
      <c r="M16" s="137">
        <v>0.25</v>
      </c>
      <c r="N16" s="137">
        <v>0.21</v>
      </c>
      <c r="O16" s="137">
        <v>0.23</v>
      </c>
      <c r="P16" s="137" t="s">
        <v>41</v>
      </c>
      <c r="Q16" s="137" t="s">
        <v>41</v>
      </c>
      <c r="R16" s="137" t="s">
        <v>41</v>
      </c>
      <c r="S16" s="137">
        <v>0.02</v>
      </c>
      <c r="T16" s="137">
        <v>0.02</v>
      </c>
      <c r="U16" s="137">
        <v>0.02</v>
      </c>
      <c r="V16" s="137">
        <v>0.56000000000000005</v>
      </c>
      <c r="W16" s="137">
        <v>0.59</v>
      </c>
      <c r="X16" s="137">
        <v>0.56999999999999995</v>
      </c>
      <c r="Y16" s="137">
        <v>0.08</v>
      </c>
      <c r="Z16" s="137">
        <v>0.11</v>
      </c>
      <c r="AA16" s="137">
        <v>0.09</v>
      </c>
      <c r="AB16" s="137">
        <v>0</v>
      </c>
      <c r="AC16" s="137">
        <v>0</v>
      </c>
      <c r="AD16" s="137">
        <v>0</v>
      </c>
      <c r="AE16" s="137" t="s">
        <v>42</v>
      </c>
      <c r="AF16" s="137" t="s">
        <v>41</v>
      </c>
      <c r="AG16" s="137" t="s">
        <v>41</v>
      </c>
      <c r="AH16" s="137" t="s">
        <v>41</v>
      </c>
      <c r="AI16" s="137" t="s">
        <v>41</v>
      </c>
      <c r="AJ16" s="137" t="s">
        <v>41</v>
      </c>
      <c r="AK16" s="137">
        <v>0.03</v>
      </c>
      <c r="AL16" s="137">
        <v>0.03</v>
      </c>
      <c r="AM16" s="137">
        <v>0.03</v>
      </c>
      <c r="AN16" s="137" t="s">
        <v>42</v>
      </c>
      <c r="AO16" s="137" t="s">
        <v>42</v>
      </c>
      <c r="AP16" s="137" t="s">
        <v>41</v>
      </c>
      <c r="AQ16" s="137" t="s">
        <v>41</v>
      </c>
      <c r="AR16" s="137" t="s">
        <v>41</v>
      </c>
      <c r="AS16" s="137" t="s">
        <v>41</v>
      </c>
      <c r="AT16" s="137">
        <v>0.01</v>
      </c>
      <c r="AU16" s="137" t="s">
        <v>41</v>
      </c>
      <c r="AV16" s="137" t="s">
        <v>41</v>
      </c>
      <c r="AW16" s="137" t="s">
        <v>41</v>
      </c>
      <c r="AX16" s="137" t="s">
        <v>41</v>
      </c>
      <c r="AY16" s="137" t="s">
        <v>41</v>
      </c>
      <c r="AZ16" s="137" t="s">
        <v>41</v>
      </c>
      <c r="BA16" s="137" t="s">
        <v>41</v>
      </c>
      <c r="BB16" s="137" t="s">
        <v>41</v>
      </c>
      <c r="BC16" s="137" t="s">
        <v>41</v>
      </c>
      <c r="BD16" s="137" t="s">
        <v>42</v>
      </c>
      <c r="BE16" s="137" t="s">
        <v>41</v>
      </c>
      <c r="BF16" s="137" t="s">
        <v>41</v>
      </c>
      <c r="BG16" s="137" t="s">
        <v>41</v>
      </c>
      <c r="BH16" s="137" t="s">
        <v>41</v>
      </c>
      <c r="BI16" s="137">
        <v>0.04</v>
      </c>
      <c r="BJ16" s="137">
        <v>0.03</v>
      </c>
      <c r="BK16" s="137">
        <v>0.04</v>
      </c>
      <c r="BL16" s="137">
        <v>0.01</v>
      </c>
      <c r="BM16" s="137">
        <v>0.01</v>
      </c>
      <c r="BN16" s="137">
        <v>0.01</v>
      </c>
      <c r="BO16" s="137">
        <v>0.02</v>
      </c>
      <c r="BP16" s="137">
        <v>0.02</v>
      </c>
      <c r="BQ16" s="137">
        <v>0.02</v>
      </c>
    </row>
    <row r="17" spans="1:69" s="129" customFormat="1" x14ac:dyDescent="0.2">
      <c r="A17" s="133" t="s">
        <v>181</v>
      </c>
      <c r="B17" s="138" t="s">
        <v>182</v>
      </c>
      <c r="C17" s="135"/>
      <c r="D17" s="136">
        <v>44280</v>
      </c>
      <c r="E17" s="136">
        <v>43530</v>
      </c>
      <c r="F17" s="136">
        <v>87810</v>
      </c>
      <c r="G17" s="137">
        <v>0.92</v>
      </c>
      <c r="H17" s="137">
        <v>0.92</v>
      </c>
      <c r="I17" s="137">
        <v>0.92</v>
      </c>
      <c r="J17" s="137">
        <v>0.9</v>
      </c>
      <c r="K17" s="137">
        <v>0.91</v>
      </c>
      <c r="L17" s="137">
        <v>0.9</v>
      </c>
      <c r="M17" s="137">
        <v>0.33</v>
      </c>
      <c r="N17" s="137">
        <v>0.28999999999999998</v>
      </c>
      <c r="O17" s="137">
        <v>0.31</v>
      </c>
      <c r="P17" s="137" t="s">
        <v>41</v>
      </c>
      <c r="Q17" s="137" t="s">
        <v>41</v>
      </c>
      <c r="R17" s="137" t="s">
        <v>41</v>
      </c>
      <c r="S17" s="137">
        <v>0.03</v>
      </c>
      <c r="T17" s="137">
        <v>0.02</v>
      </c>
      <c r="U17" s="137">
        <v>0.02</v>
      </c>
      <c r="V17" s="137">
        <v>0.38</v>
      </c>
      <c r="W17" s="137">
        <v>0.4</v>
      </c>
      <c r="X17" s="137">
        <v>0.39</v>
      </c>
      <c r="Y17" s="137">
        <v>0.16</v>
      </c>
      <c r="Z17" s="137">
        <v>0.18</v>
      </c>
      <c r="AA17" s="137">
        <v>0.17</v>
      </c>
      <c r="AB17" s="137" t="s">
        <v>42</v>
      </c>
      <c r="AC17" s="137" t="s">
        <v>42</v>
      </c>
      <c r="AD17" s="137" t="s">
        <v>41</v>
      </c>
      <c r="AE17" s="137" t="s">
        <v>42</v>
      </c>
      <c r="AF17" s="137" t="s">
        <v>41</v>
      </c>
      <c r="AG17" s="137" t="s">
        <v>41</v>
      </c>
      <c r="AH17" s="137" t="s">
        <v>41</v>
      </c>
      <c r="AI17" s="137" t="s">
        <v>41</v>
      </c>
      <c r="AJ17" s="137" t="s">
        <v>41</v>
      </c>
      <c r="AK17" s="137">
        <v>0.04</v>
      </c>
      <c r="AL17" s="137">
        <v>0.04</v>
      </c>
      <c r="AM17" s="137">
        <v>0.04</v>
      </c>
      <c r="AN17" s="137" t="s">
        <v>41</v>
      </c>
      <c r="AO17" s="137" t="s">
        <v>41</v>
      </c>
      <c r="AP17" s="137" t="s">
        <v>41</v>
      </c>
      <c r="AQ17" s="137" t="s">
        <v>41</v>
      </c>
      <c r="AR17" s="137" t="s">
        <v>41</v>
      </c>
      <c r="AS17" s="137" t="s">
        <v>41</v>
      </c>
      <c r="AT17" s="137">
        <v>0.01</v>
      </c>
      <c r="AU17" s="137">
        <v>0.01</v>
      </c>
      <c r="AV17" s="137">
        <v>0.01</v>
      </c>
      <c r="AW17" s="137">
        <v>0.01</v>
      </c>
      <c r="AX17" s="137" t="s">
        <v>41</v>
      </c>
      <c r="AY17" s="137">
        <v>0.01</v>
      </c>
      <c r="AZ17" s="137" t="s">
        <v>41</v>
      </c>
      <c r="BA17" s="137" t="s">
        <v>41</v>
      </c>
      <c r="BB17" s="137" t="s">
        <v>41</v>
      </c>
      <c r="BC17" s="137" t="s">
        <v>41</v>
      </c>
      <c r="BD17" s="137" t="s">
        <v>41</v>
      </c>
      <c r="BE17" s="137" t="s">
        <v>41</v>
      </c>
      <c r="BF17" s="137">
        <v>0.01</v>
      </c>
      <c r="BG17" s="137">
        <v>0.01</v>
      </c>
      <c r="BH17" s="137">
        <v>0.01</v>
      </c>
      <c r="BI17" s="137">
        <v>0.05</v>
      </c>
      <c r="BJ17" s="137">
        <v>0.05</v>
      </c>
      <c r="BK17" s="137">
        <v>0.05</v>
      </c>
      <c r="BL17" s="137">
        <v>0.02</v>
      </c>
      <c r="BM17" s="137">
        <v>0.02</v>
      </c>
      <c r="BN17" s="137">
        <v>0.02</v>
      </c>
      <c r="BO17" s="137">
        <v>0.02</v>
      </c>
      <c r="BP17" s="137">
        <v>0.01</v>
      </c>
      <c r="BQ17" s="137">
        <v>0.02</v>
      </c>
    </row>
    <row r="18" spans="1:69" s="129" customFormat="1" x14ac:dyDescent="0.2">
      <c r="A18" s="133" t="s">
        <v>183</v>
      </c>
      <c r="B18" s="138" t="s">
        <v>184</v>
      </c>
      <c r="C18" s="135"/>
      <c r="D18" s="136">
        <v>28100</v>
      </c>
      <c r="E18" s="136">
        <v>27280</v>
      </c>
      <c r="F18" s="136">
        <v>55370</v>
      </c>
      <c r="G18" s="137">
        <v>0.92</v>
      </c>
      <c r="H18" s="137">
        <v>0.92</v>
      </c>
      <c r="I18" s="137">
        <v>0.92</v>
      </c>
      <c r="J18" s="137">
        <v>0.9</v>
      </c>
      <c r="K18" s="137">
        <v>0.91</v>
      </c>
      <c r="L18" s="137">
        <v>0.91</v>
      </c>
      <c r="M18" s="137">
        <v>0.44</v>
      </c>
      <c r="N18" s="137">
        <v>0.41</v>
      </c>
      <c r="O18" s="137">
        <v>0.42</v>
      </c>
      <c r="P18" s="137" t="s">
        <v>41</v>
      </c>
      <c r="Q18" s="137" t="s">
        <v>41</v>
      </c>
      <c r="R18" s="137" t="s">
        <v>41</v>
      </c>
      <c r="S18" s="137">
        <v>0.03</v>
      </c>
      <c r="T18" s="137">
        <v>0.03</v>
      </c>
      <c r="U18" s="137">
        <v>0.03</v>
      </c>
      <c r="V18" s="137">
        <v>0.38</v>
      </c>
      <c r="W18" s="137">
        <v>0.42</v>
      </c>
      <c r="X18" s="137">
        <v>0.4</v>
      </c>
      <c r="Y18" s="137">
        <v>0.04</v>
      </c>
      <c r="Z18" s="137">
        <v>0.05</v>
      </c>
      <c r="AA18" s="137">
        <v>0.05</v>
      </c>
      <c r="AB18" s="137" t="s">
        <v>41</v>
      </c>
      <c r="AC18" s="137" t="s">
        <v>41</v>
      </c>
      <c r="AD18" s="137" t="s">
        <v>41</v>
      </c>
      <c r="AE18" s="137" t="s">
        <v>42</v>
      </c>
      <c r="AF18" s="137" t="s">
        <v>41</v>
      </c>
      <c r="AG18" s="137" t="s">
        <v>41</v>
      </c>
      <c r="AH18" s="137" t="s">
        <v>41</v>
      </c>
      <c r="AI18" s="137" t="s">
        <v>41</v>
      </c>
      <c r="AJ18" s="137" t="s">
        <v>41</v>
      </c>
      <c r="AK18" s="137">
        <v>7.0000000000000007E-2</v>
      </c>
      <c r="AL18" s="137">
        <v>0.05</v>
      </c>
      <c r="AM18" s="137">
        <v>0.06</v>
      </c>
      <c r="AN18" s="137" t="s">
        <v>41</v>
      </c>
      <c r="AO18" s="137" t="s">
        <v>42</v>
      </c>
      <c r="AP18" s="137" t="s">
        <v>41</v>
      </c>
      <c r="AQ18" s="137" t="s">
        <v>41</v>
      </c>
      <c r="AR18" s="137" t="s">
        <v>41</v>
      </c>
      <c r="AS18" s="137" t="s">
        <v>41</v>
      </c>
      <c r="AT18" s="137">
        <v>0.01</v>
      </c>
      <c r="AU18" s="137">
        <v>0.01</v>
      </c>
      <c r="AV18" s="137">
        <v>0.01</v>
      </c>
      <c r="AW18" s="137">
        <v>0.01</v>
      </c>
      <c r="AX18" s="137" t="s">
        <v>41</v>
      </c>
      <c r="AY18" s="137" t="s">
        <v>41</v>
      </c>
      <c r="AZ18" s="137" t="s">
        <v>41</v>
      </c>
      <c r="BA18" s="137" t="s">
        <v>41</v>
      </c>
      <c r="BB18" s="137" t="s">
        <v>41</v>
      </c>
      <c r="BC18" s="137" t="s">
        <v>41</v>
      </c>
      <c r="BD18" s="137" t="s">
        <v>41</v>
      </c>
      <c r="BE18" s="137" t="s">
        <v>41</v>
      </c>
      <c r="BF18" s="137">
        <v>0.01</v>
      </c>
      <c r="BG18" s="137">
        <v>0.01</v>
      </c>
      <c r="BH18" s="137">
        <v>0.01</v>
      </c>
      <c r="BI18" s="137">
        <v>0.05</v>
      </c>
      <c r="BJ18" s="137">
        <v>0.05</v>
      </c>
      <c r="BK18" s="137">
        <v>0.05</v>
      </c>
      <c r="BL18" s="137">
        <v>0.01</v>
      </c>
      <c r="BM18" s="137">
        <v>0.01</v>
      </c>
      <c r="BN18" s="137">
        <v>0.01</v>
      </c>
      <c r="BO18" s="137">
        <v>0.01</v>
      </c>
      <c r="BP18" s="137">
        <v>0.01</v>
      </c>
      <c r="BQ18" s="137">
        <v>0.01</v>
      </c>
    </row>
    <row r="19" spans="1:69" s="129" customFormat="1" x14ac:dyDescent="0.2">
      <c r="A19" s="139">
        <v>301</v>
      </c>
      <c r="B19" s="139" t="s">
        <v>185</v>
      </c>
      <c r="C19" s="135" t="s">
        <v>180</v>
      </c>
      <c r="D19" s="136">
        <v>1150</v>
      </c>
      <c r="E19" s="136">
        <v>1060</v>
      </c>
      <c r="F19" s="136">
        <v>2210</v>
      </c>
      <c r="G19" s="137">
        <v>0.91</v>
      </c>
      <c r="H19" s="137">
        <v>0.92</v>
      </c>
      <c r="I19" s="137">
        <v>0.92</v>
      </c>
      <c r="J19" s="137">
        <v>0.9</v>
      </c>
      <c r="K19" s="137">
        <v>0.91</v>
      </c>
      <c r="L19" s="137">
        <v>0.91</v>
      </c>
      <c r="M19" s="137">
        <v>0.28000000000000003</v>
      </c>
      <c r="N19" s="137">
        <v>0.23</v>
      </c>
      <c r="O19" s="137">
        <v>0.26</v>
      </c>
      <c r="P19" s="137" t="s">
        <v>42</v>
      </c>
      <c r="Q19" s="137">
        <v>0</v>
      </c>
      <c r="R19" s="137" t="s">
        <v>42</v>
      </c>
      <c r="S19" s="137">
        <v>0.02</v>
      </c>
      <c r="T19" s="137">
        <v>0.02</v>
      </c>
      <c r="U19" s="137">
        <v>0.02</v>
      </c>
      <c r="V19" s="137">
        <v>0.53</v>
      </c>
      <c r="W19" s="137">
        <v>0.6</v>
      </c>
      <c r="X19" s="137">
        <v>0.56999999999999995</v>
      </c>
      <c r="Y19" s="137">
        <v>0.05</v>
      </c>
      <c r="Z19" s="137">
        <v>0.05</v>
      </c>
      <c r="AA19" s="137">
        <v>0.05</v>
      </c>
      <c r="AB19" s="137">
        <v>0</v>
      </c>
      <c r="AC19" s="137">
        <v>0</v>
      </c>
      <c r="AD19" s="137">
        <v>0</v>
      </c>
      <c r="AE19" s="137" t="s">
        <v>42</v>
      </c>
      <c r="AF19" s="137">
        <v>0</v>
      </c>
      <c r="AG19" s="137" t="s">
        <v>42</v>
      </c>
      <c r="AH19" s="137" t="s">
        <v>42</v>
      </c>
      <c r="AI19" s="137">
        <v>0</v>
      </c>
      <c r="AJ19" s="137" t="s">
        <v>42</v>
      </c>
      <c r="AK19" s="137">
        <v>0.04</v>
      </c>
      <c r="AL19" s="137">
        <v>0.04</v>
      </c>
      <c r="AM19" s="137">
        <v>0.04</v>
      </c>
      <c r="AN19" s="137">
        <v>0</v>
      </c>
      <c r="AO19" s="137">
        <v>0</v>
      </c>
      <c r="AP19" s="137">
        <v>0</v>
      </c>
      <c r="AQ19" s="137">
        <v>0.01</v>
      </c>
      <c r="AR19" s="137">
        <v>0.01</v>
      </c>
      <c r="AS19" s="137">
        <v>0.01</v>
      </c>
      <c r="AT19" s="137">
        <v>0.01</v>
      </c>
      <c r="AU19" s="137">
        <v>0.01</v>
      </c>
      <c r="AV19" s="137">
        <v>0.01</v>
      </c>
      <c r="AW19" s="137">
        <v>0.01</v>
      </c>
      <c r="AX19" s="137" t="s">
        <v>42</v>
      </c>
      <c r="AY19" s="137">
        <v>0.01</v>
      </c>
      <c r="AZ19" s="137">
        <v>0</v>
      </c>
      <c r="BA19" s="137" t="s">
        <v>42</v>
      </c>
      <c r="BB19" s="137" t="s">
        <v>42</v>
      </c>
      <c r="BC19" s="137" t="s">
        <v>42</v>
      </c>
      <c r="BD19" s="137" t="s">
        <v>42</v>
      </c>
      <c r="BE19" s="137" t="s">
        <v>42</v>
      </c>
      <c r="BF19" s="137" t="s">
        <v>42</v>
      </c>
      <c r="BG19" s="137" t="s">
        <v>42</v>
      </c>
      <c r="BH19" s="137" t="s">
        <v>41</v>
      </c>
      <c r="BI19" s="137">
        <v>0.05</v>
      </c>
      <c r="BJ19" s="137">
        <v>0.05</v>
      </c>
      <c r="BK19" s="137">
        <v>0.05</v>
      </c>
      <c r="BL19" s="137">
        <v>0.02</v>
      </c>
      <c r="BM19" s="137">
        <v>0.02</v>
      </c>
      <c r="BN19" s="137">
        <v>0.02</v>
      </c>
      <c r="BO19" s="137">
        <v>0.02</v>
      </c>
      <c r="BP19" s="137">
        <v>0.01</v>
      </c>
      <c r="BQ19" s="137">
        <v>0.02</v>
      </c>
    </row>
    <row r="20" spans="1:69" s="129" customFormat="1" x14ac:dyDescent="0.2">
      <c r="A20" s="139">
        <v>302</v>
      </c>
      <c r="B20" s="139" t="s">
        <v>186</v>
      </c>
      <c r="C20" s="135" t="s">
        <v>180</v>
      </c>
      <c r="D20" s="136">
        <v>1820</v>
      </c>
      <c r="E20" s="136">
        <v>1630</v>
      </c>
      <c r="F20" s="136">
        <v>3450</v>
      </c>
      <c r="G20" s="137">
        <v>0.94</v>
      </c>
      <c r="H20" s="137">
        <v>0.94</v>
      </c>
      <c r="I20" s="137">
        <v>0.94</v>
      </c>
      <c r="J20" s="137">
        <v>0.93</v>
      </c>
      <c r="K20" s="137">
        <v>0.94</v>
      </c>
      <c r="L20" s="137">
        <v>0.94</v>
      </c>
      <c r="M20" s="137">
        <v>0.21</v>
      </c>
      <c r="N20" s="137">
        <v>0.15</v>
      </c>
      <c r="O20" s="137">
        <v>0.18</v>
      </c>
      <c r="P20" s="137" t="s">
        <v>42</v>
      </c>
      <c r="Q20" s="137">
        <v>0.01</v>
      </c>
      <c r="R20" s="137">
        <v>0.01</v>
      </c>
      <c r="S20" s="137">
        <v>0.02</v>
      </c>
      <c r="T20" s="137">
        <v>0.01</v>
      </c>
      <c r="U20" s="137">
        <v>0.01</v>
      </c>
      <c r="V20" s="137">
        <v>0.65</v>
      </c>
      <c r="W20" s="137">
        <v>0.68</v>
      </c>
      <c r="X20" s="137">
        <v>0.66</v>
      </c>
      <c r="Y20" s="137">
        <v>0.05</v>
      </c>
      <c r="Z20" s="137">
        <v>0.09</v>
      </c>
      <c r="AA20" s="137">
        <v>7.0000000000000007E-2</v>
      </c>
      <c r="AB20" s="137">
        <v>0</v>
      </c>
      <c r="AC20" s="137">
        <v>0</v>
      </c>
      <c r="AD20" s="137">
        <v>0</v>
      </c>
      <c r="AE20" s="137">
        <v>0</v>
      </c>
      <c r="AF20" s="137">
        <v>0</v>
      </c>
      <c r="AG20" s="137">
        <v>0</v>
      </c>
      <c r="AH20" s="137" t="s">
        <v>42</v>
      </c>
      <c r="AI20" s="137" t="s">
        <v>42</v>
      </c>
      <c r="AJ20" s="137" t="s">
        <v>42</v>
      </c>
      <c r="AK20" s="137">
        <v>0.02</v>
      </c>
      <c r="AL20" s="137">
        <v>0.01</v>
      </c>
      <c r="AM20" s="137">
        <v>0.02</v>
      </c>
      <c r="AN20" s="137">
        <v>0</v>
      </c>
      <c r="AO20" s="137" t="s">
        <v>42</v>
      </c>
      <c r="AP20" s="137" t="s">
        <v>42</v>
      </c>
      <c r="AQ20" s="137" t="s">
        <v>42</v>
      </c>
      <c r="AR20" s="137" t="s">
        <v>41</v>
      </c>
      <c r="AS20" s="137" t="s">
        <v>41</v>
      </c>
      <c r="AT20" s="137" t="s">
        <v>41</v>
      </c>
      <c r="AU20" s="137" t="s">
        <v>42</v>
      </c>
      <c r="AV20" s="137" t="s">
        <v>41</v>
      </c>
      <c r="AW20" s="137" t="s">
        <v>42</v>
      </c>
      <c r="AX20" s="137" t="s">
        <v>42</v>
      </c>
      <c r="AY20" s="137" t="s">
        <v>41</v>
      </c>
      <c r="AZ20" s="137" t="s">
        <v>42</v>
      </c>
      <c r="BA20" s="137">
        <v>0</v>
      </c>
      <c r="BB20" s="137" t="s">
        <v>42</v>
      </c>
      <c r="BC20" s="137" t="s">
        <v>42</v>
      </c>
      <c r="BD20" s="137">
        <v>0</v>
      </c>
      <c r="BE20" s="137" t="s">
        <v>42</v>
      </c>
      <c r="BF20" s="137" t="s">
        <v>42</v>
      </c>
      <c r="BG20" s="137" t="s">
        <v>42</v>
      </c>
      <c r="BH20" s="137" t="s">
        <v>42</v>
      </c>
      <c r="BI20" s="137">
        <v>0.03</v>
      </c>
      <c r="BJ20" s="137">
        <v>0.03</v>
      </c>
      <c r="BK20" s="137">
        <v>0.03</v>
      </c>
      <c r="BL20" s="137">
        <v>0.01</v>
      </c>
      <c r="BM20" s="137">
        <v>0.01</v>
      </c>
      <c r="BN20" s="137">
        <v>0.01</v>
      </c>
      <c r="BO20" s="137">
        <v>0.02</v>
      </c>
      <c r="BP20" s="137">
        <v>0.02</v>
      </c>
      <c r="BQ20" s="137">
        <v>0.02</v>
      </c>
    </row>
    <row r="21" spans="1:69" s="129" customFormat="1" x14ac:dyDescent="0.2">
      <c r="A21" s="139">
        <v>370</v>
      </c>
      <c r="B21" s="139" t="s">
        <v>187</v>
      </c>
      <c r="C21" s="135" t="s">
        <v>170</v>
      </c>
      <c r="D21" s="136">
        <v>1260</v>
      </c>
      <c r="E21" s="136">
        <v>1270</v>
      </c>
      <c r="F21" s="136">
        <v>2520</v>
      </c>
      <c r="G21" s="137">
        <v>0.9</v>
      </c>
      <c r="H21" s="137">
        <v>0.92</v>
      </c>
      <c r="I21" s="137">
        <v>0.91</v>
      </c>
      <c r="J21" s="137">
        <v>0.86</v>
      </c>
      <c r="K21" s="137">
        <v>0.9</v>
      </c>
      <c r="L21" s="137">
        <v>0.88</v>
      </c>
      <c r="M21" s="137">
        <v>0.68</v>
      </c>
      <c r="N21" s="137">
        <v>0.7</v>
      </c>
      <c r="O21" s="137">
        <v>0.69</v>
      </c>
      <c r="P21" s="137" t="s">
        <v>42</v>
      </c>
      <c r="Q21" s="137" t="s">
        <v>42</v>
      </c>
      <c r="R21" s="137" t="s">
        <v>42</v>
      </c>
      <c r="S21" s="137">
        <v>7.0000000000000007E-2</v>
      </c>
      <c r="T21" s="137">
        <v>0.06</v>
      </c>
      <c r="U21" s="137">
        <v>7.0000000000000007E-2</v>
      </c>
      <c r="V21" s="137">
        <v>0.09</v>
      </c>
      <c r="W21" s="137">
        <v>0.1</v>
      </c>
      <c r="X21" s="137">
        <v>0.09</v>
      </c>
      <c r="Y21" s="137">
        <v>0.02</v>
      </c>
      <c r="Z21" s="137">
        <v>0.04</v>
      </c>
      <c r="AA21" s="137">
        <v>0.03</v>
      </c>
      <c r="AB21" s="137">
        <v>0</v>
      </c>
      <c r="AC21" s="137">
        <v>0</v>
      </c>
      <c r="AD21" s="137">
        <v>0</v>
      </c>
      <c r="AE21" s="137">
        <v>0</v>
      </c>
      <c r="AF21" s="137">
        <v>0</v>
      </c>
      <c r="AG21" s="137">
        <v>0</v>
      </c>
      <c r="AH21" s="137">
        <v>0</v>
      </c>
      <c r="AI21" s="137">
        <v>0</v>
      </c>
      <c r="AJ21" s="137">
        <v>0</v>
      </c>
      <c r="AK21" s="137">
        <v>0.1</v>
      </c>
      <c r="AL21" s="137">
        <v>0.09</v>
      </c>
      <c r="AM21" s="137">
        <v>0.1</v>
      </c>
      <c r="AN21" s="137">
        <v>0</v>
      </c>
      <c r="AO21" s="137">
        <v>0</v>
      </c>
      <c r="AP21" s="137">
        <v>0</v>
      </c>
      <c r="AQ21" s="137" t="s">
        <v>42</v>
      </c>
      <c r="AR21" s="137">
        <v>0</v>
      </c>
      <c r="AS21" s="137" t="s">
        <v>42</v>
      </c>
      <c r="AT21" s="137">
        <v>0.02</v>
      </c>
      <c r="AU21" s="137">
        <v>0.01</v>
      </c>
      <c r="AV21" s="137">
        <v>0.01</v>
      </c>
      <c r="AW21" s="137">
        <v>0.02</v>
      </c>
      <c r="AX21" s="137" t="s">
        <v>41</v>
      </c>
      <c r="AY21" s="137">
        <v>0.01</v>
      </c>
      <c r="AZ21" s="137" t="s">
        <v>42</v>
      </c>
      <c r="BA21" s="137" t="s">
        <v>42</v>
      </c>
      <c r="BB21" s="137" t="s">
        <v>42</v>
      </c>
      <c r="BC21" s="137" t="s">
        <v>42</v>
      </c>
      <c r="BD21" s="137" t="s">
        <v>42</v>
      </c>
      <c r="BE21" s="137" t="s">
        <v>42</v>
      </c>
      <c r="BF21" s="137">
        <v>0.02</v>
      </c>
      <c r="BG21" s="137">
        <v>0.01</v>
      </c>
      <c r="BH21" s="137">
        <v>0.01</v>
      </c>
      <c r="BI21" s="137">
        <v>7.0000000000000007E-2</v>
      </c>
      <c r="BJ21" s="137">
        <v>0.06</v>
      </c>
      <c r="BK21" s="137">
        <v>7.0000000000000007E-2</v>
      </c>
      <c r="BL21" s="137">
        <v>0.02</v>
      </c>
      <c r="BM21" s="137">
        <v>0.01</v>
      </c>
      <c r="BN21" s="137">
        <v>0.02</v>
      </c>
      <c r="BO21" s="137">
        <v>0.02</v>
      </c>
      <c r="BP21" s="137">
        <v>0.01</v>
      </c>
      <c r="BQ21" s="137">
        <v>0.01</v>
      </c>
    </row>
    <row r="22" spans="1:69" s="129" customFormat="1" x14ac:dyDescent="0.2">
      <c r="A22" s="139">
        <v>800</v>
      </c>
      <c r="B22" s="139" t="s">
        <v>188</v>
      </c>
      <c r="C22" s="135" t="s">
        <v>184</v>
      </c>
      <c r="D22" s="136">
        <v>1040</v>
      </c>
      <c r="E22" s="136">
        <v>1120</v>
      </c>
      <c r="F22" s="136">
        <v>2160</v>
      </c>
      <c r="G22" s="137">
        <v>0.94</v>
      </c>
      <c r="H22" s="137">
        <v>0.93</v>
      </c>
      <c r="I22" s="137">
        <v>0.94</v>
      </c>
      <c r="J22" s="137">
        <v>0.93</v>
      </c>
      <c r="K22" s="137">
        <v>0.93</v>
      </c>
      <c r="L22" s="137">
        <v>0.93</v>
      </c>
      <c r="M22" s="137">
        <v>0.32</v>
      </c>
      <c r="N22" s="137">
        <v>0.27</v>
      </c>
      <c r="O22" s="137">
        <v>0.28999999999999998</v>
      </c>
      <c r="P22" s="137" t="s">
        <v>42</v>
      </c>
      <c r="Q22" s="137" t="s">
        <v>42</v>
      </c>
      <c r="R22" s="137" t="s">
        <v>41</v>
      </c>
      <c r="S22" s="137">
        <v>0.05</v>
      </c>
      <c r="T22" s="137">
        <v>0.02</v>
      </c>
      <c r="U22" s="137">
        <v>0.03</v>
      </c>
      <c r="V22" s="137">
        <v>0.47</v>
      </c>
      <c r="W22" s="137">
        <v>0.49</v>
      </c>
      <c r="X22" s="137">
        <v>0.48</v>
      </c>
      <c r="Y22" s="137">
        <v>0.08</v>
      </c>
      <c r="Z22" s="137">
        <v>0.14000000000000001</v>
      </c>
      <c r="AA22" s="137">
        <v>0.11</v>
      </c>
      <c r="AB22" s="137">
        <v>0</v>
      </c>
      <c r="AC22" s="137">
        <v>0</v>
      </c>
      <c r="AD22" s="137">
        <v>0</v>
      </c>
      <c r="AE22" s="137">
        <v>0</v>
      </c>
      <c r="AF22" s="137" t="s">
        <v>42</v>
      </c>
      <c r="AG22" s="137" t="s">
        <v>42</v>
      </c>
      <c r="AH22" s="137">
        <v>0</v>
      </c>
      <c r="AI22" s="137" t="s">
        <v>42</v>
      </c>
      <c r="AJ22" s="137" t="s">
        <v>42</v>
      </c>
      <c r="AK22" s="137">
        <v>0.08</v>
      </c>
      <c r="AL22" s="137">
        <v>0.05</v>
      </c>
      <c r="AM22" s="137">
        <v>0.06</v>
      </c>
      <c r="AN22" s="137" t="s">
        <v>42</v>
      </c>
      <c r="AO22" s="137">
        <v>0</v>
      </c>
      <c r="AP22" s="137" t="s">
        <v>42</v>
      </c>
      <c r="AQ22" s="137" t="s">
        <v>42</v>
      </c>
      <c r="AR22" s="137" t="s">
        <v>42</v>
      </c>
      <c r="AS22" s="137" t="s">
        <v>41</v>
      </c>
      <c r="AT22" s="137">
        <v>0.01</v>
      </c>
      <c r="AU22" s="137">
        <v>0.01</v>
      </c>
      <c r="AV22" s="137">
        <v>0.01</v>
      </c>
      <c r="AW22" s="137">
        <v>0.01</v>
      </c>
      <c r="AX22" s="137" t="s">
        <v>42</v>
      </c>
      <c r="AY22" s="137">
        <v>0.01</v>
      </c>
      <c r="AZ22" s="137" t="s">
        <v>42</v>
      </c>
      <c r="BA22" s="137" t="s">
        <v>42</v>
      </c>
      <c r="BB22" s="137" t="s">
        <v>42</v>
      </c>
      <c r="BC22" s="137">
        <v>0</v>
      </c>
      <c r="BD22" s="137">
        <v>0</v>
      </c>
      <c r="BE22" s="137">
        <v>0</v>
      </c>
      <c r="BF22" s="137" t="s">
        <v>42</v>
      </c>
      <c r="BG22" s="137" t="s">
        <v>42</v>
      </c>
      <c r="BH22" s="137" t="s">
        <v>42</v>
      </c>
      <c r="BI22" s="137">
        <v>0.02</v>
      </c>
      <c r="BJ22" s="137">
        <v>0.04</v>
      </c>
      <c r="BK22" s="137">
        <v>0.03</v>
      </c>
      <c r="BL22" s="137">
        <v>0.02</v>
      </c>
      <c r="BM22" s="137">
        <v>0.01</v>
      </c>
      <c r="BN22" s="137">
        <v>0.02</v>
      </c>
      <c r="BO22" s="137">
        <v>0.02</v>
      </c>
      <c r="BP22" s="137">
        <v>0.02</v>
      </c>
      <c r="BQ22" s="137">
        <v>0.02</v>
      </c>
    </row>
    <row r="23" spans="1:69" s="129" customFormat="1" x14ac:dyDescent="0.2">
      <c r="A23" s="139">
        <v>822</v>
      </c>
      <c r="B23" s="139" t="s">
        <v>189</v>
      </c>
      <c r="C23" s="135" t="s">
        <v>176</v>
      </c>
      <c r="D23" s="136">
        <v>970</v>
      </c>
      <c r="E23" s="136">
        <v>900</v>
      </c>
      <c r="F23" s="136">
        <v>1870</v>
      </c>
      <c r="G23" s="137">
        <v>0.9</v>
      </c>
      <c r="H23" s="137">
        <v>0.95</v>
      </c>
      <c r="I23" s="137">
        <v>0.92</v>
      </c>
      <c r="J23" s="137">
        <v>0.88</v>
      </c>
      <c r="K23" s="137">
        <v>0.94</v>
      </c>
      <c r="L23" s="137">
        <v>0.91</v>
      </c>
      <c r="M23" s="137">
        <v>0.34</v>
      </c>
      <c r="N23" s="137">
        <v>0.33</v>
      </c>
      <c r="O23" s="137">
        <v>0.34</v>
      </c>
      <c r="P23" s="137" t="s">
        <v>42</v>
      </c>
      <c r="Q23" s="137" t="s">
        <v>42</v>
      </c>
      <c r="R23" s="137" t="s">
        <v>41</v>
      </c>
      <c r="S23" s="137">
        <v>0.02</v>
      </c>
      <c r="T23" s="137" t="s">
        <v>42</v>
      </c>
      <c r="U23" s="137">
        <v>0.01</v>
      </c>
      <c r="V23" s="137">
        <v>0.52</v>
      </c>
      <c r="W23" s="137">
        <v>0.6</v>
      </c>
      <c r="X23" s="137">
        <v>0.56000000000000005</v>
      </c>
      <c r="Y23" s="137" t="s">
        <v>42</v>
      </c>
      <c r="Z23" s="137" t="s">
        <v>42</v>
      </c>
      <c r="AA23" s="137" t="s">
        <v>42</v>
      </c>
      <c r="AB23" s="137">
        <v>0</v>
      </c>
      <c r="AC23" s="137">
        <v>0</v>
      </c>
      <c r="AD23" s="137">
        <v>0</v>
      </c>
      <c r="AE23" s="137">
        <v>0</v>
      </c>
      <c r="AF23" s="137">
        <v>0</v>
      </c>
      <c r="AG23" s="137">
        <v>0</v>
      </c>
      <c r="AH23" s="137">
        <v>0</v>
      </c>
      <c r="AI23" s="137">
        <v>0</v>
      </c>
      <c r="AJ23" s="137">
        <v>0</v>
      </c>
      <c r="AK23" s="137">
        <v>0.04</v>
      </c>
      <c r="AL23" s="137">
        <v>0.02</v>
      </c>
      <c r="AM23" s="137">
        <v>0.03</v>
      </c>
      <c r="AN23" s="137" t="s">
        <v>42</v>
      </c>
      <c r="AO23" s="137">
        <v>0</v>
      </c>
      <c r="AP23" s="137" t="s">
        <v>42</v>
      </c>
      <c r="AQ23" s="137" t="s">
        <v>42</v>
      </c>
      <c r="AR23" s="137">
        <v>0</v>
      </c>
      <c r="AS23" s="137" t="s">
        <v>42</v>
      </c>
      <c r="AT23" s="137">
        <v>0.01</v>
      </c>
      <c r="AU23" s="137" t="s">
        <v>42</v>
      </c>
      <c r="AV23" s="137">
        <v>0.01</v>
      </c>
      <c r="AW23" s="137">
        <v>0.01</v>
      </c>
      <c r="AX23" s="137">
        <v>0</v>
      </c>
      <c r="AY23" s="137" t="s">
        <v>41</v>
      </c>
      <c r="AZ23" s="137" t="s">
        <v>42</v>
      </c>
      <c r="BA23" s="137" t="s">
        <v>42</v>
      </c>
      <c r="BB23" s="137" t="s">
        <v>42</v>
      </c>
      <c r="BC23" s="137">
        <v>0</v>
      </c>
      <c r="BD23" s="137" t="s">
        <v>42</v>
      </c>
      <c r="BE23" s="137" t="s">
        <v>42</v>
      </c>
      <c r="BF23" s="137">
        <v>0.01</v>
      </c>
      <c r="BG23" s="137" t="s">
        <v>42</v>
      </c>
      <c r="BH23" s="137">
        <v>0.01</v>
      </c>
      <c r="BI23" s="137">
        <v>0.06</v>
      </c>
      <c r="BJ23" s="137">
        <v>0.03</v>
      </c>
      <c r="BK23" s="137">
        <v>0.04</v>
      </c>
      <c r="BL23" s="137">
        <v>0.02</v>
      </c>
      <c r="BM23" s="137">
        <v>0.01</v>
      </c>
      <c r="BN23" s="137">
        <v>0.02</v>
      </c>
      <c r="BO23" s="137">
        <v>0.02</v>
      </c>
      <c r="BP23" s="137">
        <v>0.01</v>
      </c>
      <c r="BQ23" s="137">
        <v>0.01</v>
      </c>
    </row>
    <row r="24" spans="1:69" s="129" customFormat="1" x14ac:dyDescent="0.2">
      <c r="A24" s="139">
        <v>303</v>
      </c>
      <c r="B24" s="139" t="s">
        <v>190</v>
      </c>
      <c r="C24" s="135" t="s">
        <v>180</v>
      </c>
      <c r="D24" s="136">
        <v>1580</v>
      </c>
      <c r="E24" s="136">
        <v>1570</v>
      </c>
      <c r="F24" s="136">
        <v>3150</v>
      </c>
      <c r="G24" s="137">
        <v>0.93</v>
      </c>
      <c r="H24" s="137">
        <v>0.95</v>
      </c>
      <c r="I24" s="137">
        <v>0.94</v>
      </c>
      <c r="J24" s="137">
        <v>0.92</v>
      </c>
      <c r="K24" s="137">
        <v>0.94</v>
      </c>
      <c r="L24" s="137">
        <v>0.93</v>
      </c>
      <c r="M24" s="137">
        <v>0.23</v>
      </c>
      <c r="N24" s="137">
        <v>0.18</v>
      </c>
      <c r="O24" s="137">
        <v>0.2</v>
      </c>
      <c r="P24" s="137">
        <v>0</v>
      </c>
      <c r="Q24" s="137" t="s">
        <v>42</v>
      </c>
      <c r="R24" s="137" t="s">
        <v>42</v>
      </c>
      <c r="S24" s="137">
        <v>0.02</v>
      </c>
      <c r="T24" s="137">
        <v>0.03</v>
      </c>
      <c r="U24" s="137">
        <v>0.03</v>
      </c>
      <c r="V24" s="137">
        <v>0.62</v>
      </c>
      <c r="W24" s="137">
        <v>0.65</v>
      </c>
      <c r="X24" s="137">
        <v>0.64</v>
      </c>
      <c r="Y24" s="137">
        <v>0.05</v>
      </c>
      <c r="Z24" s="137">
        <v>7.0000000000000007E-2</v>
      </c>
      <c r="AA24" s="137">
        <v>0.06</v>
      </c>
      <c r="AB24" s="137">
        <v>0</v>
      </c>
      <c r="AC24" s="137">
        <v>0</v>
      </c>
      <c r="AD24" s="137">
        <v>0</v>
      </c>
      <c r="AE24" s="137">
        <v>0</v>
      </c>
      <c r="AF24" s="137">
        <v>0</v>
      </c>
      <c r="AG24" s="137">
        <v>0</v>
      </c>
      <c r="AH24" s="137">
        <v>0</v>
      </c>
      <c r="AI24" s="137">
        <v>0</v>
      </c>
      <c r="AJ24" s="137">
        <v>0</v>
      </c>
      <c r="AK24" s="137">
        <v>0.05</v>
      </c>
      <c r="AL24" s="137">
        <v>0.04</v>
      </c>
      <c r="AM24" s="137">
        <v>0.05</v>
      </c>
      <c r="AN24" s="137">
        <v>0</v>
      </c>
      <c r="AO24" s="137">
        <v>0</v>
      </c>
      <c r="AP24" s="137">
        <v>0</v>
      </c>
      <c r="AQ24" s="137" t="s">
        <v>42</v>
      </c>
      <c r="AR24" s="137">
        <v>0.01</v>
      </c>
      <c r="AS24" s="137" t="s">
        <v>41</v>
      </c>
      <c r="AT24" s="137">
        <v>0.01</v>
      </c>
      <c r="AU24" s="137">
        <v>0.01</v>
      </c>
      <c r="AV24" s="137">
        <v>0.01</v>
      </c>
      <c r="AW24" s="137">
        <v>0.01</v>
      </c>
      <c r="AX24" s="137">
        <v>0.01</v>
      </c>
      <c r="AY24" s="137">
        <v>0.01</v>
      </c>
      <c r="AZ24" s="137" t="s">
        <v>42</v>
      </c>
      <c r="BA24" s="137">
        <v>0</v>
      </c>
      <c r="BB24" s="137" t="s">
        <v>42</v>
      </c>
      <c r="BC24" s="137">
        <v>0</v>
      </c>
      <c r="BD24" s="137">
        <v>0</v>
      </c>
      <c r="BE24" s="137">
        <v>0</v>
      </c>
      <c r="BF24" s="137">
        <v>0.01</v>
      </c>
      <c r="BG24" s="137">
        <v>0.01</v>
      </c>
      <c r="BH24" s="137">
        <v>0.01</v>
      </c>
      <c r="BI24" s="137">
        <v>0.05</v>
      </c>
      <c r="BJ24" s="137">
        <v>0.03</v>
      </c>
      <c r="BK24" s="137">
        <v>0.04</v>
      </c>
      <c r="BL24" s="137" t="s">
        <v>42</v>
      </c>
      <c r="BM24" s="137">
        <v>0.01</v>
      </c>
      <c r="BN24" s="137">
        <v>0.01</v>
      </c>
      <c r="BO24" s="137">
        <v>0.02</v>
      </c>
      <c r="BP24" s="137">
        <v>0.01</v>
      </c>
      <c r="BQ24" s="137">
        <v>0.01</v>
      </c>
    </row>
    <row r="25" spans="1:69" s="129" customFormat="1" x14ac:dyDescent="0.2">
      <c r="A25" s="139">
        <v>330</v>
      </c>
      <c r="B25" s="139" t="s">
        <v>191</v>
      </c>
      <c r="C25" s="135" t="s">
        <v>174</v>
      </c>
      <c r="D25" s="136">
        <v>6100</v>
      </c>
      <c r="E25" s="136">
        <v>6070</v>
      </c>
      <c r="F25" s="136">
        <v>12170</v>
      </c>
      <c r="G25" s="137">
        <v>0.9</v>
      </c>
      <c r="H25" s="137">
        <v>0.92</v>
      </c>
      <c r="I25" s="137">
        <v>0.91</v>
      </c>
      <c r="J25" s="137">
        <v>0.88</v>
      </c>
      <c r="K25" s="137">
        <v>0.91</v>
      </c>
      <c r="L25" s="137">
        <v>0.89</v>
      </c>
      <c r="M25" s="137">
        <v>0.35</v>
      </c>
      <c r="N25" s="137">
        <v>0.28000000000000003</v>
      </c>
      <c r="O25" s="137">
        <v>0.32</v>
      </c>
      <c r="P25" s="137" t="s">
        <v>41</v>
      </c>
      <c r="Q25" s="137" t="s">
        <v>41</v>
      </c>
      <c r="R25" s="137" t="s">
        <v>41</v>
      </c>
      <c r="S25" s="137">
        <v>0.04</v>
      </c>
      <c r="T25" s="137">
        <v>0.06</v>
      </c>
      <c r="U25" s="137">
        <v>0.05</v>
      </c>
      <c r="V25" s="137">
        <v>0.35</v>
      </c>
      <c r="W25" s="137">
        <v>0.42</v>
      </c>
      <c r="X25" s="137">
        <v>0.39</v>
      </c>
      <c r="Y25" s="137">
        <v>0.13</v>
      </c>
      <c r="Z25" s="137">
        <v>0.14000000000000001</v>
      </c>
      <c r="AA25" s="137">
        <v>0.14000000000000001</v>
      </c>
      <c r="AB25" s="137" t="s">
        <v>42</v>
      </c>
      <c r="AC25" s="137" t="s">
        <v>42</v>
      </c>
      <c r="AD25" s="137" t="s">
        <v>42</v>
      </c>
      <c r="AE25" s="137">
        <v>0</v>
      </c>
      <c r="AF25" s="137">
        <v>0</v>
      </c>
      <c r="AG25" s="137">
        <v>0</v>
      </c>
      <c r="AH25" s="137" t="s">
        <v>41</v>
      </c>
      <c r="AI25" s="137" t="s">
        <v>41</v>
      </c>
      <c r="AJ25" s="137" t="s">
        <v>41</v>
      </c>
      <c r="AK25" s="137">
        <v>0.03</v>
      </c>
      <c r="AL25" s="137">
        <v>0.03</v>
      </c>
      <c r="AM25" s="137">
        <v>0.03</v>
      </c>
      <c r="AN25" s="137" t="s">
        <v>42</v>
      </c>
      <c r="AO25" s="137">
        <v>0</v>
      </c>
      <c r="AP25" s="137" t="s">
        <v>42</v>
      </c>
      <c r="AQ25" s="137" t="s">
        <v>41</v>
      </c>
      <c r="AR25" s="137" t="s">
        <v>41</v>
      </c>
      <c r="AS25" s="137" t="s">
        <v>41</v>
      </c>
      <c r="AT25" s="137">
        <v>0.01</v>
      </c>
      <c r="AU25" s="137">
        <v>0.01</v>
      </c>
      <c r="AV25" s="137">
        <v>0.01</v>
      </c>
      <c r="AW25" s="137" t="s">
        <v>41</v>
      </c>
      <c r="AX25" s="137" t="s">
        <v>41</v>
      </c>
      <c r="AY25" s="137" t="s">
        <v>41</v>
      </c>
      <c r="AZ25" s="137" t="s">
        <v>41</v>
      </c>
      <c r="BA25" s="137" t="s">
        <v>42</v>
      </c>
      <c r="BB25" s="137" t="s">
        <v>41</v>
      </c>
      <c r="BC25" s="137" t="s">
        <v>41</v>
      </c>
      <c r="BD25" s="137" t="s">
        <v>41</v>
      </c>
      <c r="BE25" s="137" t="s">
        <v>41</v>
      </c>
      <c r="BF25" s="137">
        <v>0.01</v>
      </c>
      <c r="BG25" s="137" t="s">
        <v>41</v>
      </c>
      <c r="BH25" s="137">
        <v>0.01</v>
      </c>
      <c r="BI25" s="137">
        <v>0.06</v>
      </c>
      <c r="BJ25" s="137">
        <v>0.05</v>
      </c>
      <c r="BK25" s="137">
        <v>0.06</v>
      </c>
      <c r="BL25" s="137">
        <v>0.02</v>
      </c>
      <c r="BM25" s="137">
        <v>0.01</v>
      </c>
      <c r="BN25" s="137">
        <v>0.01</v>
      </c>
      <c r="BO25" s="137">
        <v>0.02</v>
      </c>
      <c r="BP25" s="137">
        <v>0.02</v>
      </c>
      <c r="BQ25" s="137">
        <v>0.02</v>
      </c>
    </row>
    <row r="26" spans="1:69" s="129" customFormat="1" x14ac:dyDescent="0.2">
      <c r="A26" s="139">
        <v>889</v>
      </c>
      <c r="B26" s="139" t="s">
        <v>192</v>
      </c>
      <c r="C26" s="135" t="s">
        <v>168</v>
      </c>
      <c r="D26" s="136">
        <v>890</v>
      </c>
      <c r="E26" s="136">
        <v>870</v>
      </c>
      <c r="F26" s="136">
        <v>1750</v>
      </c>
      <c r="G26" s="137">
        <v>0.91</v>
      </c>
      <c r="H26" s="137">
        <v>0.93</v>
      </c>
      <c r="I26" s="137">
        <v>0.92</v>
      </c>
      <c r="J26" s="137">
        <v>0.88</v>
      </c>
      <c r="K26" s="137">
        <v>0.92</v>
      </c>
      <c r="L26" s="137">
        <v>0.9</v>
      </c>
      <c r="M26" s="137">
        <v>0.54</v>
      </c>
      <c r="N26" s="137">
        <v>0.5</v>
      </c>
      <c r="O26" s="137">
        <v>0.52</v>
      </c>
      <c r="P26" s="137" t="s">
        <v>42</v>
      </c>
      <c r="Q26" s="137" t="s">
        <v>42</v>
      </c>
      <c r="R26" s="137" t="s">
        <v>42</v>
      </c>
      <c r="S26" s="137">
        <v>0.05</v>
      </c>
      <c r="T26" s="137">
        <v>0.02</v>
      </c>
      <c r="U26" s="137">
        <v>0.03</v>
      </c>
      <c r="V26" s="137">
        <v>0.16</v>
      </c>
      <c r="W26" s="137">
        <v>0.24</v>
      </c>
      <c r="X26" s="137">
        <v>0.2</v>
      </c>
      <c r="Y26" s="137">
        <v>0.12</v>
      </c>
      <c r="Z26" s="137">
        <v>0.16</v>
      </c>
      <c r="AA26" s="137">
        <v>0.14000000000000001</v>
      </c>
      <c r="AB26" s="137">
        <v>0</v>
      </c>
      <c r="AC26" s="137">
        <v>0</v>
      </c>
      <c r="AD26" s="137">
        <v>0</v>
      </c>
      <c r="AE26" s="137">
        <v>0</v>
      </c>
      <c r="AF26" s="137">
        <v>0</v>
      </c>
      <c r="AG26" s="137">
        <v>0</v>
      </c>
      <c r="AH26" s="137">
        <v>0</v>
      </c>
      <c r="AI26" s="137">
        <v>0</v>
      </c>
      <c r="AJ26" s="137">
        <v>0</v>
      </c>
      <c r="AK26" s="137">
        <v>0.06</v>
      </c>
      <c r="AL26" s="137">
        <v>0.03</v>
      </c>
      <c r="AM26" s="137">
        <v>0.05</v>
      </c>
      <c r="AN26" s="137">
        <v>0</v>
      </c>
      <c r="AO26" s="137">
        <v>0</v>
      </c>
      <c r="AP26" s="137">
        <v>0</v>
      </c>
      <c r="AQ26" s="137">
        <v>0.01</v>
      </c>
      <c r="AR26" s="137" t="s">
        <v>42</v>
      </c>
      <c r="AS26" s="137">
        <v>0.01</v>
      </c>
      <c r="AT26" s="137">
        <v>0.01</v>
      </c>
      <c r="AU26" s="137" t="s">
        <v>42</v>
      </c>
      <c r="AV26" s="137">
        <v>0.01</v>
      </c>
      <c r="AW26" s="137">
        <v>0.01</v>
      </c>
      <c r="AX26" s="137" t="s">
        <v>42</v>
      </c>
      <c r="AY26" s="137">
        <v>0.01</v>
      </c>
      <c r="AZ26" s="137" t="s">
        <v>42</v>
      </c>
      <c r="BA26" s="137" t="s">
        <v>42</v>
      </c>
      <c r="BB26" s="137" t="s">
        <v>42</v>
      </c>
      <c r="BC26" s="137" t="s">
        <v>42</v>
      </c>
      <c r="BD26" s="137" t="s">
        <v>42</v>
      </c>
      <c r="BE26" s="137" t="s">
        <v>42</v>
      </c>
      <c r="BF26" s="137">
        <v>0.02</v>
      </c>
      <c r="BG26" s="137">
        <v>0.01</v>
      </c>
      <c r="BH26" s="137">
        <v>0.01</v>
      </c>
      <c r="BI26" s="137">
        <v>0.06</v>
      </c>
      <c r="BJ26" s="137">
        <v>0.05</v>
      </c>
      <c r="BK26" s="137">
        <v>0.05</v>
      </c>
      <c r="BL26" s="137">
        <v>0.02</v>
      </c>
      <c r="BM26" s="137">
        <v>0.01</v>
      </c>
      <c r="BN26" s="137">
        <v>0.01</v>
      </c>
      <c r="BO26" s="137">
        <v>0.01</v>
      </c>
      <c r="BP26" s="137">
        <v>0.01</v>
      </c>
      <c r="BQ26" s="137">
        <v>0.01</v>
      </c>
    </row>
    <row r="27" spans="1:69" s="129" customFormat="1" x14ac:dyDescent="0.2">
      <c r="A27" s="139">
        <v>890</v>
      </c>
      <c r="B27" s="139" t="s">
        <v>193</v>
      </c>
      <c r="C27" s="135" t="s">
        <v>168</v>
      </c>
      <c r="D27" s="136">
        <v>800</v>
      </c>
      <c r="E27" s="136">
        <v>820</v>
      </c>
      <c r="F27" s="136">
        <v>1620</v>
      </c>
      <c r="G27" s="137">
        <v>0.88</v>
      </c>
      <c r="H27" s="137">
        <v>0.89</v>
      </c>
      <c r="I27" s="137">
        <v>0.88</v>
      </c>
      <c r="J27" s="137">
        <v>0.85</v>
      </c>
      <c r="K27" s="137">
        <v>0.87</v>
      </c>
      <c r="L27" s="137">
        <v>0.86</v>
      </c>
      <c r="M27" s="137">
        <v>0.46</v>
      </c>
      <c r="N27" s="137">
        <v>0.4</v>
      </c>
      <c r="O27" s="137">
        <v>0.43</v>
      </c>
      <c r="P27" s="137" t="s">
        <v>42</v>
      </c>
      <c r="Q27" s="137" t="s">
        <v>42</v>
      </c>
      <c r="R27" s="137" t="s">
        <v>42</v>
      </c>
      <c r="S27" s="137">
        <v>0.03</v>
      </c>
      <c r="T27" s="137">
        <v>0.05</v>
      </c>
      <c r="U27" s="137">
        <v>0.04</v>
      </c>
      <c r="V27" s="137">
        <v>7.0000000000000007E-2</v>
      </c>
      <c r="W27" s="137">
        <v>0.05</v>
      </c>
      <c r="X27" s="137">
        <v>0.06</v>
      </c>
      <c r="Y27" s="137">
        <v>0.28999999999999998</v>
      </c>
      <c r="Z27" s="137">
        <v>0.36</v>
      </c>
      <c r="AA27" s="137">
        <v>0.33</v>
      </c>
      <c r="AB27" s="137">
        <v>0</v>
      </c>
      <c r="AC27" s="137">
        <v>0</v>
      </c>
      <c r="AD27" s="137">
        <v>0</v>
      </c>
      <c r="AE27" s="137">
        <v>0</v>
      </c>
      <c r="AF27" s="137">
        <v>0</v>
      </c>
      <c r="AG27" s="137">
        <v>0</v>
      </c>
      <c r="AH27" s="137">
        <v>0</v>
      </c>
      <c r="AI27" s="137">
        <v>0</v>
      </c>
      <c r="AJ27" s="137">
        <v>0</v>
      </c>
      <c r="AK27" s="137">
        <v>0.06</v>
      </c>
      <c r="AL27" s="137">
        <v>7.0000000000000007E-2</v>
      </c>
      <c r="AM27" s="137">
        <v>0.06</v>
      </c>
      <c r="AN27" s="137">
        <v>0</v>
      </c>
      <c r="AO27" s="137">
        <v>0</v>
      </c>
      <c r="AP27" s="137">
        <v>0</v>
      </c>
      <c r="AQ27" s="137" t="s">
        <v>42</v>
      </c>
      <c r="AR27" s="137" t="s">
        <v>42</v>
      </c>
      <c r="AS27" s="137" t="s">
        <v>42</v>
      </c>
      <c r="AT27" s="137">
        <v>0.02</v>
      </c>
      <c r="AU27" s="137">
        <v>0.01</v>
      </c>
      <c r="AV27" s="137">
        <v>0.01</v>
      </c>
      <c r="AW27" s="137">
        <v>0.01</v>
      </c>
      <c r="AX27" s="137">
        <v>0.01</v>
      </c>
      <c r="AY27" s="137">
        <v>0.01</v>
      </c>
      <c r="AZ27" s="137">
        <v>0</v>
      </c>
      <c r="BA27" s="137" t="s">
        <v>42</v>
      </c>
      <c r="BB27" s="137" t="s">
        <v>42</v>
      </c>
      <c r="BC27" s="137" t="s">
        <v>42</v>
      </c>
      <c r="BD27" s="137" t="s">
        <v>42</v>
      </c>
      <c r="BE27" s="137" t="s">
        <v>42</v>
      </c>
      <c r="BF27" s="137">
        <v>0.01</v>
      </c>
      <c r="BG27" s="137">
        <v>0.01</v>
      </c>
      <c r="BH27" s="137">
        <v>0.01</v>
      </c>
      <c r="BI27" s="137">
        <v>0.09</v>
      </c>
      <c r="BJ27" s="137">
        <v>0.08</v>
      </c>
      <c r="BK27" s="137">
        <v>0.09</v>
      </c>
      <c r="BL27" s="137">
        <v>0.02</v>
      </c>
      <c r="BM27" s="137">
        <v>0.02</v>
      </c>
      <c r="BN27" s="137">
        <v>0.02</v>
      </c>
      <c r="BO27" s="137">
        <v>0.02</v>
      </c>
      <c r="BP27" s="137">
        <v>0.01</v>
      </c>
      <c r="BQ27" s="137">
        <v>0.01</v>
      </c>
    </row>
    <row r="28" spans="1:69" s="129" customFormat="1" x14ac:dyDescent="0.2">
      <c r="A28" s="139">
        <v>350</v>
      </c>
      <c r="B28" s="139" t="s">
        <v>194</v>
      </c>
      <c r="C28" s="135" t="s">
        <v>168</v>
      </c>
      <c r="D28" s="136">
        <v>1780</v>
      </c>
      <c r="E28" s="136">
        <v>1700</v>
      </c>
      <c r="F28" s="136">
        <v>3480</v>
      </c>
      <c r="G28" s="137">
        <v>0.9</v>
      </c>
      <c r="H28" s="137">
        <v>0.91</v>
      </c>
      <c r="I28" s="137">
        <v>0.91</v>
      </c>
      <c r="J28" s="137">
        <v>0.87</v>
      </c>
      <c r="K28" s="137">
        <v>0.9</v>
      </c>
      <c r="L28" s="137">
        <v>0.89</v>
      </c>
      <c r="M28" s="137">
        <v>0.45</v>
      </c>
      <c r="N28" s="137">
        <v>0.4</v>
      </c>
      <c r="O28" s="137">
        <v>0.42</v>
      </c>
      <c r="P28" s="137" t="s">
        <v>42</v>
      </c>
      <c r="Q28" s="137">
        <v>0</v>
      </c>
      <c r="R28" s="137" t="s">
        <v>42</v>
      </c>
      <c r="S28" s="137">
        <v>0.03</v>
      </c>
      <c r="T28" s="137">
        <v>0.02</v>
      </c>
      <c r="U28" s="137">
        <v>0.03</v>
      </c>
      <c r="V28" s="137">
        <v>0.2</v>
      </c>
      <c r="W28" s="137">
        <v>0.26</v>
      </c>
      <c r="X28" s="137">
        <v>0.23</v>
      </c>
      <c r="Y28" s="137">
        <v>0.19</v>
      </c>
      <c r="Z28" s="137">
        <v>0.22</v>
      </c>
      <c r="AA28" s="137">
        <v>0.2</v>
      </c>
      <c r="AB28" s="137">
        <v>0</v>
      </c>
      <c r="AC28" s="137">
        <v>0</v>
      </c>
      <c r="AD28" s="137">
        <v>0</v>
      </c>
      <c r="AE28" s="137">
        <v>0</v>
      </c>
      <c r="AF28" s="137">
        <v>0</v>
      </c>
      <c r="AG28" s="137">
        <v>0</v>
      </c>
      <c r="AH28" s="137" t="s">
        <v>42</v>
      </c>
      <c r="AI28" s="137">
        <v>0</v>
      </c>
      <c r="AJ28" s="137" t="s">
        <v>42</v>
      </c>
      <c r="AK28" s="137">
        <v>0.06</v>
      </c>
      <c r="AL28" s="137">
        <v>0.04</v>
      </c>
      <c r="AM28" s="137">
        <v>0.05</v>
      </c>
      <c r="AN28" s="137">
        <v>0</v>
      </c>
      <c r="AO28" s="137">
        <v>0</v>
      </c>
      <c r="AP28" s="137">
        <v>0</v>
      </c>
      <c r="AQ28" s="137" t="s">
        <v>42</v>
      </c>
      <c r="AR28" s="137" t="s">
        <v>41</v>
      </c>
      <c r="AS28" s="137" t="s">
        <v>41</v>
      </c>
      <c r="AT28" s="137">
        <v>0.01</v>
      </c>
      <c r="AU28" s="137">
        <v>0.01</v>
      </c>
      <c r="AV28" s="137">
        <v>0.01</v>
      </c>
      <c r="AW28" s="137">
        <v>0.01</v>
      </c>
      <c r="AX28" s="137" t="s">
        <v>41</v>
      </c>
      <c r="AY28" s="137">
        <v>0.01</v>
      </c>
      <c r="AZ28" s="137">
        <v>0.01</v>
      </c>
      <c r="BA28" s="137" t="s">
        <v>42</v>
      </c>
      <c r="BB28" s="137" t="s">
        <v>41</v>
      </c>
      <c r="BC28" s="137">
        <v>0</v>
      </c>
      <c r="BD28" s="137">
        <v>0</v>
      </c>
      <c r="BE28" s="137">
        <v>0</v>
      </c>
      <c r="BF28" s="137">
        <v>0.01</v>
      </c>
      <c r="BG28" s="137">
        <v>0.01</v>
      </c>
      <c r="BH28" s="137">
        <v>0.01</v>
      </c>
      <c r="BI28" s="137">
        <v>7.0000000000000007E-2</v>
      </c>
      <c r="BJ28" s="137">
        <v>0.05</v>
      </c>
      <c r="BK28" s="137">
        <v>0.06</v>
      </c>
      <c r="BL28" s="137">
        <v>0.02</v>
      </c>
      <c r="BM28" s="137">
        <v>0.01</v>
      </c>
      <c r="BN28" s="137">
        <v>0.02</v>
      </c>
      <c r="BO28" s="137">
        <v>0.01</v>
      </c>
      <c r="BP28" s="137">
        <v>0.02</v>
      </c>
      <c r="BQ28" s="137">
        <v>0.02</v>
      </c>
    </row>
    <row r="29" spans="1:69" s="129" customFormat="1" x14ac:dyDescent="0.2">
      <c r="A29" s="139">
        <v>837</v>
      </c>
      <c r="B29" s="139" t="s">
        <v>195</v>
      </c>
      <c r="C29" s="135" t="s">
        <v>184</v>
      </c>
      <c r="D29" s="136">
        <v>830</v>
      </c>
      <c r="E29" s="136">
        <v>840</v>
      </c>
      <c r="F29" s="136">
        <v>1660</v>
      </c>
      <c r="G29" s="137">
        <v>0.91</v>
      </c>
      <c r="H29" s="137">
        <v>0.92</v>
      </c>
      <c r="I29" s="137">
        <v>0.92</v>
      </c>
      <c r="J29" s="137">
        <v>0.89</v>
      </c>
      <c r="K29" s="137">
        <v>0.9</v>
      </c>
      <c r="L29" s="137">
        <v>0.89</v>
      </c>
      <c r="M29" s="137">
        <v>0.43</v>
      </c>
      <c r="N29" s="137">
        <v>0.39</v>
      </c>
      <c r="O29" s="137">
        <v>0.41</v>
      </c>
      <c r="P29" s="137">
        <v>0.01</v>
      </c>
      <c r="Q29" s="137" t="s">
        <v>42</v>
      </c>
      <c r="R29" s="137">
        <v>0.01</v>
      </c>
      <c r="S29" s="137">
        <v>0.03</v>
      </c>
      <c r="T29" s="137">
        <v>0.04</v>
      </c>
      <c r="U29" s="137">
        <v>0.04</v>
      </c>
      <c r="V29" s="137">
        <v>0.41</v>
      </c>
      <c r="W29" s="137">
        <v>0.45</v>
      </c>
      <c r="X29" s="137">
        <v>0.43</v>
      </c>
      <c r="Y29" s="137" t="s">
        <v>42</v>
      </c>
      <c r="Z29" s="137" t="s">
        <v>42</v>
      </c>
      <c r="AA29" s="137" t="s">
        <v>41</v>
      </c>
      <c r="AB29" s="137">
        <v>0</v>
      </c>
      <c r="AC29" s="137">
        <v>0</v>
      </c>
      <c r="AD29" s="137">
        <v>0</v>
      </c>
      <c r="AE29" s="137">
        <v>0</v>
      </c>
      <c r="AF29" s="137">
        <v>0</v>
      </c>
      <c r="AG29" s="137">
        <v>0</v>
      </c>
      <c r="AH29" s="137" t="s">
        <v>42</v>
      </c>
      <c r="AI29" s="137">
        <v>0</v>
      </c>
      <c r="AJ29" s="137" t="s">
        <v>42</v>
      </c>
      <c r="AK29" s="137">
        <v>0.05</v>
      </c>
      <c r="AL29" s="137">
        <v>0.05</v>
      </c>
      <c r="AM29" s="137">
        <v>0.05</v>
      </c>
      <c r="AN29" s="137">
        <v>0</v>
      </c>
      <c r="AO29" s="137">
        <v>0</v>
      </c>
      <c r="AP29" s="137">
        <v>0</v>
      </c>
      <c r="AQ29" s="137" t="s">
        <v>42</v>
      </c>
      <c r="AR29" s="137" t="s">
        <v>42</v>
      </c>
      <c r="AS29" s="137" t="s">
        <v>42</v>
      </c>
      <c r="AT29" s="137">
        <v>0.01</v>
      </c>
      <c r="AU29" s="137">
        <v>0.01</v>
      </c>
      <c r="AV29" s="137">
        <v>0.01</v>
      </c>
      <c r="AW29" s="137">
        <v>0.01</v>
      </c>
      <c r="AX29" s="137">
        <v>0.01</v>
      </c>
      <c r="AY29" s="137">
        <v>0.01</v>
      </c>
      <c r="AZ29" s="137" t="s">
        <v>42</v>
      </c>
      <c r="BA29" s="137" t="s">
        <v>42</v>
      </c>
      <c r="BB29" s="137" t="s">
        <v>41</v>
      </c>
      <c r="BC29" s="137">
        <v>0</v>
      </c>
      <c r="BD29" s="137">
        <v>0</v>
      </c>
      <c r="BE29" s="137">
        <v>0</v>
      </c>
      <c r="BF29" s="137">
        <v>0.01</v>
      </c>
      <c r="BG29" s="137" t="s">
        <v>42</v>
      </c>
      <c r="BH29" s="137">
        <v>0.01</v>
      </c>
      <c r="BI29" s="137">
        <v>0.06</v>
      </c>
      <c r="BJ29" s="137">
        <v>0.05</v>
      </c>
      <c r="BK29" s="137">
        <v>0.06</v>
      </c>
      <c r="BL29" s="137">
        <v>0.02</v>
      </c>
      <c r="BM29" s="137">
        <v>0.02</v>
      </c>
      <c r="BN29" s="137">
        <v>0.02</v>
      </c>
      <c r="BO29" s="137">
        <v>0.01</v>
      </c>
      <c r="BP29" s="137">
        <v>0.01</v>
      </c>
      <c r="BQ29" s="137">
        <v>0.01</v>
      </c>
    </row>
    <row r="30" spans="1:69" s="129" customFormat="1" x14ac:dyDescent="0.2">
      <c r="A30" s="139">
        <v>867</v>
      </c>
      <c r="B30" s="139" t="s">
        <v>196</v>
      </c>
      <c r="C30" s="135" t="s">
        <v>182</v>
      </c>
      <c r="D30" s="136">
        <v>530</v>
      </c>
      <c r="E30" s="136">
        <v>530</v>
      </c>
      <c r="F30" s="136">
        <v>1060</v>
      </c>
      <c r="G30" s="137">
        <v>0.94</v>
      </c>
      <c r="H30" s="137">
        <v>0.94</v>
      </c>
      <c r="I30" s="137">
        <v>0.94</v>
      </c>
      <c r="J30" s="137">
        <v>0.91</v>
      </c>
      <c r="K30" s="137">
        <v>0.92</v>
      </c>
      <c r="L30" s="137">
        <v>0.91</v>
      </c>
      <c r="M30" s="137">
        <v>0.27</v>
      </c>
      <c r="N30" s="137">
        <v>0.28000000000000003</v>
      </c>
      <c r="O30" s="137">
        <v>0.27</v>
      </c>
      <c r="P30" s="137" t="s">
        <v>42</v>
      </c>
      <c r="Q30" s="137" t="s">
        <v>42</v>
      </c>
      <c r="R30" s="137" t="s">
        <v>42</v>
      </c>
      <c r="S30" s="137">
        <v>0.03</v>
      </c>
      <c r="T30" s="137">
        <v>0.02</v>
      </c>
      <c r="U30" s="137">
        <v>0.02</v>
      </c>
      <c r="V30" s="137">
        <v>0.5</v>
      </c>
      <c r="W30" s="137">
        <v>0.46</v>
      </c>
      <c r="X30" s="137">
        <v>0.48</v>
      </c>
      <c r="Y30" s="137">
        <v>0.11</v>
      </c>
      <c r="Z30" s="137">
        <v>0.15</v>
      </c>
      <c r="AA30" s="137">
        <v>0.13</v>
      </c>
      <c r="AB30" s="137">
        <v>0</v>
      </c>
      <c r="AC30" s="137">
        <v>0</v>
      </c>
      <c r="AD30" s="137">
        <v>0</v>
      </c>
      <c r="AE30" s="137">
        <v>0</v>
      </c>
      <c r="AF30" s="137">
        <v>0</v>
      </c>
      <c r="AG30" s="137">
        <v>0</v>
      </c>
      <c r="AH30" s="137">
        <v>0</v>
      </c>
      <c r="AI30" s="137">
        <v>0</v>
      </c>
      <c r="AJ30" s="137">
        <v>0</v>
      </c>
      <c r="AK30" s="137">
        <v>0.06</v>
      </c>
      <c r="AL30" s="137">
        <v>0.05</v>
      </c>
      <c r="AM30" s="137">
        <v>0.06</v>
      </c>
      <c r="AN30" s="137">
        <v>0</v>
      </c>
      <c r="AO30" s="137">
        <v>0</v>
      </c>
      <c r="AP30" s="137">
        <v>0</v>
      </c>
      <c r="AQ30" s="137" t="s">
        <v>42</v>
      </c>
      <c r="AR30" s="137" t="s">
        <v>42</v>
      </c>
      <c r="AS30" s="137">
        <v>0.01</v>
      </c>
      <c r="AT30" s="137">
        <v>0.02</v>
      </c>
      <c r="AU30" s="137" t="s">
        <v>42</v>
      </c>
      <c r="AV30" s="137">
        <v>0.02</v>
      </c>
      <c r="AW30" s="137">
        <v>0.02</v>
      </c>
      <c r="AX30" s="137" t="s">
        <v>42</v>
      </c>
      <c r="AY30" s="137">
        <v>0.01</v>
      </c>
      <c r="AZ30" s="137" t="s">
        <v>42</v>
      </c>
      <c r="BA30" s="137" t="s">
        <v>42</v>
      </c>
      <c r="BB30" s="137" t="s">
        <v>42</v>
      </c>
      <c r="BC30" s="137">
        <v>0</v>
      </c>
      <c r="BD30" s="137">
        <v>0</v>
      </c>
      <c r="BE30" s="137">
        <v>0</v>
      </c>
      <c r="BF30" s="137">
        <v>0.01</v>
      </c>
      <c r="BG30" s="137">
        <v>0.01</v>
      </c>
      <c r="BH30" s="137">
        <v>0.01</v>
      </c>
      <c r="BI30" s="137">
        <v>0.04</v>
      </c>
      <c r="BJ30" s="137">
        <v>0.04</v>
      </c>
      <c r="BK30" s="137">
        <v>0.04</v>
      </c>
      <c r="BL30" s="137">
        <v>0.01</v>
      </c>
      <c r="BM30" s="137" t="s">
        <v>42</v>
      </c>
      <c r="BN30" s="137">
        <v>0.01</v>
      </c>
      <c r="BO30" s="137" t="s">
        <v>42</v>
      </c>
      <c r="BP30" s="137" t="s">
        <v>42</v>
      </c>
      <c r="BQ30" s="137">
        <v>0.01</v>
      </c>
    </row>
    <row r="31" spans="1:69" s="129" customFormat="1" x14ac:dyDescent="0.2">
      <c r="A31" s="139">
        <v>380</v>
      </c>
      <c r="B31" s="139" t="s">
        <v>197</v>
      </c>
      <c r="C31" s="135" t="s">
        <v>170</v>
      </c>
      <c r="D31" s="136">
        <v>2780</v>
      </c>
      <c r="E31" s="136">
        <v>2790</v>
      </c>
      <c r="F31" s="136">
        <v>5570</v>
      </c>
      <c r="G31" s="137">
        <v>0.9</v>
      </c>
      <c r="H31" s="137">
        <v>0.92</v>
      </c>
      <c r="I31" s="137">
        <v>0.91</v>
      </c>
      <c r="J31" s="137">
        <v>0.88</v>
      </c>
      <c r="K31" s="137">
        <v>0.9</v>
      </c>
      <c r="L31" s="137">
        <v>0.89</v>
      </c>
      <c r="M31" s="137">
        <v>0.32</v>
      </c>
      <c r="N31" s="137">
        <v>0.24</v>
      </c>
      <c r="O31" s="137">
        <v>0.28000000000000003</v>
      </c>
      <c r="P31" s="137" t="s">
        <v>42</v>
      </c>
      <c r="Q31" s="137" t="s">
        <v>41</v>
      </c>
      <c r="R31" s="137" t="s">
        <v>41</v>
      </c>
      <c r="S31" s="137">
        <v>0.03</v>
      </c>
      <c r="T31" s="137">
        <v>0.03</v>
      </c>
      <c r="U31" s="137">
        <v>0.03</v>
      </c>
      <c r="V31" s="137">
        <v>0.52</v>
      </c>
      <c r="W31" s="137">
        <v>0.61</v>
      </c>
      <c r="X31" s="137">
        <v>0.56000000000000005</v>
      </c>
      <c r="Y31" s="137" t="s">
        <v>41</v>
      </c>
      <c r="Z31" s="137">
        <v>0.01</v>
      </c>
      <c r="AA31" s="137">
        <v>0.01</v>
      </c>
      <c r="AB31" s="137">
        <v>0</v>
      </c>
      <c r="AC31" s="137">
        <v>0</v>
      </c>
      <c r="AD31" s="137">
        <v>0</v>
      </c>
      <c r="AE31" s="137" t="s">
        <v>42</v>
      </c>
      <c r="AF31" s="137" t="s">
        <v>42</v>
      </c>
      <c r="AG31" s="137" t="s">
        <v>42</v>
      </c>
      <c r="AH31" s="137" t="s">
        <v>42</v>
      </c>
      <c r="AI31" s="137" t="s">
        <v>42</v>
      </c>
      <c r="AJ31" s="137" t="s">
        <v>41</v>
      </c>
      <c r="AK31" s="137">
        <v>0.05</v>
      </c>
      <c r="AL31" s="137">
        <v>0.05</v>
      </c>
      <c r="AM31" s="137">
        <v>0.05</v>
      </c>
      <c r="AN31" s="137">
        <v>0</v>
      </c>
      <c r="AO31" s="137">
        <v>0</v>
      </c>
      <c r="AP31" s="137">
        <v>0</v>
      </c>
      <c r="AQ31" s="137">
        <v>0.01</v>
      </c>
      <c r="AR31" s="137">
        <v>0.01</v>
      </c>
      <c r="AS31" s="137">
        <v>0.01</v>
      </c>
      <c r="AT31" s="137">
        <v>0.01</v>
      </c>
      <c r="AU31" s="137">
        <v>0.01</v>
      </c>
      <c r="AV31" s="137">
        <v>0.01</v>
      </c>
      <c r="AW31" s="137">
        <v>0.01</v>
      </c>
      <c r="AX31" s="137" t="s">
        <v>41</v>
      </c>
      <c r="AY31" s="137">
        <v>0.01</v>
      </c>
      <c r="AZ31" s="137" t="s">
        <v>42</v>
      </c>
      <c r="BA31" s="137" t="s">
        <v>42</v>
      </c>
      <c r="BB31" s="137" t="s">
        <v>42</v>
      </c>
      <c r="BC31" s="137" t="s">
        <v>42</v>
      </c>
      <c r="BD31" s="137" t="s">
        <v>41</v>
      </c>
      <c r="BE31" s="137" t="s">
        <v>41</v>
      </c>
      <c r="BF31" s="137">
        <v>0.01</v>
      </c>
      <c r="BG31" s="137">
        <v>0.01</v>
      </c>
      <c r="BH31" s="137">
        <v>0.01</v>
      </c>
      <c r="BI31" s="137">
        <v>7.0000000000000007E-2</v>
      </c>
      <c r="BJ31" s="137">
        <v>0.05</v>
      </c>
      <c r="BK31" s="137">
        <v>0.06</v>
      </c>
      <c r="BL31" s="137">
        <v>0.02</v>
      </c>
      <c r="BM31" s="137">
        <v>0.02</v>
      </c>
      <c r="BN31" s="137">
        <v>0.02</v>
      </c>
      <c r="BO31" s="137">
        <v>0.02</v>
      </c>
      <c r="BP31" s="137">
        <v>0.02</v>
      </c>
      <c r="BQ31" s="137">
        <v>0.02</v>
      </c>
    </row>
    <row r="32" spans="1:69" s="129" customFormat="1" x14ac:dyDescent="0.2">
      <c r="A32" s="139">
        <v>304</v>
      </c>
      <c r="B32" s="139" t="s">
        <v>198</v>
      </c>
      <c r="C32" s="135" t="s">
        <v>180</v>
      </c>
      <c r="D32" s="136">
        <v>1460</v>
      </c>
      <c r="E32" s="136">
        <v>1410</v>
      </c>
      <c r="F32" s="136">
        <v>2870</v>
      </c>
      <c r="G32" s="137">
        <v>0.94</v>
      </c>
      <c r="H32" s="137">
        <v>0.95</v>
      </c>
      <c r="I32" s="137">
        <v>0.94</v>
      </c>
      <c r="J32" s="137">
        <v>0.93</v>
      </c>
      <c r="K32" s="137">
        <v>0.95</v>
      </c>
      <c r="L32" s="137">
        <v>0.94</v>
      </c>
      <c r="M32" s="137">
        <v>0.26</v>
      </c>
      <c r="N32" s="137">
        <v>0.21</v>
      </c>
      <c r="O32" s="137">
        <v>0.23</v>
      </c>
      <c r="P32" s="137" t="s">
        <v>41</v>
      </c>
      <c r="Q32" s="137" t="s">
        <v>41</v>
      </c>
      <c r="R32" s="137" t="s">
        <v>41</v>
      </c>
      <c r="S32" s="137">
        <v>0.01</v>
      </c>
      <c r="T32" s="137">
        <v>0.01</v>
      </c>
      <c r="U32" s="137">
        <v>0.01</v>
      </c>
      <c r="V32" s="137">
        <v>0.62</v>
      </c>
      <c r="W32" s="137">
        <v>0.64</v>
      </c>
      <c r="X32" s="137">
        <v>0.63</v>
      </c>
      <c r="Y32" s="137">
        <v>0.03</v>
      </c>
      <c r="Z32" s="137">
        <v>0.08</v>
      </c>
      <c r="AA32" s="137">
        <v>0.06</v>
      </c>
      <c r="AB32" s="137">
        <v>0</v>
      </c>
      <c r="AC32" s="137">
        <v>0</v>
      </c>
      <c r="AD32" s="137">
        <v>0</v>
      </c>
      <c r="AE32" s="137">
        <v>0</v>
      </c>
      <c r="AF32" s="137" t="s">
        <v>42</v>
      </c>
      <c r="AG32" s="137" t="s">
        <v>42</v>
      </c>
      <c r="AH32" s="137" t="s">
        <v>42</v>
      </c>
      <c r="AI32" s="137">
        <v>0</v>
      </c>
      <c r="AJ32" s="137" t="s">
        <v>42</v>
      </c>
      <c r="AK32" s="137">
        <v>0.01</v>
      </c>
      <c r="AL32" s="137">
        <v>0.01</v>
      </c>
      <c r="AM32" s="137">
        <v>0.01</v>
      </c>
      <c r="AN32" s="137">
        <v>0</v>
      </c>
      <c r="AO32" s="137">
        <v>0</v>
      </c>
      <c r="AP32" s="137">
        <v>0</v>
      </c>
      <c r="AQ32" s="137" t="s">
        <v>42</v>
      </c>
      <c r="AR32" s="137" t="s">
        <v>42</v>
      </c>
      <c r="AS32" s="137" t="s">
        <v>42</v>
      </c>
      <c r="AT32" s="137">
        <v>0.01</v>
      </c>
      <c r="AU32" s="137" t="s">
        <v>42</v>
      </c>
      <c r="AV32" s="137" t="s">
        <v>41</v>
      </c>
      <c r="AW32" s="137" t="s">
        <v>42</v>
      </c>
      <c r="AX32" s="137" t="s">
        <v>42</v>
      </c>
      <c r="AY32" s="137" t="s">
        <v>41</v>
      </c>
      <c r="AZ32" s="137" t="s">
        <v>42</v>
      </c>
      <c r="BA32" s="137">
        <v>0</v>
      </c>
      <c r="BB32" s="137" t="s">
        <v>42</v>
      </c>
      <c r="BC32" s="137" t="s">
        <v>42</v>
      </c>
      <c r="BD32" s="137" t="s">
        <v>42</v>
      </c>
      <c r="BE32" s="137" t="s">
        <v>42</v>
      </c>
      <c r="BF32" s="137" t="s">
        <v>42</v>
      </c>
      <c r="BG32" s="137" t="s">
        <v>42</v>
      </c>
      <c r="BH32" s="137" t="s">
        <v>42</v>
      </c>
      <c r="BI32" s="137">
        <v>0.04</v>
      </c>
      <c r="BJ32" s="137">
        <v>0.02</v>
      </c>
      <c r="BK32" s="137">
        <v>0.03</v>
      </c>
      <c r="BL32" s="137">
        <v>0.01</v>
      </c>
      <c r="BM32" s="137">
        <v>0.01</v>
      </c>
      <c r="BN32" s="137">
        <v>0.01</v>
      </c>
      <c r="BO32" s="137">
        <v>0.02</v>
      </c>
      <c r="BP32" s="137">
        <v>0.02</v>
      </c>
      <c r="BQ32" s="137">
        <v>0.02</v>
      </c>
    </row>
    <row r="33" spans="1:69" s="129" customFormat="1" x14ac:dyDescent="0.2">
      <c r="A33" s="139">
        <v>846</v>
      </c>
      <c r="B33" s="139" t="s">
        <v>199</v>
      </c>
      <c r="C33" s="135" t="s">
        <v>182</v>
      </c>
      <c r="D33" s="136">
        <v>1110</v>
      </c>
      <c r="E33" s="136">
        <v>1130</v>
      </c>
      <c r="F33" s="136">
        <v>2240</v>
      </c>
      <c r="G33" s="137">
        <v>0.93</v>
      </c>
      <c r="H33" s="137">
        <v>0.91</v>
      </c>
      <c r="I33" s="137">
        <v>0.92</v>
      </c>
      <c r="J33" s="137">
        <v>0.91</v>
      </c>
      <c r="K33" s="137">
        <v>0.89</v>
      </c>
      <c r="L33" s="137">
        <v>0.9</v>
      </c>
      <c r="M33" s="137">
        <v>0.26</v>
      </c>
      <c r="N33" s="137">
        <v>0.21</v>
      </c>
      <c r="O33" s="137">
        <v>0.23</v>
      </c>
      <c r="P33" s="137">
        <v>0</v>
      </c>
      <c r="Q33" s="137" t="s">
        <v>42</v>
      </c>
      <c r="R33" s="137" t="s">
        <v>42</v>
      </c>
      <c r="S33" s="137">
        <v>0.03</v>
      </c>
      <c r="T33" s="137">
        <v>0.02</v>
      </c>
      <c r="U33" s="137">
        <v>0.03</v>
      </c>
      <c r="V33" s="137">
        <v>0.21</v>
      </c>
      <c r="W33" s="137">
        <v>0.2</v>
      </c>
      <c r="X33" s="137">
        <v>0.2</v>
      </c>
      <c r="Y33" s="137">
        <v>0.42</v>
      </c>
      <c r="Z33" s="137">
        <v>0.46</v>
      </c>
      <c r="AA33" s="137">
        <v>0.44</v>
      </c>
      <c r="AB33" s="137">
        <v>0</v>
      </c>
      <c r="AC33" s="137">
        <v>0</v>
      </c>
      <c r="AD33" s="137">
        <v>0</v>
      </c>
      <c r="AE33" s="137">
        <v>0</v>
      </c>
      <c r="AF33" s="137">
        <v>0</v>
      </c>
      <c r="AG33" s="137">
        <v>0</v>
      </c>
      <c r="AH33" s="137">
        <v>0</v>
      </c>
      <c r="AI33" s="137">
        <v>0</v>
      </c>
      <c r="AJ33" s="137">
        <v>0</v>
      </c>
      <c r="AK33" s="137">
        <v>0.03</v>
      </c>
      <c r="AL33" s="137">
        <v>0.03</v>
      </c>
      <c r="AM33" s="137">
        <v>0.03</v>
      </c>
      <c r="AN33" s="137">
        <v>0</v>
      </c>
      <c r="AO33" s="137">
        <v>0</v>
      </c>
      <c r="AP33" s="137">
        <v>0</v>
      </c>
      <c r="AQ33" s="137" t="s">
        <v>42</v>
      </c>
      <c r="AR33" s="137" t="s">
        <v>42</v>
      </c>
      <c r="AS33" s="137" t="s">
        <v>41</v>
      </c>
      <c r="AT33" s="137">
        <v>0.01</v>
      </c>
      <c r="AU33" s="137">
        <v>0.01</v>
      </c>
      <c r="AV33" s="137">
        <v>0.01</v>
      </c>
      <c r="AW33" s="137" t="s">
        <v>42</v>
      </c>
      <c r="AX33" s="137" t="s">
        <v>42</v>
      </c>
      <c r="AY33" s="137" t="s">
        <v>41</v>
      </c>
      <c r="AZ33" s="137" t="s">
        <v>42</v>
      </c>
      <c r="BA33" s="137" t="s">
        <v>42</v>
      </c>
      <c r="BB33" s="137" t="s">
        <v>42</v>
      </c>
      <c r="BC33" s="137">
        <v>0</v>
      </c>
      <c r="BD33" s="137" t="s">
        <v>42</v>
      </c>
      <c r="BE33" s="137" t="s">
        <v>42</v>
      </c>
      <c r="BF33" s="137">
        <v>0.01</v>
      </c>
      <c r="BG33" s="137">
        <v>0.01</v>
      </c>
      <c r="BH33" s="137">
        <v>0.01</v>
      </c>
      <c r="BI33" s="137">
        <v>0.04</v>
      </c>
      <c r="BJ33" s="137">
        <v>0.05</v>
      </c>
      <c r="BK33" s="137">
        <v>0.04</v>
      </c>
      <c r="BL33" s="137">
        <v>0.02</v>
      </c>
      <c r="BM33" s="137">
        <v>0.03</v>
      </c>
      <c r="BN33" s="137">
        <v>0.03</v>
      </c>
      <c r="BO33" s="137">
        <v>0.01</v>
      </c>
      <c r="BP33" s="137">
        <v>0.01</v>
      </c>
      <c r="BQ33" s="137">
        <v>0.01</v>
      </c>
    </row>
    <row r="34" spans="1:69" s="129" customFormat="1" x14ac:dyDescent="0.2">
      <c r="A34" s="139">
        <v>801</v>
      </c>
      <c r="B34" s="139" t="s">
        <v>200</v>
      </c>
      <c r="C34" s="135" t="s">
        <v>184</v>
      </c>
      <c r="D34" s="136">
        <v>1550</v>
      </c>
      <c r="E34" s="136">
        <v>1610</v>
      </c>
      <c r="F34" s="136">
        <v>3160</v>
      </c>
      <c r="G34" s="137">
        <v>0.86</v>
      </c>
      <c r="H34" s="137">
        <v>0.91</v>
      </c>
      <c r="I34" s="137">
        <v>0.88</v>
      </c>
      <c r="J34" s="137">
        <v>0.84</v>
      </c>
      <c r="K34" s="137">
        <v>0.89</v>
      </c>
      <c r="L34" s="137">
        <v>0.87</v>
      </c>
      <c r="M34" s="137">
        <v>0.34</v>
      </c>
      <c r="N34" s="137">
        <v>0.34</v>
      </c>
      <c r="O34" s="137">
        <v>0.34</v>
      </c>
      <c r="P34" s="137">
        <v>0.01</v>
      </c>
      <c r="Q34" s="137" t="s">
        <v>41</v>
      </c>
      <c r="R34" s="137">
        <v>0.01</v>
      </c>
      <c r="S34" s="137">
        <v>0.04</v>
      </c>
      <c r="T34" s="137">
        <v>0.04</v>
      </c>
      <c r="U34" s="137">
        <v>0.04</v>
      </c>
      <c r="V34" s="137">
        <v>0.35</v>
      </c>
      <c r="W34" s="137">
        <v>0.39</v>
      </c>
      <c r="X34" s="137">
        <v>0.37</v>
      </c>
      <c r="Y34" s="137">
        <v>0.09</v>
      </c>
      <c r="Z34" s="137">
        <v>0.12</v>
      </c>
      <c r="AA34" s="137">
        <v>0.1</v>
      </c>
      <c r="AB34" s="137" t="s">
        <v>42</v>
      </c>
      <c r="AC34" s="137">
        <v>0</v>
      </c>
      <c r="AD34" s="137" t="s">
        <v>42</v>
      </c>
      <c r="AE34" s="137" t="s">
        <v>42</v>
      </c>
      <c r="AF34" s="137" t="s">
        <v>42</v>
      </c>
      <c r="AG34" s="137" t="s">
        <v>42</v>
      </c>
      <c r="AH34" s="137" t="s">
        <v>42</v>
      </c>
      <c r="AI34" s="137" t="s">
        <v>42</v>
      </c>
      <c r="AJ34" s="137" t="s">
        <v>42</v>
      </c>
      <c r="AK34" s="137">
        <v>0.06</v>
      </c>
      <c r="AL34" s="137">
        <v>0.05</v>
      </c>
      <c r="AM34" s="137">
        <v>0.05</v>
      </c>
      <c r="AN34" s="137" t="s">
        <v>42</v>
      </c>
      <c r="AO34" s="137" t="s">
        <v>42</v>
      </c>
      <c r="AP34" s="137" t="s">
        <v>42</v>
      </c>
      <c r="AQ34" s="137">
        <v>0.01</v>
      </c>
      <c r="AR34" s="137" t="s">
        <v>42</v>
      </c>
      <c r="AS34" s="137">
        <v>0.01</v>
      </c>
      <c r="AT34" s="137">
        <v>0.01</v>
      </c>
      <c r="AU34" s="137" t="s">
        <v>42</v>
      </c>
      <c r="AV34" s="137">
        <v>0.01</v>
      </c>
      <c r="AW34" s="137">
        <v>0.01</v>
      </c>
      <c r="AX34" s="137" t="s">
        <v>42</v>
      </c>
      <c r="AY34" s="137">
        <v>0.01</v>
      </c>
      <c r="AZ34" s="137" t="s">
        <v>42</v>
      </c>
      <c r="BA34" s="137" t="s">
        <v>42</v>
      </c>
      <c r="BB34" s="137" t="s">
        <v>42</v>
      </c>
      <c r="BC34" s="137" t="s">
        <v>42</v>
      </c>
      <c r="BD34" s="137">
        <v>0</v>
      </c>
      <c r="BE34" s="137" t="s">
        <v>42</v>
      </c>
      <c r="BF34" s="137">
        <v>0.01</v>
      </c>
      <c r="BG34" s="137">
        <v>0.01</v>
      </c>
      <c r="BH34" s="137">
        <v>0.01</v>
      </c>
      <c r="BI34" s="137">
        <v>0.1</v>
      </c>
      <c r="BJ34" s="137">
        <v>0.06</v>
      </c>
      <c r="BK34" s="137">
        <v>0.08</v>
      </c>
      <c r="BL34" s="137">
        <v>0.02</v>
      </c>
      <c r="BM34" s="137">
        <v>0.02</v>
      </c>
      <c r="BN34" s="137">
        <v>0.02</v>
      </c>
      <c r="BO34" s="137">
        <v>0.02</v>
      </c>
      <c r="BP34" s="137">
        <v>0.01</v>
      </c>
      <c r="BQ34" s="137">
        <v>0.02</v>
      </c>
    </row>
    <row r="35" spans="1:69" s="129" customFormat="1" x14ac:dyDescent="0.2">
      <c r="A35" s="139">
        <v>305</v>
      </c>
      <c r="B35" s="139" t="s">
        <v>201</v>
      </c>
      <c r="C35" s="135" t="s">
        <v>180</v>
      </c>
      <c r="D35" s="136">
        <v>1650</v>
      </c>
      <c r="E35" s="136">
        <v>1720</v>
      </c>
      <c r="F35" s="136">
        <v>3370</v>
      </c>
      <c r="G35" s="137">
        <v>0.93</v>
      </c>
      <c r="H35" s="137">
        <v>0.93</v>
      </c>
      <c r="I35" s="137">
        <v>0.93</v>
      </c>
      <c r="J35" s="137">
        <v>0.92</v>
      </c>
      <c r="K35" s="137">
        <v>0.92</v>
      </c>
      <c r="L35" s="137">
        <v>0.92</v>
      </c>
      <c r="M35" s="137">
        <v>0.21</v>
      </c>
      <c r="N35" s="137">
        <v>0.15</v>
      </c>
      <c r="O35" s="137">
        <v>0.18</v>
      </c>
      <c r="P35" s="137" t="s">
        <v>42</v>
      </c>
      <c r="Q35" s="137" t="s">
        <v>41</v>
      </c>
      <c r="R35" s="137" t="s">
        <v>41</v>
      </c>
      <c r="S35" s="137">
        <v>0.02</v>
      </c>
      <c r="T35" s="137">
        <v>0.03</v>
      </c>
      <c r="U35" s="137">
        <v>0.02</v>
      </c>
      <c r="V35" s="137">
        <v>0.68</v>
      </c>
      <c r="W35" s="137">
        <v>0.72</v>
      </c>
      <c r="X35" s="137">
        <v>0.7</v>
      </c>
      <c r="Y35" s="137">
        <v>0.01</v>
      </c>
      <c r="Z35" s="137">
        <v>0.02</v>
      </c>
      <c r="AA35" s="137">
        <v>0.01</v>
      </c>
      <c r="AB35" s="137">
        <v>0</v>
      </c>
      <c r="AC35" s="137">
        <v>0</v>
      </c>
      <c r="AD35" s="137">
        <v>0</v>
      </c>
      <c r="AE35" s="137">
        <v>0</v>
      </c>
      <c r="AF35" s="137">
        <v>0</v>
      </c>
      <c r="AG35" s="137">
        <v>0</v>
      </c>
      <c r="AH35" s="137">
        <v>0</v>
      </c>
      <c r="AI35" s="137">
        <v>0</v>
      </c>
      <c r="AJ35" s="137">
        <v>0</v>
      </c>
      <c r="AK35" s="137">
        <v>0.04</v>
      </c>
      <c r="AL35" s="137">
        <v>0.04</v>
      </c>
      <c r="AM35" s="137">
        <v>0.04</v>
      </c>
      <c r="AN35" s="137" t="s">
        <v>42</v>
      </c>
      <c r="AO35" s="137">
        <v>0</v>
      </c>
      <c r="AP35" s="137" t="s">
        <v>42</v>
      </c>
      <c r="AQ35" s="137" t="s">
        <v>42</v>
      </c>
      <c r="AR35" s="137">
        <v>0.01</v>
      </c>
      <c r="AS35" s="137" t="s">
        <v>41</v>
      </c>
      <c r="AT35" s="137">
        <v>0.01</v>
      </c>
      <c r="AU35" s="137" t="s">
        <v>41</v>
      </c>
      <c r="AV35" s="137">
        <v>0.01</v>
      </c>
      <c r="AW35" s="137" t="s">
        <v>41</v>
      </c>
      <c r="AX35" s="137" t="s">
        <v>41</v>
      </c>
      <c r="AY35" s="137" t="s">
        <v>41</v>
      </c>
      <c r="AZ35" s="137" t="s">
        <v>41</v>
      </c>
      <c r="BA35" s="137" t="s">
        <v>42</v>
      </c>
      <c r="BB35" s="137" t="s">
        <v>41</v>
      </c>
      <c r="BC35" s="137">
        <v>0</v>
      </c>
      <c r="BD35" s="137">
        <v>0</v>
      </c>
      <c r="BE35" s="137">
        <v>0</v>
      </c>
      <c r="BF35" s="137" t="s">
        <v>41</v>
      </c>
      <c r="BG35" s="137" t="s">
        <v>42</v>
      </c>
      <c r="BH35" s="137" t="s">
        <v>41</v>
      </c>
      <c r="BI35" s="137">
        <v>0.04</v>
      </c>
      <c r="BJ35" s="137">
        <v>0.05</v>
      </c>
      <c r="BK35" s="137">
        <v>0.04</v>
      </c>
      <c r="BL35" s="137">
        <v>0.01</v>
      </c>
      <c r="BM35" s="137">
        <v>0.01</v>
      </c>
      <c r="BN35" s="137">
        <v>0.01</v>
      </c>
      <c r="BO35" s="137">
        <v>0.02</v>
      </c>
      <c r="BP35" s="137">
        <v>0.02</v>
      </c>
      <c r="BQ35" s="137">
        <v>0.02</v>
      </c>
    </row>
    <row r="36" spans="1:69" s="129" customFormat="1" x14ac:dyDescent="0.2">
      <c r="A36" s="139">
        <v>825</v>
      </c>
      <c r="B36" s="139" t="s">
        <v>202</v>
      </c>
      <c r="C36" s="135" t="s">
        <v>182</v>
      </c>
      <c r="D36" s="136">
        <v>2790</v>
      </c>
      <c r="E36" s="136">
        <v>2650</v>
      </c>
      <c r="F36" s="136">
        <v>5440</v>
      </c>
      <c r="G36" s="137">
        <v>0.96</v>
      </c>
      <c r="H36" s="137">
        <v>0.94</v>
      </c>
      <c r="I36" s="137">
        <v>0.95</v>
      </c>
      <c r="J36" s="137">
        <v>0.95</v>
      </c>
      <c r="K36" s="137">
        <v>0.92</v>
      </c>
      <c r="L36" s="137">
        <v>0.94</v>
      </c>
      <c r="M36" s="137">
        <v>0.23</v>
      </c>
      <c r="N36" s="137">
        <v>0.18</v>
      </c>
      <c r="O36" s="137">
        <v>0.21</v>
      </c>
      <c r="P36" s="137" t="s">
        <v>42</v>
      </c>
      <c r="Q36" s="137" t="s">
        <v>41</v>
      </c>
      <c r="R36" s="137" t="s">
        <v>41</v>
      </c>
      <c r="S36" s="137">
        <v>0.02</v>
      </c>
      <c r="T36" s="137">
        <v>0.02</v>
      </c>
      <c r="U36" s="137">
        <v>0.02</v>
      </c>
      <c r="V36" s="137">
        <v>0.66</v>
      </c>
      <c r="W36" s="137">
        <v>0.69</v>
      </c>
      <c r="X36" s="137">
        <v>0.67</v>
      </c>
      <c r="Y36" s="137">
        <v>0.03</v>
      </c>
      <c r="Z36" s="137">
        <v>0.03</v>
      </c>
      <c r="AA36" s="137">
        <v>0.03</v>
      </c>
      <c r="AB36" s="137">
        <v>0</v>
      </c>
      <c r="AC36" s="137">
        <v>0</v>
      </c>
      <c r="AD36" s="137">
        <v>0</v>
      </c>
      <c r="AE36" s="137">
        <v>0</v>
      </c>
      <c r="AF36" s="137">
        <v>0</v>
      </c>
      <c r="AG36" s="137">
        <v>0</v>
      </c>
      <c r="AH36" s="137" t="s">
        <v>42</v>
      </c>
      <c r="AI36" s="137">
        <v>0</v>
      </c>
      <c r="AJ36" s="137" t="s">
        <v>42</v>
      </c>
      <c r="AK36" s="137">
        <v>0.04</v>
      </c>
      <c r="AL36" s="137">
        <v>0.03</v>
      </c>
      <c r="AM36" s="137">
        <v>0.03</v>
      </c>
      <c r="AN36" s="137">
        <v>0</v>
      </c>
      <c r="AO36" s="137" t="s">
        <v>42</v>
      </c>
      <c r="AP36" s="137" t="s">
        <v>42</v>
      </c>
      <c r="AQ36" s="137" t="s">
        <v>42</v>
      </c>
      <c r="AR36" s="137" t="s">
        <v>42</v>
      </c>
      <c r="AS36" s="137" t="s">
        <v>41</v>
      </c>
      <c r="AT36" s="137">
        <v>0.01</v>
      </c>
      <c r="AU36" s="137">
        <v>0.01</v>
      </c>
      <c r="AV36" s="137">
        <v>0.01</v>
      </c>
      <c r="AW36" s="137">
        <v>0.01</v>
      </c>
      <c r="AX36" s="137">
        <v>0.01</v>
      </c>
      <c r="AY36" s="137">
        <v>0.01</v>
      </c>
      <c r="AZ36" s="137" t="s">
        <v>41</v>
      </c>
      <c r="BA36" s="137" t="s">
        <v>42</v>
      </c>
      <c r="BB36" s="137" t="s">
        <v>41</v>
      </c>
      <c r="BC36" s="137" t="s">
        <v>42</v>
      </c>
      <c r="BD36" s="137">
        <v>0</v>
      </c>
      <c r="BE36" s="137" t="s">
        <v>42</v>
      </c>
      <c r="BF36" s="137" t="s">
        <v>41</v>
      </c>
      <c r="BG36" s="137">
        <v>0.01</v>
      </c>
      <c r="BH36" s="137">
        <v>0.01</v>
      </c>
      <c r="BI36" s="137">
        <v>0.02</v>
      </c>
      <c r="BJ36" s="137">
        <v>0.02</v>
      </c>
      <c r="BK36" s="137">
        <v>0.02</v>
      </c>
      <c r="BL36" s="137">
        <v>0.01</v>
      </c>
      <c r="BM36" s="137">
        <v>0.01</v>
      </c>
      <c r="BN36" s="137">
        <v>0.01</v>
      </c>
      <c r="BO36" s="137">
        <v>0.01</v>
      </c>
      <c r="BP36" s="137">
        <v>0.02</v>
      </c>
      <c r="BQ36" s="137">
        <v>0.02</v>
      </c>
    </row>
    <row r="37" spans="1:69" s="129" customFormat="1" x14ac:dyDescent="0.2">
      <c r="A37" s="139">
        <v>351</v>
      </c>
      <c r="B37" s="139" t="s">
        <v>203</v>
      </c>
      <c r="C37" s="135" t="s">
        <v>168</v>
      </c>
      <c r="D37" s="136">
        <v>1100</v>
      </c>
      <c r="E37" s="136">
        <v>1080</v>
      </c>
      <c r="F37" s="136">
        <v>2170</v>
      </c>
      <c r="G37" s="137">
        <v>0.92</v>
      </c>
      <c r="H37" s="137">
        <v>0.92</v>
      </c>
      <c r="I37" s="137">
        <v>0.92</v>
      </c>
      <c r="J37" s="137">
        <v>0.9</v>
      </c>
      <c r="K37" s="137">
        <v>0.91</v>
      </c>
      <c r="L37" s="137">
        <v>0.9</v>
      </c>
      <c r="M37" s="137">
        <v>0.54</v>
      </c>
      <c r="N37" s="137">
        <v>0.5</v>
      </c>
      <c r="O37" s="137">
        <v>0.52</v>
      </c>
      <c r="P37" s="137" t="s">
        <v>42</v>
      </c>
      <c r="Q37" s="137">
        <v>0</v>
      </c>
      <c r="R37" s="137" t="s">
        <v>42</v>
      </c>
      <c r="S37" s="137">
        <v>0.02</v>
      </c>
      <c r="T37" s="137">
        <v>0.02</v>
      </c>
      <c r="U37" s="137">
        <v>0.02</v>
      </c>
      <c r="V37" s="137">
        <v>0.04</v>
      </c>
      <c r="W37" s="137">
        <v>0.02</v>
      </c>
      <c r="X37" s="137">
        <v>0.03</v>
      </c>
      <c r="Y37" s="137">
        <v>0.3</v>
      </c>
      <c r="Z37" s="137">
        <v>0.37</v>
      </c>
      <c r="AA37" s="137">
        <v>0.33</v>
      </c>
      <c r="AB37" s="137">
        <v>0</v>
      </c>
      <c r="AC37" s="137">
        <v>0</v>
      </c>
      <c r="AD37" s="137">
        <v>0</v>
      </c>
      <c r="AE37" s="137">
        <v>0</v>
      </c>
      <c r="AF37" s="137">
        <v>0</v>
      </c>
      <c r="AG37" s="137">
        <v>0</v>
      </c>
      <c r="AH37" s="137">
        <v>0</v>
      </c>
      <c r="AI37" s="137">
        <v>0</v>
      </c>
      <c r="AJ37" s="137">
        <v>0</v>
      </c>
      <c r="AK37" s="137">
        <v>0.05</v>
      </c>
      <c r="AL37" s="137">
        <v>0.04</v>
      </c>
      <c r="AM37" s="137">
        <v>0.05</v>
      </c>
      <c r="AN37" s="137">
        <v>0</v>
      </c>
      <c r="AO37" s="137">
        <v>0</v>
      </c>
      <c r="AP37" s="137">
        <v>0</v>
      </c>
      <c r="AQ37" s="137">
        <v>0</v>
      </c>
      <c r="AR37" s="137" t="s">
        <v>42</v>
      </c>
      <c r="AS37" s="137" t="s">
        <v>42</v>
      </c>
      <c r="AT37" s="137">
        <v>0.02</v>
      </c>
      <c r="AU37" s="137" t="s">
        <v>42</v>
      </c>
      <c r="AV37" s="137">
        <v>0.01</v>
      </c>
      <c r="AW37" s="137">
        <v>0.02</v>
      </c>
      <c r="AX37" s="137" t="s">
        <v>42</v>
      </c>
      <c r="AY37" s="137">
        <v>0.01</v>
      </c>
      <c r="AZ37" s="137" t="s">
        <v>42</v>
      </c>
      <c r="BA37" s="137" t="s">
        <v>42</v>
      </c>
      <c r="BB37" s="137" t="s">
        <v>42</v>
      </c>
      <c r="BC37" s="137" t="s">
        <v>42</v>
      </c>
      <c r="BD37" s="137" t="s">
        <v>42</v>
      </c>
      <c r="BE37" s="137" t="s">
        <v>42</v>
      </c>
      <c r="BF37" s="137" t="s">
        <v>42</v>
      </c>
      <c r="BG37" s="137" t="s">
        <v>42</v>
      </c>
      <c r="BH37" s="137" t="s">
        <v>41</v>
      </c>
      <c r="BI37" s="137">
        <v>0.05</v>
      </c>
      <c r="BJ37" s="137">
        <v>0.06</v>
      </c>
      <c r="BK37" s="137">
        <v>0.05</v>
      </c>
      <c r="BL37" s="137">
        <v>0.02</v>
      </c>
      <c r="BM37" s="137">
        <v>0.02</v>
      </c>
      <c r="BN37" s="137">
        <v>0.02</v>
      </c>
      <c r="BO37" s="137">
        <v>0.01</v>
      </c>
      <c r="BP37" s="137" t="s">
        <v>42</v>
      </c>
      <c r="BQ37" s="137">
        <v>0.01</v>
      </c>
    </row>
    <row r="38" spans="1:69" s="129" customFormat="1" x14ac:dyDescent="0.2">
      <c r="A38" s="139">
        <v>381</v>
      </c>
      <c r="B38" s="139" t="s">
        <v>204</v>
      </c>
      <c r="C38" s="135" t="s">
        <v>170</v>
      </c>
      <c r="D38" s="136">
        <v>1340</v>
      </c>
      <c r="E38" s="136">
        <v>1250</v>
      </c>
      <c r="F38" s="136">
        <v>2590</v>
      </c>
      <c r="G38" s="137">
        <v>0.93</v>
      </c>
      <c r="H38" s="137">
        <v>0.95</v>
      </c>
      <c r="I38" s="137">
        <v>0.94</v>
      </c>
      <c r="J38" s="137">
        <v>0.9</v>
      </c>
      <c r="K38" s="137">
        <v>0.94</v>
      </c>
      <c r="L38" s="137">
        <v>0.92</v>
      </c>
      <c r="M38" s="137">
        <v>0.26</v>
      </c>
      <c r="N38" s="137">
        <v>0.22</v>
      </c>
      <c r="O38" s="137">
        <v>0.24</v>
      </c>
      <c r="P38" s="137" t="s">
        <v>42</v>
      </c>
      <c r="Q38" s="137" t="s">
        <v>42</v>
      </c>
      <c r="R38" s="137" t="s">
        <v>42</v>
      </c>
      <c r="S38" s="137">
        <v>0.03</v>
      </c>
      <c r="T38" s="137">
        <v>0.02</v>
      </c>
      <c r="U38" s="137">
        <v>0.02</v>
      </c>
      <c r="V38" s="137">
        <v>0.53</v>
      </c>
      <c r="W38" s="137">
        <v>0.53</v>
      </c>
      <c r="X38" s="137">
        <v>0.53</v>
      </c>
      <c r="Y38" s="137">
        <v>0.08</v>
      </c>
      <c r="Z38" s="137">
        <v>0.16</v>
      </c>
      <c r="AA38" s="137">
        <v>0.12</v>
      </c>
      <c r="AB38" s="137">
        <v>0</v>
      </c>
      <c r="AC38" s="137">
        <v>0</v>
      </c>
      <c r="AD38" s="137">
        <v>0</v>
      </c>
      <c r="AE38" s="137">
        <v>0</v>
      </c>
      <c r="AF38" s="137">
        <v>0</v>
      </c>
      <c r="AG38" s="137">
        <v>0</v>
      </c>
      <c r="AH38" s="137" t="s">
        <v>42</v>
      </c>
      <c r="AI38" s="137">
        <v>0</v>
      </c>
      <c r="AJ38" s="137" t="s">
        <v>42</v>
      </c>
      <c r="AK38" s="137">
        <v>0.08</v>
      </c>
      <c r="AL38" s="137">
        <v>0.05</v>
      </c>
      <c r="AM38" s="137">
        <v>7.0000000000000007E-2</v>
      </c>
      <c r="AN38" s="137">
        <v>0</v>
      </c>
      <c r="AO38" s="137">
        <v>0</v>
      </c>
      <c r="AP38" s="137">
        <v>0</v>
      </c>
      <c r="AQ38" s="137" t="s">
        <v>42</v>
      </c>
      <c r="AR38" s="137">
        <v>0.01</v>
      </c>
      <c r="AS38" s="137" t="s">
        <v>41</v>
      </c>
      <c r="AT38" s="137">
        <v>0.01</v>
      </c>
      <c r="AU38" s="137" t="s">
        <v>42</v>
      </c>
      <c r="AV38" s="137">
        <v>0.01</v>
      </c>
      <c r="AW38" s="137">
        <v>0.01</v>
      </c>
      <c r="AX38" s="137" t="s">
        <v>42</v>
      </c>
      <c r="AY38" s="137" t="s">
        <v>41</v>
      </c>
      <c r="AZ38" s="137" t="s">
        <v>42</v>
      </c>
      <c r="BA38" s="137" t="s">
        <v>42</v>
      </c>
      <c r="BB38" s="137" t="s">
        <v>41</v>
      </c>
      <c r="BC38" s="137">
        <v>0</v>
      </c>
      <c r="BD38" s="137">
        <v>0</v>
      </c>
      <c r="BE38" s="137">
        <v>0</v>
      </c>
      <c r="BF38" s="137">
        <v>0.01</v>
      </c>
      <c r="BG38" s="137" t="s">
        <v>41</v>
      </c>
      <c r="BH38" s="137">
        <v>0.01</v>
      </c>
      <c r="BI38" s="137">
        <v>0.05</v>
      </c>
      <c r="BJ38" s="137">
        <v>0.03</v>
      </c>
      <c r="BK38" s="137">
        <v>0.04</v>
      </c>
      <c r="BL38" s="137">
        <v>0.01</v>
      </c>
      <c r="BM38" s="137">
        <v>0.01</v>
      </c>
      <c r="BN38" s="137">
        <v>0.01</v>
      </c>
      <c r="BO38" s="137">
        <v>0.01</v>
      </c>
      <c r="BP38" s="137">
        <v>0.01</v>
      </c>
      <c r="BQ38" s="137">
        <v>0.01</v>
      </c>
    </row>
    <row r="39" spans="1:69" s="129" customFormat="1" x14ac:dyDescent="0.2">
      <c r="A39" s="139">
        <v>873</v>
      </c>
      <c r="B39" s="139" t="s">
        <v>205</v>
      </c>
      <c r="C39" s="135" t="s">
        <v>176</v>
      </c>
      <c r="D39" s="136">
        <v>3000</v>
      </c>
      <c r="E39" s="136">
        <v>2930</v>
      </c>
      <c r="F39" s="136">
        <v>5930</v>
      </c>
      <c r="G39" s="137">
        <v>0.93</v>
      </c>
      <c r="H39" s="137">
        <v>0.92</v>
      </c>
      <c r="I39" s="137">
        <v>0.92</v>
      </c>
      <c r="J39" s="137">
        <v>0.9</v>
      </c>
      <c r="K39" s="137">
        <v>0.91</v>
      </c>
      <c r="L39" s="137">
        <v>0.91</v>
      </c>
      <c r="M39" s="137">
        <v>0.36</v>
      </c>
      <c r="N39" s="137">
        <v>0.28000000000000003</v>
      </c>
      <c r="O39" s="137">
        <v>0.32</v>
      </c>
      <c r="P39" s="137" t="s">
        <v>41</v>
      </c>
      <c r="Q39" s="137" t="s">
        <v>41</v>
      </c>
      <c r="R39" s="137" t="s">
        <v>41</v>
      </c>
      <c r="S39" s="137">
        <v>0.02</v>
      </c>
      <c r="T39" s="137">
        <v>0.01</v>
      </c>
      <c r="U39" s="137">
        <v>0.01</v>
      </c>
      <c r="V39" s="137">
        <v>0.26</v>
      </c>
      <c r="W39" s="137">
        <v>0.31</v>
      </c>
      <c r="X39" s="137">
        <v>0.28000000000000003</v>
      </c>
      <c r="Y39" s="137">
        <v>0.27</v>
      </c>
      <c r="Z39" s="137">
        <v>0.3</v>
      </c>
      <c r="AA39" s="137">
        <v>0.28999999999999998</v>
      </c>
      <c r="AB39" s="137">
        <v>0</v>
      </c>
      <c r="AC39" s="137">
        <v>0</v>
      </c>
      <c r="AD39" s="137">
        <v>0</v>
      </c>
      <c r="AE39" s="137">
        <v>0</v>
      </c>
      <c r="AF39" s="137">
        <v>0</v>
      </c>
      <c r="AG39" s="137">
        <v>0</v>
      </c>
      <c r="AH39" s="137" t="s">
        <v>42</v>
      </c>
      <c r="AI39" s="137">
        <v>0</v>
      </c>
      <c r="AJ39" s="137" t="s">
        <v>42</v>
      </c>
      <c r="AK39" s="137">
        <v>0.05</v>
      </c>
      <c r="AL39" s="137">
        <v>0.04</v>
      </c>
      <c r="AM39" s="137">
        <v>0.04</v>
      </c>
      <c r="AN39" s="137">
        <v>0</v>
      </c>
      <c r="AO39" s="137">
        <v>0</v>
      </c>
      <c r="AP39" s="137">
        <v>0</v>
      </c>
      <c r="AQ39" s="137" t="s">
        <v>42</v>
      </c>
      <c r="AR39" s="137" t="s">
        <v>42</v>
      </c>
      <c r="AS39" s="137" t="s">
        <v>41</v>
      </c>
      <c r="AT39" s="137">
        <v>0.01</v>
      </c>
      <c r="AU39" s="137">
        <v>0.01</v>
      </c>
      <c r="AV39" s="137">
        <v>0.01</v>
      </c>
      <c r="AW39" s="137">
        <v>0.01</v>
      </c>
      <c r="AX39" s="137" t="s">
        <v>41</v>
      </c>
      <c r="AY39" s="137">
        <v>0.01</v>
      </c>
      <c r="AZ39" s="137">
        <v>0.01</v>
      </c>
      <c r="BA39" s="137" t="s">
        <v>41</v>
      </c>
      <c r="BB39" s="137" t="s">
        <v>41</v>
      </c>
      <c r="BC39" s="137" t="s">
        <v>42</v>
      </c>
      <c r="BD39" s="137">
        <v>0</v>
      </c>
      <c r="BE39" s="137" t="s">
        <v>42</v>
      </c>
      <c r="BF39" s="137">
        <v>0.01</v>
      </c>
      <c r="BG39" s="137">
        <v>0.01</v>
      </c>
      <c r="BH39" s="137">
        <v>0.01</v>
      </c>
      <c r="BI39" s="137">
        <v>0.04</v>
      </c>
      <c r="BJ39" s="137">
        <v>0.05</v>
      </c>
      <c r="BK39" s="137">
        <v>0.04</v>
      </c>
      <c r="BL39" s="137">
        <v>0.02</v>
      </c>
      <c r="BM39" s="137">
        <v>0.02</v>
      </c>
      <c r="BN39" s="137">
        <v>0.02</v>
      </c>
      <c r="BO39" s="137">
        <v>0.01</v>
      </c>
      <c r="BP39" s="137">
        <v>0.01</v>
      </c>
      <c r="BQ39" s="137">
        <v>0.01</v>
      </c>
    </row>
    <row r="40" spans="1:69" s="129" customFormat="1" x14ac:dyDescent="0.2">
      <c r="A40" s="139">
        <v>202</v>
      </c>
      <c r="B40" s="139" t="s">
        <v>206</v>
      </c>
      <c r="C40" s="135" t="s">
        <v>178</v>
      </c>
      <c r="D40" s="136">
        <v>610</v>
      </c>
      <c r="E40" s="136">
        <v>880</v>
      </c>
      <c r="F40" s="136">
        <v>1490</v>
      </c>
      <c r="G40" s="137">
        <v>0.9</v>
      </c>
      <c r="H40" s="137">
        <v>0.92</v>
      </c>
      <c r="I40" s="137">
        <v>0.92</v>
      </c>
      <c r="J40" s="137">
        <v>0.89</v>
      </c>
      <c r="K40" s="137">
        <v>0.92</v>
      </c>
      <c r="L40" s="137">
        <v>0.91</v>
      </c>
      <c r="M40" s="137">
        <v>0.17</v>
      </c>
      <c r="N40" s="137">
        <v>0.14000000000000001</v>
      </c>
      <c r="O40" s="137">
        <v>0.15</v>
      </c>
      <c r="P40" s="137">
        <v>0</v>
      </c>
      <c r="Q40" s="137">
        <v>0.01</v>
      </c>
      <c r="R40" s="137" t="s">
        <v>41</v>
      </c>
      <c r="S40" s="137">
        <v>0.02</v>
      </c>
      <c r="T40" s="137">
        <v>0.02</v>
      </c>
      <c r="U40" s="137">
        <v>0.02</v>
      </c>
      <c r="V40" s="137">
        <v>0.64</v>
      </c>
      <c r="W40" s="137">
        <v>0.69</v>
      </c>
      <c r="X40" s="137">
        <v>0.67</v>
      </c>
      <c r="Y40" s="137">
        <v>0.05</v>
      </c>
      <c r="Z40" s="137">
        <v>0.06</v>
      </c>
      <c r="AA40" s="137">
        <v>0.06</v>
      </c>
      <c r="AB40" s="137" t="s">
        <v>42</v>
      </c>
      <c r="AC40" s="137">
        <v>0</v>
      </c>
      <c r="AD40" s="137" t="s">
        <v>42</v>
      </c>
      <c r="AE40" s="137" t="s">
        <v>42</v>
      </c>
      <c r="AF40" s="137">
        <v>0</v>
      </c>
      <c r="AG40" s="137" t="s">
        <v>42</v>
      </c>
      <c r="AH40" s="137">
        <v>0</v>
      </c>
      <c r="AI40" s="137">
        <v>0</v>
      </c>
      <c r="AJ40" s="137">
        <v>0</v>
      </c>
      <c r="AK40" s="137">
        <v>0.03</v>
      </c>
      <c r="AL40" s="137">
        <v>0.01</v>
      </c>
      <c r="AM40" s="137">
        <v>0.02</v>
      </c>
      <c r="AN40" s="137">
        <v>0</v>
      </c>
      <c r="AO40" s="137">
        <v>0</v>
      </c>
      <c r="AP40" s="137">
        <v>0</v>
      </c>
      <c r="AQ40" s="137" t="s">
        <v>42</v>
      </c>
      <c r="AR40" s="137" t="s">
        <v>42</v>
      </c>
      <c r="AS40" s="137" t="s">
        <v>42</v>
      </c>
      <c r="AT40" s="137" t="s">
        <v>42</v>
      </c>
      <c r="AU40" s="137" t="s">
        <v>42</v>
      </c>
      <c r="AV40" s="137" t="s">
        <v>42</v>
      </c>
      <c r="AW40" s="137" t="s">
        <v>42</v>
      </c>
      <c r="AX40" s="137" t="s">
        <v>42</v>
      </c>
      <c r="AY40" s="137" t="s">
        <v>42</v>
      </c>
      <c r="AZ40" s="137">
        <v>0</v>
      </c>
      <c r="BA40" s="137">
        <v>0</v>
      </c>
      <c r="BB40" s="137">
        <v>0</v>
      </c>
      <c r="BC40" s="137">
        <v>0</v>
      </c>
      <c r="BD40" s="137">
        <v>0</v>
      </c>
      <c r="BE40" s="137">
        <v>0</v>
      </c>
      <c r="BF40" s="137" t="s">
        <v>42</v>
      </c>
      <c r="BG40" s="137" t="s">
        <v>42</v>
      </c>
      <c r="BH40" s="137">
        <v>0.01</v>
      </c>
      <c r="BI40" s="137">
        <v>0.04</v>
      </c>
      <c r="BJ40" s="137">
        <v>0.04</v>
      </c>
      <c r="BK40" s="137">
        <v>0.04</v>
      </c>
      <c r="BL40" s="137">
        <v>0.03</v>
      </c>
      <c r="BM40" s="137">
        <v>0.02</v>
      </c>
      <c r="BN40" s="137">
        <v>0.02</v>
      </c>
      <c r="BO40" s="137">
        <v>0.03</v>
      </c>
      <c r="BP40" s="137">
        <v>0.01</v>
      </c>
      <c r="BQ40" s="137">
        <v>0.02</v>
      </c>
    </row>
    <row r="41" spans="1:69" s="129" customFormat="1" x14ac:dyDescent="0.2">
      <c r="A41" s="139">
        <v>823</v>
      </c>
      <c r="B41" s="139" t="s">
        <v>207</v>
      </c>
      <c r="C41" s="135" t="s">
        <v>176</v>
      </c>
      <c r="D41" s="136">
        <v>1460</v>
      </c>
      <c r="E41" s="136">
        <v>1330</v>
      </c>
      <c r="F41" s="136">
        <v>2790</v>
      </c>
      <c r="G41" s="137">
        <v>0.93</v>
      </c>
      <c r="H41" s="137">
        <v>0.94</v>
      </c>
      <c r="I41" s="137">
        <v>0.93</v>
      </c>
      <c r="J41" s="137">
        <v>0.91</v>
      </c>
      <c r="K41" s="137">
        <v>0.92</v>
      </c>
      <c r="L41" s="137">
        <v>0.91</v>
      </c>
      <c r="M41" s="137">
        <v>0.35</v>
      </c>
      <c r="N41" s="137">
        <v>0.3</v>
      </c>
      <c r="O41" s="137">
        <v>0.33</v>
      </c>
      <c r="P41" s="137" t="s">
        <v>41</v>
      </c>
      <c r="Q41" s="137" t="s">
        <v>42</v>
      </c>
      <c r="R41" s="137" t="s">
        <v>41</v>
      </c>
      <c r="S41" s="137">
        <v>0.03</v>
      </c>
      <c r="T41" s="137">
        <v>0.03</v>
      </c>
      <c r="U41" s="137">
        <v>0.03</v>
      </c>
      <c r="V41" s="137">
        <v>0.51</v>
      </c>
      <c r="W41" s="137">
        <v>0.56999999999999995</v>
      </c>
      <c r="X41" s="137">
        <v>0.54</v>
      </c>
      <c r="Y41" s="137">
        <v>0.01</v>
      </c>
      <c r="Z41" s="137">
        <v>0.02</v>
      </c>
      <c r="AA41" s="137">
        <v>0.02</v>
      </c>
      <c r="AB41" s="137">
        <v>0</v>
      </c>
      <c r="AC41" s="137">
        <v>0</v>
      </c>
      <c r="AD41" s="137">
        <v>0</v>
      </c>
      <c r="AE41" s="137">
        <v>0</v>
      </c>
      <c r="AF41" s="137">
        <v>0</v>
      </c>
      <c r="AG41" s="137">
        <v>0</v>
      </c>
      <c r="AH41" s="137">
        <v>0</v>
      </c>
      <c r="AI41" s="137">
        <v>0</v>
      </c>
      <c r="AJ41" s="137">
        <v>0</v>
      </c>
      <c r="AK41" s="137">
        <v>7.0000000000000007E-2</v>
      </c>
      <c r="AL41" s="137">
        <v>0.05</v>
      </c>
      <c r="AM41" s="137">
        <v>0.06</v>
      </c>
      <c r="AN41" s="137">
        <v>0</v>
      </c>
      <c r="AO41" s="137">
        <v>0</v>
      </c>
      <c r="AP41" s="137">
        <v>0</v>
      </c>
      <c r="AQ41" s="137" t="s">
        <v>41</v>
      </c>
      <c r="AR41" s="137" t="s">
        <v>42</v>
      </c>
      <c r="AS41" s="137" t="s">
        <v>41</v>
      </c>
      <c r="AT41" s="137">
        <v>0.01</v>
      </c>
      <c r="AU41" s="137" t="s">
        <v>42</v>
      </c>
      <c r="AV41" s="137">
        <v>0.01</v>
      </c>
      <c r="AW41" s="137">
        <v>0.01</v>
      </c>
      <c r="AX41" s="137" t="s">
        <v>42</v>
      </c>
      <c r="AY41" s="137">
        <v>0.01</v>
      </c>
      <c r="AZ41" s="137" t="s">
        <v>41</v>
      </c>
      <c r="BA41" s="137" t="s">
        <v>42</v>
      </c>
      <c r="BB41" s="137" t="s">
        <v>41</v>
      </c>
      <c r="BC41" s="137">
        <v>0</v>
      </c>
      <c r="BD41" s="137">
        <v>0</v>
      </c>
      <c r="BE41" s="137">
        <v>0</v>
      </c>
      <c r="BF41" s="137">
        <v>0.01</v>
      </c>
      <c r="BG41" s="137">
        <v>0.01</v>
      </c>
      <c r="BH41" s="137">
        <v>0.01</v>
      </c>
      <c r="BI41" s="137">
        <v>0.04</v>
      </c>
      <c r="BJ41" s="137">
        <v>0.04</v>
      </c>
      <c r="BK41" s="137">
        <v>0.04</v>
      </c>
      <c r="BL41" s="137">
        <v>0.01</v>
      </c>
      <c r="BM41" s="137">
        <v>0.02</v>
      </c>
      <c r="BN41" s="137">
        <v>0.02</v>
      </c>
      <c r="BO41" s="137">
        <v>0.01</v>
      </c>
      <c r="BP41" s="137">
        <v>0.01</v>
      </c>
      <c r="BQ41" s="137">
        <v>0.01</v>
      </c>
    </row>
    <row r="42" spans="1:69" s="129" customFormat="1" x14ac:dyDescent="0.2">
      <c r="A42" s="139">
        <v>895</v>
      </c>
      <c r="B42" s="139" t="s">
        <v>208</v>
      </c>
      <c r="C42" s="135" t="s">
        <v>168</v>
      </c>
      <c r="D42" s="136">
        <v>2080</v>
      </c>
      <c r="E42" s="136">
        <v>1990</v>
      </c>
      <c r="F42" s="136">
        <v>4070</v>
      </c>
      <c r="G42" s="137">
        <v>0.93</v>
      </c>
      <c r="H42" s="137">
        <v>0.94</v>
      </c>
      <c r="I42" s="137">
        <v>0.93</v>
      </c>
      <c r="J42" s="137">
        <v>0.91</v>
      </c>
      <c r="K42" s="137">
        <v>0.92</v>
      </c>
      <c r="L42" s="137">
        <v>0.91</v>
      </c>
      <c r="M42" s="137">
        <v>0.42</v>
      </c>
      <c r="N42" s="137">
        <v>0.38</v>
      </c>
      <c r="O42" s="137">
        <v>0.4</v>
      </c>
      <c r="P42" s="137" t="s">
        <v>42</v>
      </c>
      <c r="Q42" s="137" t="s">
        <v>42</v>
      </c>
      <c r="R42" s="137" t="s">
        <v>41</v>
      </c>
      <c r="S42" s="137">
        <v>0.04</v>
      </c>
      <c r="T42" s="137">
        <v>0.05</v>
      </c>
      <c r="U42" s="137">
        <v>0.04</v>
      </c>
      <c r="V42" s="137">
        <v>0.4</v>
      </c>
      <c r="W42" s="137">
        <v>0.43</v>
      </c>
      <c r="X42" s="137">
        <v>0.42</v>
      </c>
      <c r="Y42" s="137">
        <v>0.04</v>
      </c>
      <c r="Z42" s="137">
        <v>0.05</v>
      </c>
      <c r="AA42" s="137">
        <v>0.05</v>
      </c>
      <c r="AB42" s="137">
        <v>0</v>
      </c>
      <c r="AC42" s="137">
        <v>0</v>
      </c>
      <c r="AD42" s="137">
        <v>0</v>
      </c>
      <c r="AE42" s="137" t="s">
        <v>42</v>
      </c>
      <c r="AF42" s="137" t="s">
        <v>41</v>
      </c>
      <c r="AG42" s="137" t="s">
        <v>41</v>
      </c>
      <c r="AH42" s="137">
        <v>0</v>
      </c>
      <c r="AI42" s="137" t="s">
        <v>42</v>
      </c>
      <c r="AJ42" s="137" t="s">
        <v>42</v>
      </c>
      <c r="AK42" s="137">
        <v>0.06</v>
      </c>
      <c r="AL42" s="137">
        <v>0.05</v>
      </c>
      <c r="AM42" s="137">
        <v>0.05</v>
      </c>
      <c r="AN42" s="137">
        <v>0</v>
      </c>
      <c r="AO42" s="137">
        <v>0</v>
      </c>
      <c r="AP42" s="137">
        <v>0</v>
      </c>
      <c r="AQ42" s="137" t="s">
        <v>42</v>
      </c>
      <c r="AR42" s="137" t="s">
        <v>42</v>
      </c>
      <c r="AS42" s="137" t="s">
        <v>41</v>
      </c>
      <c r="AT42" s="137">
        <v>0.01</v>
      </c>
      <c r="AU42" s="137" t="s">
        <v>41</v>
      </c>
      <c r="AV42" s="137">
        <v>0.01</v>
      </c>
      <c r="AW42" s="137">
        <v>0.01</v>
      </c>
      <c r="AX42" s="137" t="s">
        <v>41</v>
      </c>
      <c r="AY42" s="137">
        <v>0.01</v>
      </c>
      <c r="AZ42" s="137" t="s">
        <v>41</v>
      </c>
      <c r="BA42" s="137" t="s">
        <v>42</v>
      </c>
      <c r="BB42" s="137" t="s">
        <v>41</v>
      </c>
      <c r="BC42" s="137" t="s">
        <v>42</v>
      </c>
      <c r="BD42" s="137" t="s">
        <v>42</v>
      </c>
      <c r="BE42" s="137" t="s">
        <v>42</v>
      </c>
      <c r="BF42" s="137">
        <v>0.01</v>
      </c>
      <c r="BG42" s="137">
        <v>0.01</v>
      </c>
      <c r="BH42" s="137">
        <v>0.01</v>
      </c>
      <c r="BI42" s="137">
        <v>0.05</v>
      </c>
      <c r="BJ42" s="137">
        <v>0.04</v>
      </c>
      <c r="BK42" s="137">
        <v>0.04</v>
      </c>
      <c r="BL42" s="137">
        <v>0.01</v>
      </c>
      <c r="BM42" s="137">
        <v>0.01</v>
      </c>
      <c r="BN42" s="137">
        <v>0.01</v>
      </c>
      <c r="BO42" s="137">
        <v>0.01</v>
      </c>
      <c r="BP42" s="137">
        <v>0.01</v>
      </c>
      <c r="BQ42" s="137">
        <v>0.01</v>
      </c>
    </row>
    <row r="43" spans="1:69" s="129" customFormat="1" x14ac:dyDescent="0.2">
      <c r="A43" s="139">
        <v>896</v>
      </c>
      <c r="B43" s="139" t="s">
        <v>209</v>
      </c>
      <c r="C43" s="135" t="s">
        <v>168</v>
      </c>
      <c r="D43" s="136">
        <v>1940</v>
      </c>
      <c r="E43" s="136">
        <v>1810</v>
      </c>
      <c r="F43" s="136">
        <v>3750</v>
      </c>
      <c r="G43" s="137">
        <v>0.9</v>
      </c>
      <c r="H43" s="137">
        <v>0.89</v>
      </c>
      <c r="I43" s="137">
        <v>0.9</v>
      </c>
      <c r="J43" s="137">
        <v>0.88</v>
      </c>
      <c r="K43" s="137">
        <v>0.88</v>
      </c>
      <c r="L43" s="137">
        <v>0.88</v>
      </c>
      <c r="M43" s="137">
        <v>0.35</v>
      </c>
      <c r="N43" s="137">
        <v>0.26</v>
      </c>
      <c r="O43" s="137">
        <v>0.3</v>
      </c>
      <c r="P43" s="137" t="s">
        <v>42</v>
      </c>
      <c r="Q43" s="137">
        <v>0</v>
      </c>
      <c r="R43" s="137" t="s">
        <v>42</v>
      </c>
      <c r="S43" s="137">
        <v>0.04</v>
      </c>
      <c r="T43" s="137">
        <v>0.03</v>
      </c>
      <c r="U43" s="137">
        <v>0.04</v>
      </c>
      <c r="V43" s="137">
        <v>0.37</v>
      </c>
      <c r="W43" s="137">
        <v>0.43</v>
      </c>
      <c r="X43" s="137">
        <v>0.4</v>
      </c>
      <c r="Y43" s="137">
        <v>0.12</v>
      </c>
      <c r="Z43" s="137">
        <v>0.15</v>
      </c>
      <c r="AA43" s="137">
        <v>0.13</v>
      </c>
      <c r="AB43" s="137">
        <v>0</v>
      </c>
      <c r="AC43" s="137">
        <v>0</v>
      </c>
      <c r="AD43" s="137">
        <v>0</v>
      </c>
      <c r="AE43" s="137">
        <v>0</v>
      </c>
      <c r="AF43" s="137">
        <v>0</v>
      </c>
      <c r="AG43" s="137">
        <v>0</v>
      </c>
      <c r="AH43" s="137" t="s">
        <v>42</v>
      </c>
      <c r="AI43" s="137" t="s">
        <v>42</v>
      </c>
      <c r="AJ43" s="137" t="s">
        <v>42</v>
      </c>
      <c r="AK43" s="137">
        <v>0.06</v>
      </c>
      <c r="AL43" s="137">
        <v>0.04</v>
      </c>
      <c r="AM43" s="137">
        <v>0.05</v>
      </c>
      <c r="AN43" s="137">
        <v>0</v>
      </c>
      <c r="AO43" s="137">
        <v>0</v>
      </c>
      <c r="AP43" s="137">
        <v>0</v>
      </c>
      <c r="AQ43" s="137" t="s">
        <v>41</v>
      </c>
      <c r="AR43" s="137" t="s">
        <v>41</v>
      </c>
      <c r="AS43" s="137" t="s">
        <v>41</v>
      </c>
      <c r="AT43" s="137">
        <v>0.02</v>
      </c>
      <c r="AU43" s="137">
        <v>0.01</v>
      </c>
      <c r="AV43" s="137">
        <v>0.01</v>
      </c>
      <c r="AW43" s="137">
        <v>0.01</v>
      </c>
      <c r="AX43" s="137" t="s">
        <v>41</v>
      </c>
      <c r="AY43" s="137">
        <v>0.01</v>
      </c>
      <c r="AZ43" s="137" t="s">
        <v>42</v>
      </c>
      <c r="BA43" s="137" t="s">
        <v>42</v>
      </c>
      <c r="BB43" s="137" t="s">
        <v>41</v>
      </c>
      <c r="BC43" s="137">
        <v>0</v>
      </c>
      <c r="BD43" s="137" t="s">
        <v>42</v>
      </c>
      <c r="BE43" s="137" t="s">
        <v>42</v>
      </c>
      <c r="BF43" s="137">
        <v>0.01</v>
      </c>
      <c r="BG43" s="137" t="s">
        <v>41</v>
      </c>
      <c r="BH43" s="137">
        <v>0.01</v>
      </c>
      <c r="BI43" s="137">
        <v>0.06</v>
      </c>
      <c r="BJ43" s="137">
        <v>0.05</v>
      </c>
      <c r="BK43" s="137">
        <v>0.05</v>
      </c>
      <c r="BL43" s="137">
        <v>0.01</v>
      </c>
      <c r="BM43" s="137">
        <v>0.02</v>
      </c>
      <c r="BN43" s="137">
        <v>0.02</v>
      </c>
      <c r="BO43" s="137">
        <v>0.03</v>
      </c>
      <c r="BP43" s="137">
        <v>0.04</v>
      </c>
      <c r="BQ43" s="137">
        <v>0.03</v>
      </c>
    </row>
    <row r="44" spans="1:69" s="129" customFormat="1" x14ac:dyDescent="0.2">
      <c r="A44" s="139">
        <v>201</v>
      </c>
      <c r="B44" s="139" t="s">
        <v>210</v>
      </c>
      <c r="C44" s="135" t="s">
        <v>178</v>
      </c>
      <c r="D44" s="136" t="s">
        <v>355</v>
      </c>
      <c r="E44" s="136" t="s">
        <v>355</v>
      </c>
      <c r="F44" s="136" t="s">
        <v>355</v>
      </c>
      <c r="G44" s="137" t="s">
        <v>355</v>
      </c>
      <c r="H44" s="137" t="s">
        <v>355</v>
      </c>
      <c r="I44" s="137" t="s">
        <v>355</v>
      </c>
      <c r="J44" s="137" t="s">
        <v>355</v>
      </c>
      <c r="K44" s="137" t="s">
        <v>355</v>
      </c>
      <c r="L44" s="137" t="s">
        <v>355</v>
      </c>
      <c r="M44" s="137" t="s">
        <v>355</v>
      </c>
      <c r="N44" s="137" t="s">
        <v>355</v>
      </c>
      <c r="O44" s="137" t="s">
        <v>355</v>
      </c>
      <c r="P44" s="137" t="s">
        <v>355</v>
      </c>
      <c r="Q44" s="137" t="s">
        <v>355</v>
      </c>
      <c r="R44" s="137" t="s">
        <v>355</v>
      </c>
      <c r="S44" s="137" t="s">
        <v>355</v>
      </c>
      <c r="T44" s="137" t="s">
        <v>355</v>
      </c>
      <c r="U44" s="137" t="s">
        <v>355</v>
      </c>
      <c r="V44" s="137" t="s">
        <v>355</v>
      </c>
      <c r="W44" s="137" t="s">
        <v>355</v>
      </c>
      <c r="X44" s="137" t="s">
        <v>355</v>
      </c>
      <c r="Y44" s="137" t="s">
        <v>355</v>
      </c>
      <c r="Z44" s="137" t="s">
        <v>355</v>
      </c>
      <c r="AA44" s="137" t="s">
        <v>355</v>
      </c>
      <c r="AB44" s="137" t="s">
        <v>355</v>
      </c>
      <c r="AC44" s="137" t="s">
        <v>355</v>
      </c>
      <c r="AD44" s="137" t="s">
        <v>355</v>
      </c>
      <c r="AE44" s="137" t="s">
        <v>355</v>
      </c>
      <c r="AF44" s="137" t="s">
        <v>355</v>
      </c>
      <c r="AG44" s="137" t="s">
        <v>355</v>
      </c>
      <c r="AH44" s="137" t="s">
        <v>355</v>
      </c>
      <c r="AI44" s="137" t="s">
        <v>355</v>
      </c>
      <c r="AJ44" s="137" t="s">
        <v>355</v>
      </c>
      <c r="AK44" s="137" t="s">
        <v>355</v>
      </c>
      <c r="AL44" s="137" t="s">
        <v>355</v>
      </c>
      <c r="AM44" s="137" t="s">
        <v>355</v>
      </c>
      <c r="AN44" s="137" t="s">
        <v>355</v>
      </c>
      <c r="AO44" s="137" t="s">
        <v>355</v>
      </c>
      <c r="AP44" s="137" t="s">
        <v>355</v>
      </c>
      <c r="AQ44" s="137" t="s">
        <v>355</v>
      </c>
      <c r="AR44" s="137" t="s">
        <v>355</v>
      </c>
      <c r="AS44" s="137" t="s">
        <v>355</v>
      </c>
      <c r="AT44" s="137" t="s">
        <v>355</v>
      </c>
      <c r="AU44" s="137" t="s">
        <v>355</v>
      </c>
      <c r="AV44" s="137" t="s">
        <v>355</v>
      </c>
      <c r="AW44" s="137" t="s">
        <v>355</v>
      </c>
      <c r="AX44" s="137" t="s">
        <v>355</v>
      </c>
      <c r="AY44" s="137" t="s">
        <v>355</v>
      </c>
      <c r="AZ44" s="137" t="s">
        <v>355</v>
      </c>
      <c r="BA44" s="137" t="s">
        <v>355</v>
      </c>
      <c r="BB44" s="137" t="s">
        <v>355</v>
      </c>
      <c r="BC44" s="137" t="s">
        <v>355</v>
      </c>
      <c r="BD44" s="137" t="s">
        <v>355</v>
      </c>
      <c r="BE44" s="137" t="s">
        <v>355</v>
      </c>
      <c r="BF44" s="137" t="s">
        <v>355</v>
      </c>
      <c r="BG44" s="137" t="s">
        <v>355</v>
      </c>
      <c r="BH44" s="137" t="s">
        <v>355</v>
      </c>
      <c r="BI44" s="137" t="s">
        <v>355</v>
      </c>
      <c r="BJ44" s="137" t="s">
        <v>355</v>
      </c>
      <c r="BK44" s="137" t="s">
        <v>355</v>
      </c>
      <c r="BL44" s="137" t="s">
        <v>355</v>
      </c>
      <c r="BM44" s="137" t="s">
        <v>355</v>
      </c>
      <c r="BN44" s="137" t="s">
        <v>355</v>
      </c>
      <c r="BO44" s="137" t="s">
        <v>355</v>
      </c>
      <c r="BP44" s="137" t="s">
        <v>355</v>
      </c>
      <c r="BQ44" s="137" t="s">
        <v>355</v>
      </c>
    </row>
    <row r="45" spans="1:69" s="129" customFormat="1" x14ac:dyDescent="0.2">
      <c r="A45" s="139">
        <v>908</v>
      </c>
      <c r="B45" s="139" t="s">
        <v>211</v>
      </c>
      <c r="C45" s="135" t="s">
        <v>184</v>
      </c>
      <c r="D45" s="136">
        <v>2950</v>
      </c>
      <c r="E45" s="136">
        <v>2870</v>
      </c>
      <c r="F45" s="136">
        <v>5820</v>
      </c>
      <c r="G45" s="137">
        <v>0.91</v>
      </c>
      <c r="H45" s="137">
        <v>0.92</v>
      </c>
      <c r="I45" s="137">
        <v>0.91</v>
      </c>
      <c r="J45" s="137">
        <v>0.9</v>
      </c>
      <c r="K45" s="137">
        <v>0.91</v>
      </c>
      <c r="L45" s="137">
        <v>0.9</v>
      </c>
      <c r="M45" s="137">
        <v>0.61</v>
      </c>
      <c r="N45" s="137">
        <v>0.61</v>
      </c>
      <c r="O45" s="137">
        <v>0.61</v>
      </c>
      <c r="P45" s="137" t="s">
        <v>42</v>
      </c>
      <c r="Q45" s="137" t="s">
        <v>42</v>
      </c>
      <c r="R45" s="137" t="s">
        <v>41</v>
      </c>
      <c r="S45" s="137">
        <v>0.03</v>
      </c>
      <c r="T45" s="137">
        <v>0.02</v>
      </c>
      <c r="U45" s="137">
        <v>0.03</v>
      </c>
      <c r="V45" s="137">
        <v>0.26</v>
      </c>
      <c r="W45" s="137">
        <v>0.27</v>
      </c>
      <c r="X45" s="137">
        <v>0.26</v>
      </c>
      <c r="Y45" s="137" t="s">
        <v>42</v>
      </c>
      <c r="Z45" s="137" t="s">
        <v>42</v>
      </c>
      <c r="AA45" s="137" t="s">
        <v>41</v>
      </c>
      <c r="AB45" s="137">
        <v>0</v>
      </c>
      <c r="AC45" s="137" t="s">
        <v>42</v>
      </c>
      <c r="AD45" s="137" t="s">
        <v>42</v>
      </c>
      <c r="AE45" s="137">
        <v>0</v>
      </c>
      <c r="AF45" s="137">
        <v>0</v>
      </c>
      <c r="AG45" s="137">
        <v>0</v>
      </c>
      <c r="AH45" s="137" t="s">
        <v>42</v>
      </c>
      <c r="AI45" s="137" t="s">
        <v>42</v>
      </c>
      <c r="AJ45" s="137" t="s">
        <v>42</v>
      </c>
      <c r="AK45" s="137">
        <v>7.0000000000000007E-2</v>
      </c>
      <c r="AL45" s="137">
        <v>0.03</v>
      </c>
      <c r="AM45" s="137">
        <v>0.05</v>
      </c>
      <c r="AN45" s="137" t="s">
        <v>42</v>
      </c>
      <c r="AO45" s="137">
        <v>0</v>
      </c>
      <c r="AP45" s="137" t="s">
        <v>42</v>
      </c>
      <c r="AQ45" s="137" t="s">
        <v>41</v>
      </c>
      <c r="AR45" s="137" t="s">
        <v>41</v>
      </c>
      <c r="AS45" s="137" t="s">
        <v>41</v>
      </c>
      <c r="AT45" s="137" t="s">
        <v>41</v>
      </c>
      <c r="AU45" s="137" t="s">
        <v>41</v>
      </c>
      <c r="AV45" s="137" t="s">
        <v>41</v>
      </c>
      <c r="AW45" s="137" t="s">
        <v>41</v>
      </c>
      <c r="AX45" s="137" t="s">
        <v>42</v>
      </c>
      <c r="AY45" s="137" t="s">
        <v>41</v>
      </c>
      <c r="AZ45" s="137" t="s">
        <v>41</v>
      </c>
      <c r="BA45" s="137" t="s">
        <v>42</v>
      </c>
      <c r="BB45" s="137" t="s">
        <v>41</v>
      </c>
      <c r="BC45" s="137">
        <v>0</v>
      </c>
      <c r="BD45" s="137" t="s">
        <v>42</v>
      </c>
      <c r="BE45" s="137" t="s">
        <v>42</v>
      </c>
      <c r="BF45" s="137">
        <v>0.01</v>
      </c>
      <c r="BG45" s="137" t="s">
        <v>41</v>
      </c>
      <c r="BH45" s="137" t="s">
        <v>41</v>
      </c>
      <c r="BI45" s="137">
        <v>7.0000000000000007E-2</v>
      </c>
      <c r="BJ45" s="137">
        <v>0.06</v>
      </c>
      <c r="BK45" s="137">
        <v>7.0000000000000007E-2</v>
      </c>
      <c r="BL45" s="137">
        <v>0.01</v>
      </c>
      <c r="BM45" s="137">
        <v>0.01</v>
      </c>
      <c r="BN45" s="137">
        <v>0.01</v>
      </c>
      <c r="BO45" s="137">
        <v>0.01</v>
      </c>
      <c r="BP45" s="137">
        <v>0.01</v>
      </c>
      <c r="BQ45" s="137">
        <v>0.01</v>
      </c>
    </row>
    <row r="46" spans="1:69" s="129" customFormat="1" x14ac:dyDescent="0.2">
      <c r="A46" s="139">
        <v>331</v>
      </c>
      <c r="B46" s="139" t="s">
        <v>212</v>
      </c>
      <c r="C46" s="135" t="s">
        <v>174</v>
      </c>
      <c r="D46" s="136">
        <v>1750</v>
      </c>
      <c r="E46" s="136">
        <v>1750</v>
      </c>
      <c r="F46" s="136">
        <v>3500</v>
      </c>
      <c r="G46" s="137">
        <v>0.92</v>
      </c>
      <c r="H46" s="137">
        <v>0.9</v>
      </c>
      <c r="I46" s="137">
        <v>0.91</v>
      </c>
      <c r="J46" s="137">
        <v>0.9</v>
      </c>
      <c r="K46" s="137">
        <v>0.88</v>
      </c>
      <c r="L46" s="137">
        <v>0.89</v>
      </c>
      <c r="M46" s="137">
        <v>0.34</v>
      </c>
      <c r="N46" s="137">
        <v>0.28999999999999998</v>
      </c>
      <c r="O46" s="137">
        <v>0.32</v>
      </c>
      <c r="P46" s="137" t="s">
        <v>42</v>
      </c>
      <c r="Q46" s="137" t="s">
        <v>42</v>
      </c>
      <c r="R46" s="137" t="s">
        <v>41</v>
      </c>
      <c r="S46" s="137">
        <v>0.04</v>
      </c>
      <c r="T46" s="137">
        <v>0.04</v>
      </c>
      <c r="U46" s="137">
        <v>0.04</v>
      </c>
      <c r="V46" s="137">
        <v>0.52</v>
      </c>
      <c r="W46" s="137">
        <v>0.53</v>
      </c>
      <c r="X46" s="137">
        <v>0.52</v>
      </c>
      <c r="Y46" s="137" t="s">
        <v>41</v>
      </c>
      <c r="Z46" s="137">
        <v>0.01</v>
      </c>
      <c r="AA46" s="137">
        <v>0.01</v>
      </c>
      <c r="AB46" s="137" t="s">
        <v>42</v>
      </c>
      <c r="AC46" s="137" t="s">
        <v>42</v>
      </c>
      <c r="AD46" s="137" t="s">
        <v>41</v>
      </c>
      <c r="AE46" s="137">
        <v>0</v>
      </c>
      <c r="AF46" s="137">
        <v>0</v>
      </c>
      <c r="AG46" s="137">
        <v>0</v>
      </c>
      <c r="AH46" s="137" t="s">
        <v>42</v>
      </c>
      <c r="AI46" s="137" t="s">
        <v>42</v>
      </c>
      <c r="AJ46" s="137" t="s">
        <v>42</v>
      </c>
      <c r="AK46" s="137">
        <v>0.06</v>
      </c>
      <c r="AL46" s="137">
        <v>0.04</v>
      </c>
      <c r="AM46" s="137">
        <v>0.05</v>
      </c>
      <c r="AN46" s="137">
        <v>0</v>
      </c>
      <c r="AO46" s="137">
        <v>0</v>
      </c>
      <c r="AP46" s="137">
        <v>0</v>
      </c>
      <c r="AQ46" s="137">
        <v>0</v>
      </c>
      <c r="AR46" s="137" t="s">
        <v>42</v>
      </c>
      <c r="AS46" s="137" t="s">
        <v>42</v>
      </c>
      <c r="AT46" s="137">
        <v>0.01</v>
      </c>
      <c r="AU46" s="137">
        <v>0.01</v>
      </c>
      <c r="AV46" s="137">
        <v>0.01</v>
      </c>
      <c r="AW46" s="137">
        <v>0.01</v>
      </c>
      <c r="AX46" s="137" t="s">
        <v>42</v>
      </c>
      <c r="AY46" s="137" t="s">
        <v>41</v>
      </c>
      <c r="AZ46" s="137" t="s">
        <v>42</v>
      </c>
      <c r="BA46" s="137" t="s">
        <v>42</v>
      </c>
      <c r="BB46" s="137" t="s">
        <v>41</v>
      </c>
      <c r="BC46" s="137" t="s">
        <v>41</v>
      </c>
      <c r="BD46" s="137" t="s">
        <v>42</v>
      </c>
      <c r="BE46" s="137" t="s">
        <v>41</v>
      </c>
      <c r="BF46" s="137">
        <v>0.01</v>
      </c>
      <c r="BG46" s="137">
        <v>0.01</v>
      </c>
      <c r="BH46" s="137">
        <v>0.01</v>
      </c>
      <c r="BI46" s="137">
        <v>0.05</v>
      </c>
      <c r="BJ46" s="137">
        <v>0.05</v>
      </c>
      <c r="BK46" s="137">
        <v>0.05</v>
      </c>
      <c r="BL46" s="137">
        <v>0.01</v>
      </c>
      <c r="BM46" s="137">
        <v>0.02</v>
      </c>
      <c r="BN46" s="137">
        <v>0.02</v>
      </c>
      <c r="BO46" s="137">
        <v>0.02</v>
      </c>
      <c r="BP46" s="137">
        <v>0.02</v>
      </c>
      <c r="BQ46" s="137">
        <v>0.02</v>
      </c>
    </row>
    <row r="47" spans="1:69" s="129" customFormat="1" x14ac:dyDescent="0.2">
      <c r="A47" s="139">
        <v>306</v>
      </c>
      <c r="B47" s="139" t="s">
        <v>213</v>
      </c>
      <c r="C47" s="135" t="s">
        <v>180</v>
      </c>
      <c r="D47" s="136">
        <v>1760</v>
      </c>
      <c r="E47" s="136">
        <v>1920</v>
      </c>
      <c r="F47" s="136">
        <v>3680</v>
      </c>
      <c r="G47" s="137">
        <v>0.91</v>
      </c>
      <c r="H47" s="137">
        <v>0.93</v>
      </c>
      <c r="I47" s="137">
        <v>0.92</v>
      </c>
      <c r="J47" s="137">
        <v>0.9</v>
      </c>
      <c r="K47" s="137">
        <v>0.93</v>
      </c>
      <c r="L47" s="137">
        <v>0.92</v>
      </c>
      <c r="M47" s="137">
        <v>0.27</v>
      </c>
      <c r="N47" s="137">
        <v>0.19</v>
      </c>
      <c r="O47" s="137">
        <v>0.23</v>
      </c>
      <c r="P47" s="137" t="s">
        <v>41</v>
      </c>
      <c r="Q47" s="137">
        <v>0.01</v>
      </c>
      <c r="R47" s="137" t="s">
        <v>41</v>
      </c>
      <c r="S47" s="137">
        <v>0.02</v>
      </c>
      <c r="T47" s="137">
        <v>0.01</v>
      </c>
      <c r="U47" s="137">
        <v>0.02</v>
      </c>
      <c r="V47" s="137">
        <v>0.47</v>
      </c>
      <c r="W47" s="137">
        <v>0.54</v>
      </c>
      <c r="X47" s="137">
        <v>0.51</v>
      </c>
      <c r="Y47" s="137">
        <v>0.14000000000000001</v>
      </c>
      <c r="Z47" s="137">
        <v>0.17</v>
      </c>
      <c r="AA47" s="137">
        <v>0.15</v>
      </c>
      <c r="AB47" s="137">
        <v>0</v>
      </c>
      <c r="AC47" s="137">
        <v>0</v>
      </c>
      <c r="AD47" s="137">
        <v>0</v>
      </c>
      <c r="AE47" s="137" t="s">
        <v>42</v>
      </c>
      <c r="AF47" s="137" t="s">
        <v>42</v>
      </c>
      <c r="AG47" s="137" t="s">
        <v>41</v>
      </c>
      <c r="AH47" s="137" t="s">
        <v>42</v>
      </c>
      <c r="AI47" s="137" t="s">
        <v>42</v>
      </c>
      <c r="AJ47" s="137" t="s">
        <v>42</v>
      </c>
      <c r="AK47" s="137">
        <v>0.03</v>
      </c>
      <c r="AL47" s="137">
        <v>0.02</v>
      </c>
      <c r="AM47" s="137">
        <v>0.02</v>
      </c>
      <c r="AN47" s="137" t="s">
        <v>42</v>
      </c>
      <c r="AO47" s="137">
        <v>0</v>
      </c>
      <c r="AP47" s="137" t="s">
        <v>42</v>
      </c>
      <c r="AQ47" s="137">
        <v>0</v>
      </c>
      <c r="AR47" s="137" t="s">
        <v>42</v>
      </c>
      <c r="AS47" s="137" t="s">
        <v>42</v>
      </c>
      <c r="AT47" s="137" t="s">
        <v>41</v>
      </c>
      <c r="AU47" s="137" t="s">
        <v>42</v>
      </c>
      <c r="AV47" s="137" t="s">
        <v>41</v>
      </c>
      <c r="AW47" s="137" t="s">
        <v>42</v>
      </c>
      <c r="AX47" s="137" t="s">
        <v>42</v>
      </c>
      <c r="AY47" s="137" t="s">
        <v>41</v>
      </c>
      <c r="AZ47" s="137" t="s">
        <v>42</v>
      </c>
      <c r="BA47" s="137" t="s">
        <v>42</v>
      </c>
      <c r="BB47" s="137" t="s">
        <v>42</v>
      </c>
      <c r="BC47" s="137" t="s">
        <v>42</v>
      </c>
      <c r="BD47" s="137">
        <v>0</v>
      </c>
      <c r="BE47" s="137" t="s">
        <v>42</v>
      </c>
      <c r="BF47" s="137" t="s">
        <v>42</v>
      </c>
      <c r="BG47" s="137" t="s">
        <v>41</v>
      </c>
      <c r="BH47" s="137" t="s">
        <v>41</v>
      </c>
      <c r="BI47" s="137">
        <v>0.05</v>
      </c>
      <c r="BJ47" s="137">
        <v>0.04</v>
      </c>
      <c r="BK47" s="137">
        <v>0.05</v>
      </c>
      <c r="BL47" s="137">
        <v>0.01</v>
      </c>
      <c r="BM47" s="137">
        <v>0.01</v>
      </c>
      <c r="BN47" s="137">
        <v>0.01</v>
      </c>
      <c r="BO47" s="137">
        <v>0.03</v>
      </c>
      <c r="BP47" s="137">
        <v>0.02</v>
      </c>
      <c r="BQ47" s="137">
        <v>0.02</v>
      </c>
    </row>
    <row r="48" spans="1:69" s="129" customFormat="1" x14ac:dyDescent="0.2">
      <c r="A48" s="139">
        <v>909</v>
      </c>
      <c r="B48" s="139" t="s">
        <v>214</v>
      </c>
      <c r="C48" s="135" t="s">
        <v>168</v>
      </c>
      <c r="D48" s="136">
        <v>2890</v>
      </c>
      <c r="E48" s="136">
        <v>2790</v>
      </c>
      <c r="F48" s="136">
        <v>5680</v>
      </c>
      <c r="G48" s="137">
        <v>0.92</v>
      </c>
      <c r="H48" s="137">
        <v>0.92</v>
      </c>
      <c r="I48" s="137">
        <v>0.92</v>
      </c>
      <c r="J48" s="137">
        <v>0.89</v>
      </c>
      <c r="K48" s="137">
        <v>0.91</v>
      </c>
      <c r="L48" s="137">
        <v>0.9</v>
      </c>
      <c r="M48" s="137">
        <v>0.39</v>
      </c>
      <c r="N48" s="137">
        <v>0.31</v>
      </c>
      <c r="O48" s="137">
        <v>0.35</v>
      </c>
      <c r="P48" s="137" t="s">
        <v>42</v>
      </c>
      <c r="Q48" s="137" t="s">
        <v>42</v>
      </c>
      <c r="R48" s="137" t="s">
        <v>42</v>
      </c>
      <c r="S48" s="137">
        <v>0.09</v>
      </c>
      <c r="T48" s="137">
        <v>0.05</v>
      </c>
      <c r="U48" s="137">
        <v>7.0000000000000007E-2</v>
      </c>
      <c r="V48" s="137">
        <v>0.36</v>
      </c>
      <c r="W48" s="137">
        <v>0.47</v>
      </c>
      <c r="X48" s="137">
        <v>0.42</v>
      </c>
      <c r="Y48" s="137">
        <v>0.04</v>
      </c>
      <c r="Z48" s="137">
        <v>0.06</v>
      </c>
      <c r="AA48" s="137">
        <v>0.05</v>
      </c>
      <c r="AB48" s="137">
        <v>0</v>
      </c>
      <c r="AC48" s="137">
        <v>0</v>
      </c>
      <c r="AD48" s="137">
        <v>0</v>
      </c>
      <c r="AE48" s="137" t="s">
        <v>42</v>
      </c>
      <c r="AF48" s="137">
        <v>0</v>
      </c>
      <c r="AG48" s="137" t="s">
        <v>42</v>
      </c>
      <c r="AH48" s="137" t="s">
        <v>42</v>
      </c>
      <c r="AI48" s="137" t="s">
        <v>42</v>
      </c>
      <c r="AJ48" s="137" t="s">
        <v>41</v>
      </c>
      <c r="AK48" s="137">
        <v>0.13</v>
      </c>
      <c r="AL48" s="137">
        <v>0.09</v>
      </c>
      <c r="AM48" s="137">
        <v>0.11</v>
      </c>
      <c r="AN48" s="137">
        <v>0</v>
      </c>
      <c r="AO48" s="137">
        <v>0</v>
      </c>
      <c r="AP48" s="137">
        <v>0</v>
      </c>
      <c r="AQ48" s="137" t="s">
        <v>41</v>
      </c>
      <c r="AR48" s="137">
        <v>0.01</v>
      </c>
      <c r="AS48" s="137" t="s">
        <v>41</v>
      </c>
      <c r="AT48" s="137">
        <v>0.02</v>
      </c>
      <c r="AU48" s="137">
        <v>0.01</v>
      </c>
      <c r="AV48" s="137">
        <v>0.01</v>
      </c>
      <c r="AW48" s="137">
        <v>0.02</v>
      </c>
      <c r="AX48" s="137">
        <v>0.01</v>
      </c>
      <c r="AY48" s="137">
        <v>0.01</v>
      </c>
      <c r="AZ48" s="137" t="s">
        <v>41</v>
      </c>
      <c r="BA48" s="137" t="s">
        <v>42</v>
      </c>
      <c r="BB48" s="137" t="s">
        <v>41</v>
      </c>
      <c r="BC48" s="137" t="s">
        <v>42</v>
      </c>
      <c r="BD48" s="137" t="s">
        <v>42</v>
      </c>
      <c r="BE48" s="137" t="s">
        <v>42</v>
      </c>
      <c r="BF48" s="137">
        <v>0.01</v>
      </c>
      <c r="BG48" s="137">
        <v>0.01</v>
      </c>
      <c r="BH48" s="137">
        <v>0.01</v>
      </c>
      <c r="BI48" s="137">
        <v>0.05</v>
      </c>
      <c r="BJ48" s="137">
        <v>0.05</v>
      </c>
      <c r="BK48" s="137">
        <v>0.05</v>
      </c>
      <c r="BL48" s="137">
        <v>0.02</v>
      </c>
      <c r="BM48" s="137">
        <v>0.02</v>
      </c>
      <c r="BN48" s="137">
        <v>0.02</v>
      </c>
      <c r="BO48" s="137">
        <v>0.01</v>
      </c>
      <c r="BP48" s="137">
        <v>0.01</v>
      </c>
      <c r="BQ48" s="137">
        <v>0.01</v>
      </c>
    </row>
    <row r="49" spans="1:69" s="129" customFormat="1" x14ac:dyDescent="0.2">
      <c r="A49" s="139">
        <v>841</v>
      </c>
      <c r="B49" s="139" t="s">
        <v>215</v>
      </c>
      <c r="C49" s="135" t="s">
        <v>166</v>
      </c>
      <c r="D49" s="136">
        <v>580</v>
      </c>
      <c r="E49" s="136">
        <v>550</v>
      </c>
      <c r="F49" s="136">
        <v>1130</v>
      </c>
      <c r="G49" s="137">
        <v>0.88</v>
      </c>
      <c r="H49" s="137">
        <v>0.92</v>
      </c>
      <c r="I49" s="137">
        <v>0.9</v>
      </c>
      <c r="J49" s="137">
        <v>0.85</v>
      </c>
      <c r="K49" s="137">
        <v>0.91</v>
      </c>
      <c r="L49" s="137">
        <v>0.88</v>
      </c>
      <c r="M49" s="137">
        <v>0.45</v>
      </c>
      <c r="N49" s="137">
        <v>0.36</v>
      </c>
      <c r="O49" s="137">
        <v>0.4</v>
      </c>
      <c r="P49" s="137">
        <v>0</v>
      </c>
      <c r="Q49" s="137" t="s">
        <v>42</v>
      </c>
      <c r="R49" s="137" t="s">
        <v>42</v>
      </c>
      <c r="S49" s="137">
        <v>0.06</v>
      </c>
      <c r="T49" s="137">
        <v>0.05</v>
      </c>
      <c r="U49" s="137">
        <v>0.06</v>
      </c>
      <c r="V49" s="137">
        <v>7.0000000000000007E-2</v>
      </c>
      <c r="W49" s="137">
        <v>0.12</v>
      </c>
      <c r="X49" s="137">
        <v>0.1</v>
      </c>
      <c r="Y49" s="137">
        <v>0.27</v>
      </c>
      <c r="Z49" s="137">
        <v>0.37</v>
      </c>
      <c r="AA49" s="137">
        <v>0.32</v>
      </c>
      <c r="AB49" s="137">
        <v>0</v>
      </c>
      <c r="AC49" s="137">
        <v>0</v>
      </c>
      <c r="AD49" s="137">
        <v>0</v>
      </c>
      <c r="AE49" s="137">
        <v>0</v>
      </c>
      <c r="AF49" s="137">
        <v>0</v>
      </c>
      <c r="AG49" s="137">
        <v>0</v>
      </c>
      <c r="AH49" s="137">
        <v>0</v>
      </c>
      <c r="AI49" s="137">
        <v>0</v>
      </c>
      <c r="AJ49" s="137">
        <v>0</v>
      </c>
      <c r="AK49" s="137">
        <v>7.0000000000000007E-2</v>
      </c>
      <c r="AL49" s="137">
        <v>7.0000000000000007E-2</v>
      </c>
      <c r="AM49" s="137">
        <v>7.0000000000000007E-2</v>
      </c>
      <c r="AN49" s="137">
        <v>0</v>
      </c>
      <c r="AO49" s="137">
        <v>0</v>
      </c>
      <c r="AP49" s="137">
        <v>0</v>
      </c>
      <c r="AQ49" s="137">
        <v>0</v>
      </c>
      <c r="AR49" s="137" t="s">
        <v>42</v>
      </c>
      <c r="AS49" s="137" t="s">
        <v>42</v>
      </c>
      <c r="AT49" s="137">
        <v>0.01</v>
      </c>
      <c r="AU49" s="137" t="s">
        <v>42</v>
      </c>
      <c r="AV49" s="137">
        <v>0.01</v>
      </c>
      <c r="AW49" s="137" t="s">
        <v>42</v>
      </c>
      <c r="AX49" s="137" t="s">
        <v>42</v>
      </c>
      <c r="AY49" s="137">
        <v>0.01</v>
      </c>
      <c r="AZ49" s="137">
        <v>0</v>
      </c>
      <c r="BA49" s="137">
        <v>0</v>
      </c>
      <c r="BB49" s="137">
        <v>0</v>
      </c>
      <c r="BC49" s="137" t="s">
        <v>42</v>
      </c>
      <c r="BD49" s="137" t="s">
        <v>42</v>
      </c>
      <c r="BE49" s="137" t="s">
        <v>42</v>
      </c>
      <c r="BF49" s="137">
        <v>0.02</v>
      </c>
      <c r="BG49" s="137" t="s">
        <v>42</v>
      </c>
      <c r="BH49" s="137">
        <v>0.01</v>
      </c>
      <c r="BI49" s="137">
        <v>7.0000000000000007E-2</v>
      </c>
      <c r="BJ49" s="137">
        <v>0.04</v>
      </c>
      <c r="BK49" s="137">
        <v>0.06</v>
      </c>
      <c r="BL49" s="137">
        <v>0.04</v>
      </c>
      <c r="BM49" s="137">
        <v>0.03</v>
      </c>
      <c r="BN49" s="137">
        <v>0.04</v>
      </c>
      <c r="BO49" s="137" t="s">
        <v>42</v>
      </c>
      <c r="BP49" s="137">
        <v>0.01</v>
      </c>
      <c r="BQ49" s="137">
        <v>0.01</v>
      </c>
    </row>
    <row r="50" spans="1:69" s="129" customFormat="1" x14ac:dyDescent="0.2">
      <c r="A50" s="139">
        <v>831</v>
      </c>
      <c r="B50" s="139" t="s">
        <v>216</v>
      </c>
      <c r="C50" s="135" t="s">
        <v>172</v>
      </c>
      <c r="D50" s="136">
        <v>1420</v>
      </c>
      <c r="E50" s="136">
        <v>1460</v>
      </c>
      <c r="F50" s="136">
        <v>2870</v>
      </c>
      <c r="G50" s="137">
        <v>0.89</v>
      </c>
      <c r="H50" s="137">
        <v>0.91</v>
      </c>
      <c r="I50" s="137">
        <v>0.9</v>
      </c>
      <c r="J50" s="137">
        <v>0.87</v>
      </c>
      <c r="K50" s="137">
        <v>0.89</v>
      </c>
      <c r="L50" s="137">
        <v>0.88</v>
      </c>
      <c r="M50" s="137">
        <v>0.45</v>
      </c>
      <c r="N50" s="137">
        <v>0.37</v>
      </c>
      <c r="O50" s="137">
        <v>0.41</v>
      </c>
      <c r="P50" s="137" t="s">
        <v>42</v>
      </c>
      <c r="Q50" s="137" t="s">
        <v>42</v>
      </c>
      <c r="R50" s="137" t="s">
        <v>41</v>
      </c>
      <c r="S50" s="137">
        <v>0.06</v>
      </c>
      <c r="T50" s="137">
        <v>0.06</v>
      </c>
      <c r="U50" s="137">
        <v>0.06</v>
      </c>
      <c r="V50" s="137">
        <v>0.32</v>
      </c>
      <c r="W50" s="137">
        <v>0.41</v>
      </c>
      <c r="X50" s="137">
        <v>0.37</v>
      </c>
      <c r="Y50" s="137">
        <v>0.03</v>
      </c>
      <c r="Z50" s="137">
        <v>0.04</v>
      </c>
      <c r="AA50" s="137">
        <v>0.03</v>
      </c>
      <c r="AB50" s="137">
        <v>0</v>
      </c>
      <c r="AC50" s="137">
        <v>0</v>
      </c>
      <c r="AD50" s="137">
        <v>0</v>
      </c>
      <c r="AE50" s="137">
        <v>0</v>
      </c>
      <c r="AF50" s="137">
        <v>0</v>
      </c>
      <c r="AG50" s="137">
        <v>0</v>
      </c>
      <c r="AH50" s="137">
        <v>0</v>
      </c>
      <c r="AI50" s="137">
        <v>0</v>
      </c>
      <c r="AJ50" s="137">
        <v>0</v>
      </c>
      <c r="AK50" s="137">
        <v>0.08</v>
      </c>
      <c r="AL50" s="137">
        <v>0.08</v>
      </c>
      <c r="AM50" s="137">
        <v>0.08</v>
      </c>
      <c r="AN50" s="137">
        <v>0</v>
      </c>
      <c r="AO50" s="137">
        <v>0</v>
      </c>
      <c r="AP50" s="137">
        <v>0</v>
      </c>
      <c r="AQ50" s="137" t="s">
        <v>42</v>
      </c>
      <c r="AR50" s="137" t="s">
        <v>42</v>
      </c>
      <c r="AS50" s="137" t="s">
        <v>41</v>
      </c>
      <c r="AT50" s="137">
        <v>0.01</v>
      </c>
      <c r="AU50" s="137">
        <v>0.01</v>
      </c>
      <c r="AV50" s="137">
        <v>0.01</v>
      </c>
      <c r="AW50" s="137">
        <v>0.01</v>
      </c>
      <c r="AX50" s="137" t="s">
        <v>42</v>
      </c>
      <c r="AY50" s="137">
        <v>0.01</v>
      </c>
      <c r="AZ50" s="137" t="s">
        <v>42</v>
      </c>
      <c r="BA50" s="137" t="s">
        <v>42</v>
      </c>
      <c r="BB50" s="137" t="s">
        <v>42</v>
      </c>
      <c r="BC50" s="137" t="s">
        <v>42</v>
      </c>
      <c r="BD50" s="137" t="s">
        <v>42</v>
      </c>
      <c r="BE50" s="137" t="s">
        <v>42</v>
      </c>
      <c r="BF50" s="137">
        <v>0.01</v>
      </c>
      <c r="BG50" s="137">
        <v>0.02</v>
      </c>
      <c r="BH50" s="137">
        <v>0.02</v>
      </c>
      <c r="BI50" s="137">
        <v>0.08</v>
      </c>
      <c r="BJ50" s="137">
        <v>7.0000000000000007E-2</v>
      </c>
      <c r="BK50" s="137">
        <v>7.0000000000000007E-2</v>
      </c>
      <c r="BL50" s="137">
        <v>0.02</v>
      </c>
      <c r="BM50" s="137">
        <v>0.01</v>
      </c>
      <c r="BN50" s="137">
        <v>0.02</v>
      </c>
      <c r="BO50" s="137">
        <v>0.01</v>
      </c>
      <c r="BP50" s="137">
        <v>0.01</v>
      </c>
      <c r="BQ50" s="137">
        <v>0.01</v>
      </c>
    </row>
    <row r="51" spans="1:69" s="129" customFormat="1" x14ac:dyDescent="0.2">
      <c r="A51" s="139">
        <v>830</v>
      </c>
      <c r="B51" s="139" t="s">
        <v>217</v>
      </c>
      <c r="C51" s="135" t="s">
        <v>172</v>
      </c>
      <c r="D51" s="136">
        <v>4160</v>
      </c>
      <c r="E51" s="136">
        <v>4150</v>
      </c>
      <c r="F51" s="136">
        <v>8310</v>
      </c>
      <c r="G51" s="137">
        <v>0.91</v>
      </c>
      <c r="H51" s="137">
        <v>0.92</v>
      </c>
      <c r="I51" s="137">
        <v>0.92</v>
      </c>
      <c r="J51" s="137">
        <v>0.88</v>
      </c>
      <c r="K51" s="137">
        <v>0.9</v>
      </c>
      <c r="L51" s="137">
        <v>0.89</v>
      </c>
      <c r="M51" s="137">
        <v>0.38</v>
      </c>
      <c r="N51" s="137">
        <v>0.34</v>
      </c>
      <c r="O51" s="137">
        <v>0.36</v>
      </c>
      <c r="P51" s="137" t="s">
        <v>42</v>
      </c>
      <c r="Q51" s="137" t="s">
        <v>42</v>
      </c>
      <c r="R51" s="137" t="s">
        <v>41</v>
      </c>
      <c r="S51" s="137">
        <v>0.09</v>
      </c>
      <c r="T51" s="137">
        <v>0.06</v>
      </c>
      <c r="U51" s="137">
        <v>0.08</v>
      </c>
      <c r="V51" s="137">
        <v>0.36</v>
      </c>
      <c r="W51" s="137">
        <v>0.43</v>
      </c>
      <c r="X51" s="137">
        <v>0.39</v>
      </c>
      <c r="Y51" s="137">
        <v>0.05</v>
      </c>
      <c r="Z51" s="137">
        <v>0.06</v>
      </c>
      <c r="AA51" s="137">
        <v>0.05</v>
      </c>
      <c r="AB51" s="137" t="s">
        <v>42</v>
      </c>
      <c r="AC51" s="137">
        <v>0</v>
      </c>
      <c r="AD51" s="137" t="s">
        <v>42</v>
      </c>
      <c r="AE51" s="137">
        <v>0</v>
      </c>
      <c r="AF51" s="137">
        <v>0</v>
      </c>
      <c r="AG51" s="137">
        <v>0</v>
      </c>
      <c r="AH51" s="137" t="s">
        <v>41</v>
      </c>
      <c r="AI51" s="137" t="s">
        <v>42</v>
      </c>
      <c r="AJ51" s="137" t="s">
        <v>41</v>
      </c>
      <c r="AK51" s="137">
        <v>0.11</v>
      </c>
      <c r="AL51" s="137">
        <v>0.06</v>
      </c>
      <c r="AM51" s="137">
        <v>0.08</v>
      </c>
      <c r="AN51" s="137" t="s">
        <v>42</v>
      </c>
      <c r="AO51" s="137">
        <v>0</v>
      </c>
      <c r="AP51" s="137" t="s">
        <v>42</v>
      </c>
      <c r="AQ51" s="137" t="s">
        <v>41</v>
      </c>
      <c r="AR51" s="137">
        <v>0.01</v>
      </c>
      <c r="AS51" s="137" t="s">
        <v>41</v>
      </c>
      <c r="AT51" s="137">
        <v>0.02</v>
      </c>
      <c r="AU51" s="137">
        <v>0.01</v>
      </c>
      <c r="AV51" s="137">
        <v>0.02</v>
      </c>
      <c r="AW51" s="137">
        <v>0.01</v>
      </c>
      <c r="AX51" s="137" t="s">
        <v>41</v>
      </c>
      <c r="AY51" s="137">
        <v>0.01</v>
      </c>
      <c r="AZ51" s="137" t="s">
        <v>41</v>
      </c>
      <c r="BA51" s="137" t="s">
        <v>41</v>
      </c>
      <c r="BB51" s="137" t="s">
        <v>41</v>
      </c>
      <c r="BC51" s="137" t="s">
        <v>41</v>
      </c>
      <c r="BD51" s="137" t="s">
        <v>41</v>
      </c>
      <c r="BE51" s="137" t="s">
        <v>41</v>
      </c>
      <c r="BF51" s="137">
        <v>0.01</v>
      </c>
      <c r="BG51" s="137">
        <v>0.01</v>
      </c>
      <c r="BH51" s="137">
        <v>0.01</v>
      </c>
      <c r="BI51" s="137">
        <v>0.06</v>
      </c>
      <c r="BJ51" s="137">
        <v>0.05</v>
      </c>
      <c r="BK51" s="137">
        <v>0.06</v>
      </c>
      <c r="BL51" s="137">
        <v>0.02</v>
      </c>
      <c r="BM51" s="137">
        <v>0.02</v>
      </c>
      <c r="BN51" s="137">
        <v>0.02</v>
      </c>
      <c r="BO51" s="137">
        <v>0.01</v>
      </c>
      <c r="BP51" s="137">
        <v>0.01</v>
      </c>
      <c r="BQ51" s="137">
        <v>0.01</v>
      </c>
    </row>
    <row r="52" spans="1:69" s="129" customFormat="1" x14ac:dyDescent="0.2">
      <c r="A52" s="139">
        <v>878</v>
      </c>
      <c r="B52" s="139" t="s">
        <v>218</v>
      </c>
      <c r="C52" s="135" t="s">
        <v>184</v>
      </c>
      <c r="D52" s="136">
        <v>3970</v>
      </c>
      <c r="E52" s="136">
        <v>3630</v>
      </c>
      <c r="F52" s="136">
        <v>7600</v>
      </c>
      <c r="G52" s="137">
        <v>0.93</v>
      </c>
      <c r="H52" s="137">
        <v>0.93</v>
      </c>
      <c r="I52" s="137">
        <v>0.93</v>
      </c>
      <c r="J52" s="137">
        <v>0.91</v>
      </c>
      <c r="K52" s="137">
        <v>0.91</v>
      </c>
      <c r="L52" s="137">
        <v>0.91</v>
      </c>
      <c r="M52" s="137">
        <v>0.56999999999999995</v>
      </c>
      <c r="N52" s="137">
        <v>0.51</v>
      </c>
      <c r="O52" s="137">
        <v>0.54</v>
      </c>
      <c r="P52" s="137" t="s">
        <v>41</v>
      </c>
      <c r="Q52" s="137" t="s">
        <v>41</v>
      </c>
      <c r="R52" s="137" t="s">
        <v>41</v>
      </c>
      <c r="S52" s="137">
        <v>0.03</v>
      </c>
      <c r="T52" s="137">
        <v>0.02</v>
      </c>
      <c r="U52" s="137">
        <v>0.03</v>
      </c>
      <c r="V52" s="137">
        <v>0.3</v>
      </c>
      <c r="W52" s="137">
        <v>0.36</v>
      </c>
      <c r="X52" s="137">
        <v>0.33</v>
      </c>
      <c r="Y52" s="137">
        <v>0.01</v>
      </c>
      <c r="Z52" s="137">
        <v>0.02</v>
      </c>
      <c r="AA52" s="137">
        <v>0.01</v>
      </c>
      <c r="AB52" s="137">
        <v>0</v>
      </c>
      <c r="AC52" s="137">
        <v>0</v>
      </c>
      <c r="AD52" s="137">
        <v>0</v>
      </c>
      <c r="AE52" s="137" t="s">
        <v>42</v>
      </c>
      <c r="AF52" s="137" t="s">
        <v>42</v>
      </c>
      <c r="AG52" s="137" t="s">
        <v>42</v>
      </c>
      <c r="AH52" s="137">
        <v>0</v>
      </c>
      <c r="AI52" s="137" t="s">
        <v>42</v>
      </c>
      <c r="AJ52" s="137" t="s">
        <v>42</v>
      </c>
      <c r="AK52" s="137">
        <v>7.0000000000000007E-2</v>
      </c>
      <c r="AL52" s="137">
        <v>0.05</v>
      </c>
      <c r="AM52" s="137">
        <v>0.06</v>
      </c>
      <c r="AN52" s="137" t="s">
        <v>42</v>
      </c>
      <c r="AO52" s="137">
        <v>0</v>
      </c>
      <c r="AP52" s="137" t="s">
        <v>42</v>
      </c>
      <c r="AQ52" s="137" t="s">
        <v>41</v>
      </c>
      <c r="AR52" s="137" t="s">
        <v>41</v>
      </c>
      <c r="AS52" s="137" t="s">
        <v>41</v>
      </c>
      <c r="AT52" s="137">
        <v>0.01</v>
      </c>
      <c r="AU52" s="137">
        <v>0.01</v>
      </c>
      <c r="AV52" s="137">
        <v>0.01</v>
      </c>
      <c r="AW52" s="137">
        <v>0.01</v>
      </c>
      <c r="AX52" s="137" t="s">
        <v>41</v>
      </c>
      <c r="AY52" s="137">
        <v>0.01</v>
      </c>
      <c r="AZ52" s="137">
        <v>0.01</v>
      </c>
      <c r="BA52" s="137" t="s">
        <v>41</v>
      </c>
      <c r="BB52" s="137" t="s">
        <v>41</v>
      </c>
      <c r="BC52" s="137">
        <v>0</v>
      </c>
      <c r="BD52" s="137">
        <v>0</v>
      </c>
      <c r="BE52" s="137">
        <v>0</v>
      </c>
      <c r="BF52" s="137" t="s">
        <v>41</v>
      </c>
      <c r="BG52" s="137">
        <v>0.01</v>
      </c>
      <c r="BH52" s="137" t="s">
        <v>41</v>
      </c>
      <c r="BI52" s="137">
        <v>0.05</v>
      </c>
      <c r="BJ52" s="137">
        <v>0.05</v>
      </c>
      <c r="BK52" s="137">
        <v>0.05</v>
      </c>
      <c r="BL52" s="137">
        <v>0.02</v>
      </c>
      <c r="BM52" s="137">
        <v>0.02</v>
      </c>
      <c r="BN52" s="137">
        <v>0.02</v>
      </c>
      <c r="BO52" s="137">
        <v>0.01</v>
      </c>
      <c r="BP52" s="137">
        <v>0.01</v>
      </c>
      <c r="BQ52" s="137">
        <v>0.01</v>
      </c>
    </row>
    <row r="53" spans="1:69" s="129" customFormat="1" x14ac:dyDescent="0.2">
      <c r="A53" s="139">
        <v>371</v>
      </c>
      <c r="B53" s="139" t="s">
        <v>219</v>
      </c>
      <c r="C53" s="135" t="s">
        <v>170</v>
      </c>
      <c r="D53" s="136">
        <v>1690</v>
      </c>
      <c r="E53" s="136">
        <v>1700</v>
      </c>
      <c r="F53" s="136">
        <v>3380</v>
      </c>
      <c r="G53" s="137">
        <v>0.89</v>
      </c>
      <c r="H53" s="137">
        <v>0.89</v>
      </c>
      <c r="I53" s="137">
        <v>0.89</v>
      </c>
      <c r="J53" s="137">
        <v>0.86</v>
      </c>
      <c r="K53" s="137">
        <v>0.87</v>
      </c>
      <c r="L53" s="137">
        <v>0.86</v>
      </c>
      <c r="M53" s="137">
        <v>0.31</v>
      </c>
      <c r="N53" s="137">
        <v>0.28000000000000003</v>
      </c>
      <c r="O53" s="137">
        <v>0.28999999999999998</v>
      </c>
      <c r="P53" s="137" t="s">
        <v>42</v>
      </c>
      <c r="Q53" s="137" t="s">
        <v>42</v>
      </c>
      <c r="R53" s="137" t="s">
        <v>42</v>
      </c>
      <c r="S53" s="137">
        <v>0.05</v>
      </c>
      <c r="T53" s="137">
        <v>0.04</v>
      </c>
      <c r="U53" s="137">
        <v>0.04</v>
      </c>
      <c r="V53" s="137">
        <v>0.48</v>
      </c>
      <c r="W53" s="137">
        <v>0.51</v>
      </c>
      <c r="X53" s="137">
        <v>0.49</v>
      </c>
      <c r="Y53" s="137">
        <v>0.02</v>
      </c>
      <c r="Z53" s="137">
        <v>0.04</v>
      </c>
      <c r="AA53" s="137">
        <v>0.03</v>
      </c>
      <c r="AB53" s="137" t="s">
        <v>42</v>
      </c>
      <c r="AC53" s="137">
        <v>0</v>
      </c>
      <c r="AD53" s="137" t="s">
        <v>42</v>
      </c>
      <c r="AE53" s="137" t="s">
        <v>42</v>
      </c>
      <c r="AF53" s="137">
        <v>0</v>
      </c>
      <c r="AG53" s="137" t="s">
        <v>42</v>
      </c>
      <c r="AH53" s="137">
        <v>0</v>
      </c>
      <c r="AI53" s="137">
        <v>0</v>
      </c>
      <c r="AJ53" s="137">
        <v>0</v>
      </c>
      <c r="AK53" s="137">
        <v>7.0000000000000007E-2</v>
      </c>
      <c r="AL53" s="137">
        <v>0.05</v>
      </c>
      <c r="AM53" s="137">
        <v>0.06</v>
      </c>
      <c r="AN53" s="137">
        <v>0</v>
      </c>
      <c r="AO53" s="137">
        <v>0</v>
      </c>
      <c r="AP53" s="137">
        <v>0</v>
      </c>
      <c r="AQ53" s="137">
        <v>0.01</v>
      </c>
      <c r="AR53" s="137">
        <v>0.01</v>
      </c>
      <c r="AS53" s="137">
        <v>0.01</v>
      </c>
      <c r="AT53" s="137">
        <v>0.02</v>
      </c>
      <c r="AU53" s="137">
        <v>0.01</v>
      </c>
      <c r="AV53" s="137">
        <v>0.02</v>
      </c>
      <c r="AW53" s="137">
        <v>0.02</v>
      </c>
      <c r="AX53" s="137">
        <v>0.01</v>
      </c>
      <c r="AY53" s="137">
        <v>0.01</v>
      </c>
      <c r="AZ53" s="137" t="s">
        <v>41</v>
      </c>
      <c r="BA53" s="137" t="s">
        <v>42</v>
      </c>
      <c r="BB53" s="137" t="s">
        <v>41</v>
      </c>
      <c r="BC53" s="137" t="s">
        <v>42</v>
      </c>
      <c r="BD53" s="137" t="s">
        <v>42</v>
      </c>
      <c r="BE53" s="137" t="s">
        <v>42</v>
      </c>
      <c r="BF53" s="137">
        <v>0.01</v>
      </c>
      <c r="BG53" s="137">
        <v>0.01</v>
      </c>
      <c r="BH53" s="137">
        <v>0.01</v>
      </c>
      <c r="BI53" s="137">
        <v>7.0000000000000007E-2</v>
      </c>
      <c r="BJ53" s="137">
        <v>7.0000000000000007E-2</v>
      </c>
      <c r="BK53" s="137">
        <v>7.0000000000000007E-2</v>
      </c>
      <c r="BL53" s="137">
        <v>0.02</v>
      </c>
      <c r="BM53" s="137">
        <v>0.03</v>
      </c>
      <c r="BN53" s="137">
        <v>0.02</v>
      </c>
      <c r="BO53" s="137">
        <v>0.02</v>
      </c>
      <c r="BP53" s="137">
        <v>0.01</v>
      </c>
      <c r="BQ53" s="137">
        <v>0.01</v>
      </c>
    </row>
    <row r="54" spans="1:69" s="129" customFormat="1" x14ac:dyDescent="0.2">
      <c r="A54" s="139">
        <v>835</v>
      </c>
      <c r="B54" s="139" t="s">
        <v>220</v>
      </c>
      <c r="C54" s="135" t="s">
        <v>184</v>
      </c>
      <c r="D54" s="136">
        <v>2200</v>
      </c>
      <c r="E54" s="136">
        <v>2090</v>
      </c>
      <c r="F54" s="136">
        <v>4300</v>
      </c>
      <c r="G54" s="137">
        <v>0.93</v>
      </c>
      <c r="H54" s="137">
        <v>0.93</v>
      </c>
      <c r="I54" s="137">
        <v>0.93</v>
      </c>
      <c r="J54" s="137">
        <v>0.91</v>
      </c>
      <c r="K54" s="137">
        <v>0.92</v>
      </c>
      <c r="L54" s="137">
        <v>0.92</v>
      </c>
      <c r="M54" s="137">
        <v>0.37</v>
      </c>
      <c r="N54" s="137">
        <v>0.31</v>
      </c>
      <c r="O54" s="137">
        <v>0.34</v>
      </c>
      <c r="P54" s="137" t="s">
        <v>41</v>
      </c>
      <c r="Q54" s="137" t="s">
        <v>42</v>
      </c>
      <c r="R54" s="137" t="s">
        <v>41</v>
      </c>
      <c r="S54" s="137">
        <v>0.02</v>
      </c>
      <c r="T54" s="137">
        <v>0.02</v>
      </c>
      <c r="U54" s="137">
        <v>0.02</v>
      </c>
      <c r="V54" s="137">
        <v>0.51</v>
      </c>
      <c r="W54" s="137">
        <v>0.57999999999999996</v>
      </c>
      <c r="X54" s="137">
        <v>0.54</v>
      </c>
      <c r="Y54" s="137" t="s">
        <v>42</v>
      </c>
      <c r="Z54" s="137" t="s">
        <v>41</v>
      </c>
      <c r="AA54" s="137" t="s">
        <v>41</v>
      </c>
      <c r="AB54" s="137">
        <v>0</v>
      </c>
      <c r="AC54" s="137">
        <v>0</v>
      </c>
      <c r="AD54" s="137">
        <v>0</v>
      </c>
      <c r="AE54" s="137" t="s">
        <v>42</v>
      </c>
      <c r="AF54" s="137" t="s">
        <v>42</v>
      </c>
      <c r="AG54" s="137" t="s">
        <v>42</v>
      </c>
      <c r="AH54" s="137" t="s">
        <v>42</v>
      </c>
      <c r="AI54" s="137">
        <v>0</v>
      </c>
      <c r="AJ54" s="137" t="s">
        <v>42</v>
      </c>
      <c r="AK54" s="137">
        <v>7.0000000000000007E-2</v>
      </c>
      <c r="AL54" s="137">
        <v>0.05</v>
      </c>
      <c r="AM54" s="137">
        <v>0.06</v>
      </c>
      <c r="AN54" s="137" t="s">
        <v>42</v>
      </c>
      <c r="AO54" s="137">
        <v>0</v>
      </c>
      <c r="AP54" s="137" t="s">
        <v>42</v>
      </c>
      <c r="AQ54" s="137" t="s">
        <v>41</v>
      </c>
      <c r="AR54" s="137" t="s">
        <v>41</v>
      </c>
      <c r="AS54" s="137" t="s">
        <v>41</v>
      </c>
      <c r="AT54" s="137">
        <v>0.01</v>
      </c>
      <c r="AU54" s="137">
        <v>0.01</v>
      </c>
      <c r="AV54" s="137">
        <v>0.01</v>
      </c>
      <c r="AW54" s="137">
        <v>0.01</v>
      </c>
      <c r="AX54" s="137">
        <v>0.01</v>
      </c>
      <c r="AY54" s="137">
        <v>0.01</v>
      </c>
      <c r="AZ54" s="137">
        <v>0.01</v>
      </c>
      <c r="BA54" s="137" t="s">
        <v>42</v>
      </c>
      <c r="BB54" s="137" t="s">
        <v>41</v>
      </c>
      <c r="BC54" s="137">
        <v>0</v>
      </c>
      <c r="BD54" s="137">
        <v>0</v>
      </c>
      <c r="BE54" s="137">
        <v>0</v>
      </c>
      <c r="BF54" s="137">
        <v>0.01</v>
      </c>
      <c r="BG54" s="137" t="s">
        <v>41</v>
      </c>
      <c r="BH54" s="137">
        <v>0.01</v>
      </c>
      <c r="BI54" s="137">
        <v>0.05</v>
      </c>
      <c r="BJ54" s="137">
        <v>0.05</v>
      </c>
      <c r="BK54" s="137">
        <v>0.05</v>
      </c>
      <c r="BL54" s="137">
        <v>0.01</v>
      </c>
      <c r="BM54" s="137">
        <v>0.01</v>
      </c>
      <c r="BN54" s="137">
        <v>0.01</v>
      </c>
      <c r="BO54" s="137">
        <v>0.01</v>
      </c>
      <c r="BP54" s="137">
        <v>0.01</v>
      </c>
      <c r="BQ54" s="137">
        <v>0.01</v>
      </c>
    </row>
    <row r="55" spans="1:69" s="129" customFormat="1" x14ac:dyDescent="0.2">
      <c r="A55" s="139">
        <v>332</v>
      </c>
      <c r="B55" s="139" t="s">
        <v>221</v>
      </c>
      <c r="C55" s="135" t="s">
        <v>174</v>
      </c>
      <c r="D55" s="136">
        <v>2000</v>
      </c>
      <c r="E55" s="136">
        <v>1830</v>
      </c>
      <c r="F55" s="136">
        <v>3830</v>
      </c>
      <c r="G55" s="137">
        <v>0.92</v>
      </c>
      <c r="H55" s="137">
        <v>0.92</v>
      </c>
      <c r="I55" s="137">
        <v>0.92</v>
      </c>
      <c r="J55" s="137">
        <v>0.9</v>
      </c>
      <c r="K55" s="137">
        <v>0.9</v>
      </c>
      <c r="L55" s="137">
        <v>0.9</v>
      </c>
      <c r="M55" s="137">
        <v>0.61</v>
      </c>
      <c r="N55" s="137">
        <v>0.62</v>
      </c>
      <c r="O55" s="137">
        <v>0.62</v>
      </c>
      <c r="P55" s="137" t="s">
        <v>42</v>
      </c>
      <c r="Q55" s="137">
        <v>0</v>
      </c>
      <c r="R55" s="137" t="s">
        <v>42</v>
      </c>
      <c r="S55" s="137">
        <v>0.05</v>
      </c>
      <c r="T55" s="137">
        <v>0.04</v>
      </c>
      <c r="U55" s="137">
        <v>0.04</v>
      </c>
      <c r="V55" s="137">
        <v>0.11</v>
      </c>
      <c r="W55" s="137">
        <v>0.09</v>
      </c>
      <c r="X55" s="137">
        <v>0.1</v>
      </c>
      <c r="Y55" s="137">
        <v>0.13</v>
      </c>
      <c r="Z55" s="137">
        <v>0.15</v>
      </c>
      <c r="AA55" s="137">
        <v>0.14000000000000001</v>
      </c>
      <c r="AB55" s="137" t="s">
        <v>42</v>
      </c>
      <c r="AC55" s="137">
        <v>0</v>
      </c>
      <c r="AD55" s="137" t="s">
        <v>42</v>
      </c>
      <c r="AE55" s="137">
        <v>0</v>
      </c>
      <c r="AF55" s="137">
        <v>0</v>
      </c>
      <c r="AG55" s="137">
        <v>0</v>
      </c>
      <c r="AH55" s="137">
        <v>0</v>
      </c>
      <c r="AI55" s="137">
        <v>0</v>
      </c>
      <c r="AJ55" s="137">
        <v>0</v>
      </c>
      <c r="AK55" s="137">
        <v>0.08</v>
      </c>
      <c r="AL55" s="137">
        <v>7.0000000000000007E-2</v>
      </c>
      <c r="AM55" s="137">
        <v>7.0000000000000007E-2</v>
      </c>
      <c r="AN55" s="137">
        <v>0</v>
      </c>
      <c r="AO55" s="137">
        <v>0</v>
      </c>
      <c r="AP55" s="137">
        <v>0</v>
      </c>
      <c r="AQ55" s="137" t="s">
        <v>42</v>
      </c>
      <c r="AR55" s="137" t="s">
        <v>42</v>
      </c>
      <c r="AS55" s="137" t="s">
        <v>42</v>
      </c>
      <c r="AT55" s="137">
        <v>0.02</v>
      </c>
      <c r="AU55" s="137">
        <v>0.01</v>
      </c>
      <c r="AV55" s="137">
        <v>0.01</v>
      </c>
      <c r="AW55" s="137">
        <v>0.01</v>
      </c>
      <c r="AX55" s="137" t="s">
        <v>41</v>
      </c>
      <c r="AY55" s="137">
        <v>0.01</v>
      </c>
      <c r="AZ55" s="137" t="s">
        <v>41</v>
      </c>
      <c r="BA55" s="137" t="s">
        <v>42</v>
      </c>
      <c r="BB55" s="137" t="s">
        <v>41</v>
      </c>
      <c r="BC55" s="137" t="s">
        <v>42</v>
      </c>
      <c r="BD55" s="137" t="s">
        <v>42</v>
      </c>
      <c r="BE55" s="137" t="s">
        <v>42</v>
      </c>
      <c r="BF55" s="137">
        <v>0.01</v>
      </c>
      <c r="BG55" s="137">
        <v>0.01</v>
      </c>
      <c r="BH55" s="137">
        <v>0.01</v>
      </c>
      <c r="BI55" s="137">
        <v>0.05</v>
      </c>
      <c r="BJ55" s="137">
        <v>0.06</v>
      </c>
      <c r="BK55" s="137">
        <v>0.06</v>
      </c>
      <c r="BL55" s="137">
        <v>0.01</v>
      </c>
      <c r="BM55" s="137">
        <v>0.02</v>
      </c>
      <c r="BN55" s="137">
        <v>0.02</v>
      </c>
      <c r="BO55" s="137">
        <v>0.01</v>
      </c>
      <c r="BP55" s="137">
        <v>0.01</v>
      </c>
      <c r="BQ55" s="137">
        <v>0.01</v>
      </c>
    </row>
    <row r="56" spans="1:69" s="129" customFormat="1" x14ac:dyDescent="0.2">
      <c r="A56" s="139">
        <v>840</v>
      </c>
      <c r="B56" s="139" t="s">
        <v>222</v>
      </c>
      <c r="C56" s="135" t="s">
        <v>166</v>
      </c>
      <c r="D56" s="136">
        <v>2670</v>
      </c>
      <c r="E56" s="136">
        <v>2640</v>
      </c>
      <c r="F56" s="136">
        <v>5310</v>
      </c>
      <c r="G56" s="137">
        <v>0.91</v>
      </c>
      <c r="H56" s="137">
        <v>0.92</v>
      </c>
      <c r="I56" s="137">
        <v>0.92</v>
      </c>
      <c r="J56" s="137">
        <v>0.89</v>
      </c>
      <c r="K56" s="137">
        <v>0.91</v>
      </c>
      <c r="L56" s="137">
        <v>0.9</v>
      </c>
      <c r="M56" s="137">
        <v>0.47</v>
      </c>
      <c r="N56" s="137">
        <v>0.41</v>
      </c>
      <c r="O56" s="137">
        <v>0.44</v>
      </c>
      <c r="P56" s="137">
        <v>0</v>
      </c>
      <c r="Q56" s="137" t="s">
        <v>41</v>
      </c>
      <c r="R56" s="137" t="s">
        <v>41</v>
      </c>
      <c r="S56" s="137">
        <v>0.04</v>
      </c>
      <c r="T56" s="137">
        <v>0.04</v>
      </c>
      <c r="U56" s="137">
        <v>0.04</v>
      </c>
      <c r="V56" s="137">
        <v>0.32</v>
      </c>
      <c r="W56" s="137">
        <v>0.39</v>
      </c>
      <c r="X56" s="137">
        <v>0.35</v>
      </c>
      <c r="Y56" s="137">
        <v>0.05</v>
      </c>
      <c r="Z56" s="137">
        <v>7.0000000000000007E-2</v>
      </c>
      <c r="AA56" s="137">
        <v>0.06</v>
      </c>
      <c r="AB56" s="137">
        <v>0</v>
      </c>
      <c r="AC56" s="137">
        <v>0</v>
      </c>
      <c r="AD56" s="137">
        <v>0</v>
      </c>
      <c r="AE56" s="137" t="s">
        <v>42</v>
      </c>
      <c r="AF56" s="137">
        <v>0</v>
      </c>
      <c r="AG56" s="137" t="s">
        <v>42</v>
      </c>
      <c r="AH56" s="137">
        <v>0</v>
      </c>
      <c r="AI56" s="137">
        <v>0</v>
      </c>
      <c r="AJ56" s="137">
        <v>0</v>
      </c>
      <c r="AK56" s="137">
        <v>0.08</v>
      </c>
      <c r="AL56" s="137">
        <v>0.05</v>
      </c>
      <c r="AM56" s="137">
        <v>7.0000000000000007E-2</v>
      </c>
      <c r="AN56" s="137">
        <v>0</v>
      </c>
      <c r="AO56" s="137">
        <v>0</v>
      </c>
      <c r="AP56" s="137">
        <v>0</v>
      </c>
      <c r="AQ56" s="137">
        <v>0.01</v>
      </c>
      <c r="AR56" s="137" t="s">
        <v>41</v>
      </c>
      <c r="AS56" s="137" t="s">
        <v>41</v>
      </c>
      <c r="AT56" s="137">
        <v>0.02</v>
      </c>
      <c r="AU56" s="137" t="s">
        <v>41</v>
      </c>
      <c r="AV56" s="137">
        <v>0.01</v>
      </c>
      <c r="AW56" s="137">
        <v>0.01</v>
      </c>
      <c r="AX56" s="137" t="s">
        <v>41</v>
      </c>
      <c r="AY56" s="137">
        <v>0.01</v>
      </c>
      <c r="AZ56" s="137">
        <v>0.01</v>
      </c>
      <c r="BA56" s="137" t="s">
        <v>42</v>
      </c>
      <c r="BB56" s="137" t="s">
        <v>41</v>
      </c>
      <c r="BC56" s="137" t="s">
        <v>42</v>
      </c>
      <c r="BD56" s="137" t="s">
        <v>42</v>
      </c>
      <c r="BE56" s="137" t="s">
        <v>42</v>
      </c>
      <c r="BF56" s="137">
        <v>0.01</v>
      </c>
      <c r="BG56" s="137">
        <v>0.01</v>
      </c>
      <c r="BH56" s="137">
        <v>0.01</v>
      </c>
      <c r="BI56" s="137">
        <v>0.05</v>
      </c>
      <c r="BJ56" s="137">
        <v>0.05</v>
      </c>
      <c r="BK56" s="137">
        <v>0.05</v>
      </c>
      <c r="BL56" s="137">
        <v>0.02</v>
      </c>
      <c r="BM56" s="137">
        <v>0.02</v>
      </c>
      <c r="BN56" s="137">
        <v>0.02</v>
      </c>
      <c r="BO56" s="137">
        <v>0.01</v>
      </c>
      <c r="BP56" s="137">
        <v>0.01</v>
      </c>
      <c r="BQ56" s="137">
        <v>0.01</v>
      </c>
    </row>
    <row r="57" spans="1:69" s="129" customFormat="1" x14ac:dyDescent="0.2">
      <c r="A57" s="139">
        <v>307</v>
      </c>
      <c r="B57" s="139" t="s">
        <v>223</v>
      </c>
      <c r="C57" s="135" t="s">
        <v>180</v>
      </c>
      <c r="D57" s="136">
        <v>1390</v>
      </c>
      <c r="E57" s="136">
        <v>1440</v>
      </c>
      <c r="F57" s="136">
        <v>2830</v>
      </c>
      <c r="G57" s="137">
        <v>0.93</v>
      </c>
      <c r="H57" s="137">
        <v>0.95</v>
      </c>
      <c r="I57" s="137">
        <v>0.94</v>
      </c>
      <c r="J57" s="137">
        <v>0.92</v>
      </c>
      <c r="K57" s="137">
        <v>0.95</v>
      </c>
      <c r="L57" s="137">
        <v>0.94</v>
      </c>
      <c r="M57" s="137">
        <v>0.28000000000000003</v>
      </c>
      <c r="N57" s="137">
        <v>0.25</v>
      </c>
      <c r="O57" s="137">
        <v>0.26</v>
      </c>
      <c r="P57" s="137">
        <v>0.01</v>
      </c>
      <c r="Q57" s="137" t="s">
        <v>41</v>
      </c>
      <c r="R57" s="137" t="s">
        <v>41</v>
      </c>
      <c r="S57" s="137">
        <v>0.01</v>
      </c>
      <c r="T57" s="137">
        <v>0.01</v>
      </c>
      <c r="U57" s="137">
        <v>0.01</v>
      </c>
      <c r="V57" s="137">
        <v>0.61</v>
      </c>
      <c r="W57" s="137">
        <v>0.65</v>
      </c>
      <c r="X57" s="137">
        <v>0.63</v>
      </c>
      <c r="Y57" s="137">
        <v>0.01</v>
      </c>
      <c r="Z57" s="137">
        <v>0.03</v>
      </c>
      <c r="AA57" s="137">
        <v>0.02</v>
      </c>
      <c r="AB57" s="137">
        <v>0</v>
      </c>
      <c r="AC57" s="137">
        <v>0</v>
      </c>
      <c r="AD57" s="137">
        <v>0</v>
      </c>
      <c r="AE57" s="137">
        <v>0</v>
      </c>
      <c r="AF57" s="137">
        <v>0</v>
      </c>
      <c r="AG57" s="137">
        <v>0</v>
      </c>
      <c r="AH57" s="137" t="s">
        <v>42</v>
      </c>
      <c r="AI57" s="137">
        <v>0</v>
      </c>
      <c r="AJ57" s="137" t="s">
        <v>42</v>
      </c>
      <c r="AK57" s="137">
        <v>0.01</v>
      </c>
      <c r="AL57" s="137">
        <v>0.01</v>
      </c>
      <c r="AM57" s="137">
        <v>0.01</v>
      </c>
      <c r="AN57" s="137">
        <v>0</v>
      </c>
      <c r="AO57" s="137">
        <v>0</v>
      </c>
      <c r="AP57" s="137">
        <v>0</v>
      </c>
      <c r="AQ57" s="137">
        <v>0</v>
      </c>
      <c r="AR57" s="137" t="s">
        <v>42</v>
      </c>
      <c r="AS57" s="137" t="s">
        <v>42</v>
      </c>
      <c r="AT57" s="137">
        <v>0.01</v>
      </c>
      <c r="AU57" s="137" t="s">
        <v>42</v>
      </c>
      <c r="AV57" s="137" t="s">
        <v>41</v>
      </c>
      <c r="AW57" s="137" t="s">
        <v>41</v>
      </c>
      <c r="AX57" s="137" t="s">
        <v>42</v>
      </c>
      <c r="AY57" s="137" t="s">
        <v>41</v>
      </c>
      <c r="AZ57" s="137" t="s">
        <v>42</v>
      </c>
      <c r="BA57" s="137" t="s">
        <v>42</v>
      </c>
      <c r="BB57" s="137" t="s">
        <v>42</v>
      </c>
      <c r="BC57" s="137">
        <v>0</v>
      </c>
      <c r="BD57" s="137">
        <v>0</v>
      </c>
      <c r="BE57" s="137">
        <v>0</v>
      </c>
      <c r="BF57" s="137" t="s">
        <v>42</v>
      </c>
      <c r="BG57" s="137" t="s">
        <v>42</v>
      </c>
      <c r="BH57" s="137" t="s">
        <v>42</v>
      </c>
      <c r="BI57" s="137">
        <v>0.04</v>
      </c>
      <c r="BJ57" s="137">
        <v>0.03</v>
      </c>
      <c r="BK57" s="137">
        <v>0.03</v>
      </c>
      <c r="BL57" s="137">
        <v>0.02</v>
      </c>
      <c r="BM57" s="137">
        <v>0.01</v>
      </c>
      <c r="BN57" s="137">
        <v>0.01</v>
      </c>
      <c r="BO57" s="137">
        <v>0.02</v>
      </c>
      <c r="BP57" s="137">
        <v>0.01</v>
      </c>
      <c r="BQ57" s="137">
        <v>0.01</v>
      </c>
    </row>
    <row r="58" spans="1:69" s="129" customFormat="1" x14ac:dyDescent="0.2">
      <c r="A58" s="139">
        <v>811</v>
      </c>
      <c r="B58" s="139" t="s">
        <v>224</v>
      </c>
      <c r="C58" s="135" t="s">
        <v>170</v>
      </c>
      <c r="D58" s="136">
        <v>1960</v>
      </c>
      <c r="E58" s="136">
        <v>1900</v>
      </c>
      <c r="F58" s="136">
        <v>3860</v>
      </c>
      <c r="G58" s="137">
        <v>0.92</v>
      </c>
      <c r="H58" s="137">
        <v>0.94</v>
      </c>
      <c r="I58" s="137">
        <v>0.93</v>
      </c>
      <c r="J58" s="137">
        <v>0.89</v>
      </c>
      <c r="K58" s="137">
        <v>0.94</v>
      </c>
      <c r="L58" s="137">
        <v>0.92</v>
      </c>
      <c r="M58" s="137">
        <v>0.36</v>
      </c>
      <c r="N58" s="137">
        <v>0.3</v>
      </c>
      <c r="O58" s="137">
        <v>0.33</v>
      </c>
      <c r="P58" s="137" t="s">
        <v>41</v>
      </c>
      <c r="Q58" s="137" t="s">
        <v>41</v>
      </c>
      <c r="R58" s="137" t="s">
        <v>41</v>
      </c>
      <c r="S58" s="137">
        <v>7.0000000000000007E-2</v>
      </c>
      <c r="T58" s="137">
        <v>0.04</v>
      </c>
      <c r="U58" s="137">
        <v>0.06</v>
      </c>
      <c r="V58" s="137">
        <v>0.38</v>
      </c>
      <c r="W58" s="137">
        <v>0.41</v>
      </c>
      <c r="X58" s="137">
        <v>0.39</v>
      </c>
      <c r="Y58" s="137">
        <v>0.08</v>
      </c>
      <c r="Z58" s="137">
        <v>0.18</v>
      </c>
      <c r="AA58" s="137">
        <v>0.13</v>
      </c>
      <c r="AB58" s="137">
        <v>0</v>
      </c>
      <c r="AC58" s="137" t="s">
        <v>42</v>
      </c>
      <c r="AD58" s="137" t="s">
        <v>42</v>
      </c>
      <c r="AE58" s="137">
        <v>0</v>
      </c>
      <c r="AF58" s="137">
        <v>0</v>
      </c>
      <c r="AG58" s="137">
        <v>0</v>
      </c>
      <c r="AH58" s="137" t="s">
        <v>42</v>
      </c>
      <c r="AI58" s="137">
        <v>0</v>
      </c>
      <c r="AJ58" s="137" t="s">
        <v>42</v>
      </c>
      <c r="AK58" s="137">
        <v>0.1</v>
      </c>
      <c r="AL58" s="137">
        <v>0.05</v>
      </c>
      <c r="AM58" s="137">
        <v>0.08</v>
      </c>
      <c r="AN58" s="137">
        <v>0</v>
      </c>
      <c r="AO58" s="137">
        <v>0</v>
      </c>
      <c r="AP58" s="137">
        <v>0</v>
      </c>
      <c r="AQ58" s="137" t="s">
        <v>42</v>
      </c>
      <c r="AR58" s="137" t="s">
        <v>41</v>
      </c>
      <c r="AS58" s="137" t="s">
        <v>41</v>
      </c>
      <c r="AT58" s="137">
        <v>0.02</v>
      </c>
      <c r="AU58" s="137" t="s">
        <v>41</v>
      </c>
      <c r="AV58" s="137">
        <v>0.01</v>
      </c>
      <c r="AW58" s="137">
        <v>0.01</v>
      </c>
      <c r="AX58" s="137" t="s">
        <v>42</v>
      </c>
      <c r="AY58" s="137">
        <v>0.01</v>
      </c>
      <c r="AZ58" s="137" t="s">
        <v>41</v>
      </c>
      <c r="BA58" s="137" t="s">
        <v>42</v>
      </c>
      <c r="BB58" s="137" t="s">
        <v>41</v>
      </c>
      <c r="BC58" s="137">
        <v>0</v>
      </c>
      <c r="BD58" s="137" t="s">
        <v>42</v>
      </c>
      <c r="BE58" s="137" t="s">
        <v>42</v>
      </c>
      <c r="BF58" s="137">
        <v>0.01</v>
      </c>
      <c r="BG58" s="137" t="s">
        <v>42</v>
      </c>
      <c r="BH58" s="137" t="s">
        <v>41</v>
      </c>
      <c r="BI58" s="137">
        <v>0.05</v>
      </c>
      <c r="BJ58" s="137">
        <v>0.04</v>
      </c>
      <c r="BK58" s="137">
        <v>0.05</v>
      </c>
      <c r="BL58" s="137">
        <v>0.01</v>
      </c>
      <c r="BM58" s="137">
        <v>0.01</v>
      </c>
      <c r="BN58" s="137">
        <v>0.01</v>
      </c>
      <c r="BO58" s="137">
        <v>0.02</v>
      </c>
      <c r="BP58" s="137">
        <v>0.01</v>
      </c>
      <c r="BQ58" s="137">
        <v>0.01</v>
      </c>
    </row>
    <row r="59" spans="1:69" s="129" customFormat="1" x14ac:dyDescent="0.2">
      <c r="A59" s="139">
        <v>845</v>
      </c>
      <c r="B59" s="139" t="s">
        <v>225</v>
      </c>
      <c r="C59" s="135" t="s">
        <v>182</v>
      </c>
      <c r="D59" s="136">
        <v>2640</v>
      </c>
      <c r="E59" s="136">
        <v>2610</v>
      </c>
      <c r="F59" s="136">
        <v>5250</v>
      </c>
      <c r="G59" s="137">
        <v>0.91</v>
      </c>
      <c r="H59" s="137">
        <v>0.91</v>
      </c>
      <c r="I59" s="137">
        <v>0.91</v>
      </c>
      <c r="J59" s="137">
        <v>0.9</v>
      </c>
      <c r="K59" s="137">
        <v>0.89</v>
      </c>
      <c r="L59" s="137">
        <v>0.89</v>
      </c>
      <c r="M59" s="137">
        <v>0.5</v>
      </c>
      <c r="N59" s="137">
        <v>0.47</v>
      </c>
      <c r="O59" s="137">
        <v>0.48</v>
      </c>
      <c r="P59" s="137" t="s">
        <v>41</v>
      </c>
      <c r="Q59" s="137" t="s">
        <v>42</v>
      </c>
      <c r="R59" s="137" t="s">
        <v>41</v>
      </c>
      <c r="S59" s="137">
        <v>0.03</v>
      </c>
      <c r="T59" s="137">
        <v>0.02</v>
      </c>
      <c r="U59" s="137">
        <v>0.02</v>
      </c>
      <c r="V59" s="137">
        <v>0.16</v>
      </c>
      <c r="W59" s="137">
        <v>0.19</v>
      </c>
      <c r="X59" s="137">
        <v>0.18</v>
      </c>
      <c r="Y59" s="137">
        <v>0.2</v>
      </c>
      <c r="Z59" s="137">
        <v>0.21</v>
      </c>
      <c r="AA59" s="137">
        <v>0.2</v>
      </c>
      <c r="AB59" s="137">
        <v>0</v>
      </c>
      <c r="AC59" s="137">
        <v>0</v>
      </c>
      <c r="AD59" s="137">
        <v>0</v>
      </c>
      <c r="AE59" s="137" t="s">
        <v>42</v>
      </c>
      <c r="AF59" s="137">
        <v>0</v>
      </c>
      <c r="AG59" s="137" t="s">
        <v>42</v>
      </c>
      <c r="AH59" s="137" t="s">
        <v>42</v>
      </c>
      <c r="AI59" s="137" t="s">
        <v>42</v>
      </c>
      <c r="AJ59" s="137" t="s">
        <v>42</v>
      </c>
      <c r="AK59" s="137">
        <v>0.03</v>
      </c>
      <c r="AL59" s="137">
        <v>0.04</v>
      </c>
      <c r="AM59" s="137">
        <v>0.04</v>
      </c>
      <c r="AN59" s="137">
        <v>0</v>
      </c>
      <c r="AO59" s="137">
        <v>0</v>
      </c>
      <c r="AP59" s="137">
        <v>0</v>
      </c>
      <c r="AQ59" s="137" t="s">
        <v>42</v>
      </c>
      <c r="AR59" s="137" t="s">
        <v>42</v>
      </c>
      <c r="AS59" s="137" t="s">
        <v>42</v>
      </c>
      <c r="AT59" s="137">
        <v>0.01</v>
      </c>
      <c r="AU59" s="137">
        <v>0.01</v>
      </c>
      <c r="AV59" s="137">
        <v>0.01</v>
      </c>
      <c r="AW59" s="137">
        <v>0.01</v>
      </c>
      <c r="AX59" s="137">
        <v>0.01</v>
      </c>
      <c r="AY59" s="137">
        <v>0.01</v>
      </c>
      <c r="AZ59" s="137">
        <v>0.01</v>
      </c>
      <c r="BA59" s="137" t="s">
        <v>41</v>
      </c>
      <c r="BB59" s="137">
        <v>0.01</v>
      </c>
      <c r="BC59" s="137">
        <v>0</v>
      </c>
      <c r="BD59" s="137">
        <v>0</v>
      </c>
      <c r="BE59" s="137">
        <v>0</v>
      </c>
      <c r="BF59" s="137">
        <v>0.01</v>
      </c>
      <c r="BG59" s="137">
        <v>0.01</v>
      </c>
      <c r="BH59" s="137">
        <v>0.01</v>
      </c>
      <c r="BI59" s="137">
        <v>0.04</v>
      </c>
      <c r="BJ59" s="137">
        <v>0.04</v>
      </c>
      <c r="BK59" s="137">
        <v>0.04</v>
      </c>
      <c r="BL59" s="137">
        <v>0.03</v>
      </c>
      <c r="BM59" s="137">
        <v>0.03</v>
      </c>
      <c r="BN59" s="137">
        <v>0.03</v>
      </c>
      <c r="BO59" s="137">
        <v>0.01</v>
      </c>
      <c r="BP59" s="137">
        <v>0.02</v>
      </c>
      <c r="BQ59" s="137">
        <v>0.02</v>
      </c>
    </row>
    <row r="60" spans="1:69" s="129" customFormat="1" x14ac:dyDescent="0.2">
      <c r="A60" s="139">
        <v>308</v>
      </c>
      <c r="B60" s="139" t="s">
        <v>226</v>
      </c>
      <c r="C60" s="135" t="s">
        <v>180</v>
      </c>
      <c r="D60" s="136">
        <v>1870</v>
      </c>
      <c r="E60" s="136">
        <v>1860</v>
      </c>
      <c r="F60" s="136">
        <v>3740</v>
      </c>
      <c r="G60" s="137">
        <v>0.92</v>
      </c>
      <c r="H60" s="137">
        <v>0.94</v>
      </c>
      <c r="I60" s="137">
        <v>0.93</v>
      </c>
      <c r="J60" s="137">
        <v>0.91</v>
      </c>
      <c r="K60" s="137">
        <v>0.94</v>
      </c>
      <c r="L60" s="137">
        <v>0.92</v>
      </c>
      <c r="M60" s="137">
        <v>0.21</v>
      </c>
      <c r="N60" s="137">
        <v>0.2</v>
      </c>
      <c r="O60" s="137">
        <v>0.21</v>
      </c>
      <c r="P60" s="137" t="s">
        <v>42</v>
      </c>
      <c r="Q60" s="137" t="s">
        <v>42</v>
      </c>
      <c r="R60" s="137" t="s">
        <v>41</v>
      </c>
      <c r="S60" s="137">
        <v>0.02</v>
      </c>
      <c r="T60" s="137">
        <v>0.03</v>
      </c>
      <c r="U60" s="137">
        <v>0.03</v>
      </c>
      <c r="V60" s="137">
        <v>0.61</v>
      </c>
      <c r="W60" s="137">
        <v>0.6</v>
      </c>
      <c r="X60" s="137">
        <v>0.6</v>
      </c>
      <c r="Y60" s="137">
        <v>0.06</v>
      </c>
      <c r="Z60" s="137">
        <v>0.1</v>
      </c>
      <c r="AA60" s="137">
        <v>0.08</v>
      </c>
      <c r="AB60" s="137">
        <v>0</v>
      </c>
      <c r="AC60" s="137">
        <v>0</v>
      </c>
      <c r="AD60" s="137">
        <v>0</v>
      </c>
      <c r="AE60" s="137">
        <v>0</v>
      </c>
      <c r="AF60" s="137" t="s">
        <v>42</v>
      </c>
      <c r="AG60" s="137" t="s">
        <v>42</v>
      </c>
      <c r="AH60" s="137" t="s">
        <v>42</v>
      </c>
      <c r="AI60" s="137" t="s">
        <v>42</v>
      </c>
      <c r="AJ60" s="137" t="s">
        <v>42</v>
      </c>
      <c r="AK60" s="137">
        <v>0.03</v>
      </c>
      <c r="AL60" s="137">
        <v>0.02</v>
      </c>
      <c r="AM60" s="137">
        <v>0.03</v>
      </c>
      <c r="AN60" s="137">
        <v>0</v>
      </c>
      <c r="AO60" s="137">
        <v>0</v>
      </c>
      <c r="AP60" s="137">
        <v>0</v>
      </c>
      <c r="AQ60" s="137" t="s">
        <v>42</v>
      </c>
      <c r="AR60" s="137" t="s">
        <v>42</v>
      </c>
      <c r="AS60" s="137" t="s">
        <v>41</v>
      </c>
      <c r="AT60" s="137">
        <v>0.01</v>
      </c>
      <c r="AU60" s="137" t="s">
        <v>41</v>
      </c>
      <c r="AV60" s="137">
        <v>0.01</v>
      </c>
      <c r="AW60" s="137">
        <v>0.01</v>
      </c>
      <c r="AX60" s="137" t="s">
        <v>42</v>
      </c>
      <c r="AY60" s="137">
        <v>0.01</v>
      </c>
      <c r="AZ60" s="137" t="s">
        <v>42</v>
      </c>
      <c r="BA60" s="137" t="s">
        <v>42</v>
      </c>
      <c r="BB60" s="137" t="s">
        <v>42</v>
      </c>
      <c r="BC60" s="137" t="s">
        <v>42</v>
      </c>
      <c r="BD60" s="137">
        <v>0</v>
      </c>
      <c r="BE60" s="137" t="s">
        <v>42</v>
      </c>
      <c r="BF60" s="137" t="s">
        <v>42</v>
      </c>
      <c r="BG60" s="137" t="s">
        <v>41</v>
      </c>
      <c r="BH60" s="137" t="s">
        <v>41</v>
      </c>
      <c r="BI60" s="137">
        <v>0.04</v>
      </c>
      <c r="BJ60" s="137">
        <v>0.03</v>
      </c>
      <c r="BK60" s="137">
        <v>0.04</v>
      </c>
      <c r="BL60" s="137">
        <v>0.01</v>
      </c>
      <c r="BM60" s="137">
        <v>0.01</v>
      </c>
      <c r="BN60" s="137">
        <v>0.01</v>
      </c>
      <c r="BO60" s="137">
        <v>0.02</v>
      </c>
      <c r="BP60" s="137">
        <v>0.02</v>
      </c>
      <c r="BQ60" s="137">
        <v>0.02</v>
      </c>
    </row>
    <row r="61" spans="1:69" s="129" customFormat="1" x14ac:dyDescent="0.2">
      <c r="A61" s="139">
        <v>881</v>
      </c>
      <c r="B61" s="139" t="s">
        <v>227</v>
      </c>
      <c r="C61" s="135" t="s">
        <v>176</v>
      </c>
      <c r="D61" s="136">
        <v>7930</v>
      </c>
      <c r="E61" s="136">
        <v>7570</v>
      </c>
      <c r="F61" s="136">
        <v>15500</v>
      </c>
      <c r="G61" s="137">
        <v>0.92</v>
      </c>
      <c r="H61" s="137">
        <v>0.92</v>
      </c>
      <c r="I61" s="137">
        <v>0.92</v>
      </c>
      <c r="J61" s="137">
        <v>0.89</v>
      </c>
      <c r="K61" s="137">
        <v>0.9</v>
      </c>
      <c r="L61" s="137">
        <v>0.89</v>
      </c>
      <c r="M61" s="137">
        <v>0.34</v>
      </c>
      <c r="N61" s="137">
        <v>0.3</v>
      </c>
      <c r="O61" s="137">
        <v>0.32</v>
      </c>
      <c r="P61" s="137" t="s">
        <v>41</v>
      </c>
      <c r="Q61" s="137" t="s">
        <v>41</v>
      </c>
      <c r="R61" s="137" t="s">
        <v>41</v>
      </c>
      <c r="S61" s="137">
        <v>0.04</v>
      </c>
      <c r="T61" s="137">
        <v>0.04</v>
      </c>
      <c r="U61" s="137">
        <v>0.04</v>
      </c>
      <c r="V61" s="137">
        <v>0.35</v>
      </c>
      <c r="W61" s="137">
        <v>0.39</v>
      </c>
      <c r="X61" s="137">
        <v>0.37</v>
      </c>
      <c r="Y61" s="137">
        <v>0.14000000000000001</v>
      </c>
      <c r="Z61" s="137">
        <v>0.17</v>
      </c>
      <c r="AA61" s="137">
        <v>0.15</v>
      </c>
      <c r="AB61" s="137" t="s">
        <v>42</v>
      </c>
      <c r="AC61" s="137">
        <v>0</v>
      </c>
      <c r="AD61" s="137" t="s">
        <v>42</v>
      </c>
      <c r="AE61" s="137">
        <v>0</v>
      </c>
      <c r="AF61" s="137" t="s">
        <v>42</v>
      </c>
      <c r="AG61" s="137" t="s">
        <v>42</v>
      </c>
      <c r="AH61" s="137" t="s">
        <v>41</v>
      </c>
      <c r="AI61" s="137" t="s">
        <v>42</v>
      </c>
      <c r="AJ61" s="137" t="s">
        <v>41</v>
      </c>
      <c r="AK61" s="137">
        <v>0.05</v>
      </c>
      <c r="AL61" s="137">
        <v>0.05</v>
      </c>
      <c r="AM61" s="137">
        <v>0.05</v>
      </c>
      <c r="AN61" s="137">
        <v>0</v>
      </c>
      <c r="AO61" s="137" t="s">
        <v>42</v>
      </c>
      <c r="AP61" s="137" t="s">
        <v>42</v>
      </c>
      <c r="AQ61" s="137" t="s">
        <v>41</v>
      </c>
      <c r="AR61" s="137" t="s">
        <v>41</v>
      </c>
      <c r="AS61" s="137" t="s">
        <v>41</v>
      </c>
      <c r="AT61" s="137">
        <v>0.02</v>
      </c>
      <c r="AU61" s="137">
        <v>0.01</v>
      </c>
      <c r="AV61" s="137">
        <v>0.01</v>
      </c>
      <c r="AW61" s="137">
        <v>0.01</v>
      </c>
      <c r="AX61" s="137">
        <v>0.01</v>
      </c>
      <c r="AY61" s="137">
        <v>0.01</v>
      </c>
      <c r="AZ61" s="137" t="s">
        <v>41</v>
      </c>
      <c r="BA61" s="137" t="s">
        <v>41</v>
      </c>
      <c r="BB61" s="137" t="s">
        <v>41</v>
      </c>
      <c r="BC61" s="137" t="s">
        <v>42</v>
      </c>
      <c r="BD61" s="137" t="s">
        <v>41</v>
      </c>
      <c r="BE61" s="137" t="s">
        <v>41</v>
      </c>
      <c r="BF61" s="137">
        <v>0.01</v>
      </c>
      <c r="BG61" s="137">
        <v>0.01</v>
      </c>
      <c r="BH61" s="137">
        <v>0.01</v>
      </c>
      <c r="BI61" s="137">
        <v>0.05</v>
      </c>
      <c r="BJ61" s="137">
        <v>0.05</v>
      </c>
      <c r="BK61" s="137">
        <v>0.05</v>
      </c>
      <c r="BL61" s="137">
        <v>0.02</v>
      </c>
      <c r="BM61" s="137">
        <v>0.02</v>
      </c>
      <c r="BN61" s="137">
        <v>0.02</v>
      </c>
      <c r="BO61" s="137">
        <v>0.01</v>
      </c>
      <c r="BP61" s="137">
        <v>0.01</v>
      </c>
      <c r="BQ61" s="137">
        <v>0.01</v>
      </c>
    </row>
    <row r="62" spans="1:69" s="129" customFormat="1" x14ac:dyDescent="0.2">
      <c r="A62" s="139">
        <v>390</v>
      </c>
      <c r="B62" s="139" t="s">
        <v>228</v>
      </c>
      <c r="C62" s="135" t="s">
        <v>166</v>
      </c>
      <c r="D62" s="136">
        <v>1060</v>
      </c>
      <c r="E62" s="136">
        <v>1070</v>
      </c>
      <c r="F62" s="136">
        <v>2130</v>
      </c>
      <c r="G62" s="137">
        <v>0.92</v>
      </c>
      <c r="H62" s="137">
        <v>0.89</v>
      </c>
      <c r="I62" s="137">
        <v>0.9</v>
      </c>
      <c r="J62" s="137">
        <v>0.89</v>
      </c>
      <c r="K62" s="137">
        <v>0.87</v>
      </c>
      <c r="L62" s="137">
        <v>0.88</v>
      </c>
      <c r="M62" s="137">
        <v>0.37</v>
      </c>
      <c r="N62" s="137">
        <v>0.31</v>
      </c>
      <c r="O62" s="137">
        <v>0.34</v>
      </c>
      <c r="P62" s="137" t="s">
        <v>42</v>
      </c>
      <c r="Q62" s="137" t="s">
        <v>42</v>
      </c>
      <c r="R62" s="137" t="s">
        <v>42</v>
      </c>
      <c r="S62" s="137">
        <v>0.08</v>
      </c>
      <c r="T62" s="137">
        <v>0.03</v>
      </c>
      <c r="U62" s="137">
        <v>0.06</v>
      </c>
      <c r="V62" s="137">
        <v>0.43</v>
      </c>
      <c r="W62" s="137">
        <v>0.51</v>
      </c>
      <c r="X62" s="137">
        <v>0.47</v>
      </c>
      <c r="Y62" s="137">
        <v>0</v>
      </c>
      <c r="Z62" s="137">
        <v>0</v>
      </c>
      <c r="AA62" s="137">
        <v>0</v>
      </c>
      <c r="AB62" s="137">
        <v>0</v>
      </c>
      <c r="AC62" s="137">
        <v>0</v>
      </c>
      <c r="AD62" s="137">
        <v>0</v>
      </c>
      <c r="AE62" s="137">
        <v>0</v>
      </c>
      <c r="AF62" s="137">
        <v>0</v>
      </c>
      <c r="AG62" s="137">
        <v>0</v>
      </c>
      <c r="AH62" s="137">
        <v>0</v>
      </c>
      <c r="AI62" s="137">
        <v>0</v>
      </c>
      <c r="AJ62" s="137">
        <v>0</v>
      </c>
      <c r="AK62" s="137">
        <v>0.12</v>
      </c>
      <c r="AL62" s="137">
        <v>0.05</v>
      </c>
      <c r="AM62" s="137">
        <v>0.09</v>
      </c>
      <c r="AN62" s="137">
        <v>0</v>
      </c>
      <c r="AO62" s="137">
        <v>0</v>
      </c>
      <c r="AP62" s="137">
        <v>0</v>
      </c>
      <c r="AQ62" s="137" t="s">
        <v>42</v>
      </c>
      <c r="AR62" s="137">
        <v>0.01</v>
      </c>
      <c r="AS62" s="137">
        <v>0.01</v>
      </c>
      <c r="AT62" s="137">
        <v>0.02</v>
      </c>
      <c r="AU62" s="137">
        <v>0.01</v>
      </c>
      <c r="AV62" s="137">
        <v>0.01</v>
      </c>
      <c r="AW62" s="137">
        <v>0.01</v>
      </c>
      <c r="AX62" s="137">
        <v>0.01</v>
      </c>
      <c r="AY62" s="137">
        <v>0.01</v>
      </c>
      <c r="AZ62" s="137" t="s">
        <v>42</v>
      </c>
      <c r="BA62" s="137" t="s">
        <v>42</v>
      </c>
      <c r="BB62" s="137" t="s">
        <v>42</v>
      </c>
      <c r="BC62" s="137" t="s">
        <v>42</v>
      </c>
      <c r="BD62" s="137" t="s">
        <v>42</v>
      </c>
      <c r="BE62" s="137" t="s">
        <v>42</v>
      </c>
      <c r="BF62" s="137">
        <v>0.01</v>
      </c>
      <c r="BG62" s="137">
        <v>0.01</v>
      </c>
      <c r="BH62" s="137">
        <v>0.01</v>
      </c>
      <c r="BI62" s="137">
        <v>0.05</v>
      </c>
      <c r="BJ62" s="137">
        <v>7.0000000000000007E-2</v>
      </c>
      <c r="BK62" s="137">
        <v>0.06</v>
      </c>
      <c r="BL62" s="137">
        <v>0.02</v>
      </c>
      <c r="BM62" s="137">
        <v>0.02</v>
      </c>
      <c r="BN62" s="137">
        <v>0.02</v>
      </c>
      <c r="BO62" s="137">
        <v>0.01</v>
      </c>
      <c r="BP62" s="137">
        <v>0.01</v>
      </c>
      <c r="BQ62" s="137">
        <v>0.01</v>
      </c>
    </row>
    <row r="63" spans="1:69" s="129" customFormat="1" x14ac:dyDescent="0.2">
      <c r="A63" s="139">
        <v>916</v>
      </c>
      <c r="B63" s="139" t="s">
        <v>229</v>
      </c>
      <c r="C63" s="135" t="s">
        <v>184</v>
      </c>
      <c r="D63" s="136">
        <v>3350</v>
      </c>
      <c r="E63" s="136">
        <v>3290</v>
      </c>
      <c r="F63" s="136">
        <v>6640</v>
      </c>
      <c r="G63" s="137">
        <v>0.92</v>
      </c>
      <c r="H63" s="137">
        <v>0.91</v>
      </c>
      <c r="I63" s="137">
        <v>0.92</v>
      </c>
      <c r="J63" s="137">
        <v>0.9</v>
      </c>
      <c r="K63" s="137">
        <v>0.9</v>
      </c>
      <c r="L63" s="137">
        <v>0.9</v>
      </c>
      <c r="M63" s="137">
        <v>0.31</v>
      </c>
      <c r="N63" s="137">
        <v>0.28999999999999998</v>
      </c>
      <c r="O63" s="137">
        <v>0.3</v>
      </c>
      <c r="P63" s="137" t="s">
        <v>41</v>
      </c>
      <c r="Q63" s="137" t="s">
        <v>41</v>
      </c>
      <c r="R63" s="137" t="s">
        <v>41</v>
      </c>
      <c r="S63" s="137">
        <v>0.03</v>
      </c>
      <c r="T63" s="137">
        <v>0.02</v>
      </c>
      <c r="U63" s="137">
        <v>0.03</v>
      </c>
      <c r="V63" s="137">
        <v>0.48</v>
      </c>
      <c r="W63" s="137">
        <v>0.51</v>
      </c>
      <c r="X63" s="137">
        <v>0.5</v>
      </c>
      <c r="Y63" s="137">
        <v>7.0000000000000007E-2</v>
      </c>
      <c r="Z63" s="137">
        <v>7.0000000000000007E-2</v>
      </c>
      <c r="AA63" s="137">
        <v>7.0000000000000007E-2</v>
      </c>
      <c r="AB63" s="137">
        <v>0</v>
      </c>
      <c r="AC63" s="137" t="s">
        <v>42</v>
      </c>
      <c r="AD63" s="137" t="s">
        <v>42</v>
      </c>
      <c r="AE63" s="137" t="s">
        <v>42</v>
      </c>
      <c r="AF63" s="137">
        <v>0</v>
      </c>
      <c r="AG63" s="137" t="s">
        <v>42</v>
      </c>
      <c r="AH63" s="137">
        <v>0</v>
      </c>
      <c r="AI63" s="137">
        <v>0</v>
      </c>
      <c r="AJ63" s="137">
        <v>0</v>
      </c>
      <c r="AK63" s="137">
        <v>0.05</v>
      </c>
      <c r="AL63" s="137">
        <v>0.04</v>
      </c>
      <c r="AM63" s="137">
        <v>0.05</v>
      </c>
      <c r="AN63" s="137">
        <v>0</v>
      </c>
      <c r="AO63" s="137" t="s">
        <v>42</v>
      </c>
      <c r="AP63" s="137" t="s">
        <v>42</v>
      </c>
      <c r="AQ63" s="137" t="s">
        <v>42</v>
      </c>
      <c r="AR63" s="137" t="s">
        <v>41</v>
      </c>
      <c r="AS63" s="137" t="s">
        <v>41</v>
      </c>
      <c r="AT63" s="137">
        <v>0.01</v>
      </c>
      <c r="AU63" s="137">
        <v>0.01</v>
      </c>
      <c r="AV63" s="137">
        <v>0.01</v>
      </c>
      <c r="AW63" s="137">
        <v>0.01</v>
      </c>
      <c r="AX63" s="137" t="s">
        <v>41</v>
      </c>
      <c r="AY63" s="137">
        <v>0.01</v>
      </c>
      <c r="AZ63" s="137" t="s">
        <v>41</v>
      </c>
      <c r="BA63" s="137" t="s">
        <v>42</v>
      </c>
      <c r="BB63" s="137" t="s">
        <v>41</v>
      </c>
      <c r="BC63" s="137" t="s">
        <v>42</v>
      </c>
      <c r="BD63" s="137" t="s">
        <v>42</v>
      </c>
      <c r="BE63" s="137" t="s">
        <v>42</v>
      </c>
      <c r="BF63" s="137">
        <v>0.01</v>
      </c>
      <c r="BG63" s="137">
        <v>0.01</v>
      </c>
      <c r="BH63" s="137">
        <v>0.01</v>
      </c>
      <c r="BI63" s="137">
        <v>0.05</v>
      </c>
      <c r="BJ63" s="137">
        <v>0.06</v>
      </c>
      <c r="BK63" s="137">
        <v>0.05</v>
      </c>
      <c r="BL63" s="137">
        <v>0.01</v>
      </c>
      <c r="BM63" s="137">
        <v>0.01</v>
      </c>
      <c r="BN63" s="137">
        <v>0.01</v>
      </c>
      <c r="BO63" s="137">
        <v>0.02</v>
      </c>
      <c r="BP63" s="137">
        <v>0.02</v>
      </c>
      <c r="BQ63" s="137">
        <v>0.02</v>
      </c>
    </row>
    <row r="64" spans="1:69" s="129" customFormat="1" x14ac:dyDescent="0.2">
      <c r="A64" s="139">
        <v>203</v>
      </c>
      <c r="B64" s="139" t="s">
        <v>230</v>
      </c>
      <c r="C64" s="135" t="s">
        <v>180</v>
      </c>
      <c r="D64" s="136">
        <v>990</v>
      </c>
      <c r="E64" s="136">
        <v>1120</v>
      </c>
      <c r="F64" s="136">
        <v>2110</v>
      </c>
      <c r="G64" s="137">
        <v>0.91</v>
      </c>
      <c r="H64" s="137">
        <v>0.93</v>
      </c>
      <c r="I64" s="137">
        <v>0.92</v>
      </c>
      <c r="J64" s="137">
        <v>0.88</v>
      </c>
      <c r="K64" s="137">
        <v>0.92</v>
      </c>
      <c r="L64" s="137">
        <v>0.91</v>
      </c>
      <c r="M64" s="137">
        <v>0.12</v>
      </c>
      <c r="N64" s="137">
        <v>0.12</v>
      </c>
      <c r="O64" s="137">
        <v>0.12</v>
      </c>
      <c r="P64" s="137" t="s">
        <v>42</v>
      </c>
      <c r="Q64" s="137" t="s">
        <v>42</v>
      </c>
      <c r="R64" s="137" t="s">
        <v>41</v>
      </c>
      <c r="S64" s="137">
        <v>0.02</v>
      </c>
      <c r="T64" s="137">
        <v>0.03</v>
      </c>
      <c r="U64" s="137">
        <v>0.02</v>
      </c>
      <c r="V64" s="137">
        <v>0.65</v>
      </c>
      <c r="W64" s="137">
        <v>0.62</v>
      </c>
      <c r="X64" s="137">
        <v>0.63</v>
      </c>
      <c r="Y64" s="137">
        <v>0.09</v>
      </c>
      <c r="Z64" s="137">
        <v>0.14000000000000001</v>
      </c>
      <c r="AA64" s="137">
        <v>0.12</v>
      </c>
      <c r="AB64" s="137">
        <v>0</v>
      </c>
      <c r="AC64" s="137">
        <v>0</v>
      </c>
      <c r="AD64" s="137">
        <v>0</v>
      </c>
      <c r="AE64" s="137">
        <v>0</v>
      </c>
      <c r="AF64" s="137">
        <v>0</v>
      </c>
      <c r="AG64" s="137">
        <v>0</v>
      </c>
      <c r="AH64" s="137">
        <v>0</v>
      </c>
      <c r="AI64" s="137">
        <v>0</v>
      </c>
      <c r="AJ64" s="137">
        <v>0</v>
      </c>
      <c r="AK64" s="137">
        <v>0.04</v>
      </c>
      <c r="AL64" s="137">
        <v>0.03</v>
      </c>
      <c r="AM64" s="137">
        <v>0.03</v>
      </c>
      <c r="AN64" s="137">
        <v>0</v>
      </c>
      <c r="AO64" s="137">
        <v>0</v>
      </c>
      <c r="AP64" s="137">
        <v>0</v>
      </c>
      <c r="AQ64" s="137" t="s">
        <v>42</v>
      </c>
      <c r="AR64" s="137" t="s">
        <v>42</v>
      </c>
      <c r="AS64" s="137" t="s">
        <v>41</v>
      </c>
      <c r="AT64" s="137">
        <v>0.02</v>
      </c>
      <c r="AU64" s="137">
        <v>0.01</v>
      </c>
      <c r="AV64" s="137">
        <v>0.01</v>
      </c>
      <c r="AW64" s="137">
        <v>0.01</v>
      </c>
      <c r="AX64" s="137">
        <v>0.01</v>
      </c>
      <c r="AY64" s="137">
        <v>0.01</v>
      </c>
      <c r="AZ64" s="137">
        <v>0</v>
      </c>
      <c r="BA64" s="137">
        <v>0</v>
      </c>
      <c r="BB64" s="137">
        <v>0</v>
      </c>
      <c r="BC64" s="137" t="s">
        <v>42</v>
      </c>
      <c r="BD64" s="137">
        <v>0</v>
      </c>
      <c r="BE64" s="137" t="s">
        <v>42</v>
      </c>
      <c r="BF64" s="137">
        <v>0.01</v>
      </c>
      <c r="BG64" s="137" t="s">
        <v>42</v>
      </c>
      <c r="BH64" s="137">
        <v>0.01</v>
      </c>
      <c r="BI64" s="137">
        <v>0.05</v>
      </c>
      <c r="BJ64" s="137">
        <v>0.04</v>
      </c>
      <c r="BK64" s="137">
        <v>0.04</v>
      </c>
      <c r="BL64" s="137">
        <v>0.02</v>
      </c>
      <c r="BM64" s="137">
        <v>0.01</v>
      </c>
      <c r="BN64" s="137">
        <v>0.01</v>
      </c>
      <c r="BO64" s="137">
        <v>0.02</v>
      </c>
      <c r="BP64" s="137">
        <v>0.02</v>
      </c>
      <c r="BQ64" s="137">
        <v>0.02</v>
      </c>
    </row>
    <row r="65" spans="1:69" s="129" customFormat="1" x14ac:dyDescent="0.2">
      <c r="A65" s="139">
        <v>204</v>
      </c>
      <c r="B65" s="139" t="s">
        <v>231</v>
      </c>
      <c r="C65" s="135" t="s">
        <v>178</v>
      </c>
      <c r="D65" s="136">
        <v>660</v>
      </c>
      <c r="E65" s="136">
        <v>960</v>
      </c>
      <c r="F65" s="136">
        <v>1610</v>
      </c>
      <c r="G65" s="137">
        <v>0.93</v>
      </c>
      <c r="H65" s="137">
        <v>0.91</v>
      </c>
      <c r="I65" s="137">
        <v>0.92</v>
      </c>
      <c r="J65" s="137">
        <v>0.92</v>
      </c>
      <c r="K65" s="137">
        <v>0.91</v>
      </c>
      <c r="L65" s="137">
        <v>0.92</v>
      </c>
      <c r="M65" s="137">
        <v>0.27</v>
      </c>
      <c r="N65" s="137">
        <v>0.24</v>
      </c>
      <c r="O65" s="137">
        <v>0.25</v>
      </c>
      <c r="P65" s="137">
        <v>0</v>
      </c>
      <c r="Q65" s="137">
        <v>0</v>
      </c>
      <c r="R65" s="137">
        <v>0</v>
      </c>
      <c r="S65" s="137">
        <v>0.03</v>
      </c>
      <c r="T65" s="137">
        <v>0.02</v>
      </c>
      <c r="U65" s="137">
        <v>0.03</v>
      </c>
      <c r="V65" s="137">
        <v>0.51</v>
      </c>
      <c r="W65" s="137">
        <v>0.52</v>
      </c>
      <c r="X65" s="137">
        <v>0.52</v>
      </c>
      <c r="Y65" s="137">
        <v>0.1</v>
      </c>
      <c r="Z65" s="137">
        <v>0.12</v>
      </c>
      <c r="AA65" s="137">
        <v>0.12</v>
      </c>
      <c r="AB65" s="137">
        <v>0</v>
      </c>
      <c r="AC65" s="137">
        <v>0</v>
      </c>
      <c r="AD65" s="137">
        <v>0</v>
      </c>
      <c r="AE65" s="137">
        <v>0</v>
      </c>
      <c r="AF65" s="137">
        <v>0</v>
      </c>
      <c r="AG65" s="137">
        <v>0</v>
      </c>
      <c r="AH65" s="137">
        <v>0</v>
      </c>
      <c r="AI65" s="137" t="s">
        <v>42</v>
      </c>
      <c r="AJ65" s="137" t="s">
        <v>42</v>
      </c>
      <c r="AK65" s="137">
        <v>0.02</v>
      </c>
      <c r="AL65" s="137">
        <v>0.01</v>
      </c>
      <c r="AM65" s="137">
        <v>0.02</v>
      </c>
      <c r="AN65" s="137">
        <v>0</v>
      </c>
      <c r="AO65" s="137">
        <v>0</v>
      </c>
      <c r="AP65" s="137">
        <v>0</v>
      </c>
      <c r="AQ65" s="137">
        <v>0</v>
      </c>
      <c r="AR65" s="137">
        <v>0</v>
      </c>
      <c r="AS65" s="137">
        <v>0</v>
      </c>
      <c r="AT65" s="137" t="s">
        <v>42</v>
      </c>
      <c r="AU65" s="137">
        <v>0</v>
      </c>
      <c r="AV65" s="137" t="s">
        <v>42</v>
      </c>
      <c r="AW65" s="137" t="s">
        <v>42</v>
      </c>
      <c r="AX65" s="137">
        <v>0</v>
      </c>
      <c r="AY65" s="137" t="s">
        <v>42</v>
      </c>
      <c r="AZ65" s="137">
        <v>0</v>
      </c>
      <c r="BA65" s="137">
        <v>0</v>
      </c>
      <c r="BB65" s="137">
        <v>0</v>
      </c>
      <c r="BC65" s="137" t="s">
        <v>42</v>
      </c>
      <c r="BD65" s="137">
        <v>0</v>
      </c>
      <c r="BE65" s="137" t="s">
        <v>42</v>
      </c>
      <c r="BF65" s="137" t="s">
        <v>42</v>
      </c>
      <c r="BG65" s="137" t="s">
        <v>42</v>
      </c>
      <c r="BH65" s="137" t="s">
        <v>41</v>
      </c>
      <c r="BI65" s="137">
        <v>0.04</v>
      </c>
      <c r="BJ65" s="137">
        <v>0.05</v>
      </c>
      <c r="BK65" s="137">
        <v>0.05</v>
      </c>
      <c r="BL65" s="137">
        <v>0.01</v>
      </c>
      <c r="BM65" s="137">
        <v>0.01</v>
      </c>
      <c r="BN65" s="137">
        <v>0.01</v>
      </c>
      <c r="BO65" s="137">
        <v>0.01</v>
      </c>
      <c r="BP65" s="137">
        <v>0.03</v>
      </c>
      <c r="BQ65" s="137">
        <v>0.02</v>
      </c>
    </row>
    <row r="66" spans="1:69" s="129" customFormat="1" x14ac:dyDescent="0.2">
      <c r="A66" s="139">
        <v>876</v>
      </c>
      <c r="B66" s="139" t="s">
        <v>232</v>
      </c>
      <c r="C66" s="135" t="s">
        <v>168</v>
      </c>
      <c r="D66" s="136">
        <v>700</v>
      </c>
      <c r="E66" s="136">
        <v>700</v>
      </c>
      <c r="F66" s="136">
        <v>1400</v>
      </c>
      <c r="G66" s="137">
        <v>0.9</v>
      </c>
      <c r="H66" s="137">
        <v>0.91</v>
      </c>
      <c r="I66" s="137">
        <v>0.9</v>
      </c>
      <c r="J66" s="137">
        <v>0.87</v>
      </c>
      <c r="K66" s="137">
        <v>0.91</v>
      </c>
      <c r="L66" s="137">
        <v>0.89</v>
      </c>
      <c r="M66" s="137">
        <v>0.55000000000000004</v>
      </c>
      <c r="N66" s="137">
        <v>0.46</v>
      </c>
      <c r="O66" s="137">
        <v>0.51</v>
      </c>
      <c r="P66" s="137">
        <v>0</v>
      </c>
      <c r="Q66" s="137">
        <v>0</v>
      </c>
      <c r="R66" s="137">
        <v>0</v>
      </c>
      <c r="S66" s="137">
        <v>0.03</v>
      </c>
      <c r="T66" s="137">
        <v>0.02</v>
      </c>
      <c r="U66" s="137">
        <v>0.02</v>
      </c>
      <c r="V66" s="137">
        <v>0.17</v>
      </c>
      <c r="W66" s="137">
        <v>0.22</v>
      </c>
      <c r="X66" s="137">
        <v>0.2</v>
      </c>
      <c r="Y66" s="137">
        <v>0.11</v>
      </c>
      <c r="Z66" s="137">
        <v>0.2</v>
      </c>
      <c r="AA66" s="137">
        <v>0.15</v>
      </c>
      <c r="AB66" s="137">
        <v>0</v>
      </c>
      <c r="AC66" s="137">
        <v>0</v>
      </c>
      <c r="AD66" s="137">
        <v>0</v>
      </c>
      <c r="AE66" s="137">
        <v>0</v>
      </c>
      <c r="AF66" s="137">
        <v>0</v>
      </c>
      <c r="AG66" s="137">
        <v>0</v>
      </c>
      <c r="AH66" s="137">
        <v>0</v>
      </c>
      <c r="AI66" s="137">
        <v>0</v>
      </c>
      <c r="AJ66" s="137">
        <v>0</v>
      </c>
      <c r="AK66" s="137">
        <v>0.09</v>
      </c>
      <c r="AL66" s="137">
        <v>0.03</v>
      </c>
      <c r="AM66" s="137">
        <v>0.06</v>
      </c>
      <c r="AN66" s="137">
        <v>0</v>
      </c>
      <c r="AO66" s="137">
        <v>0</v>
      </c>
      <c r="AP66" s="137">
        <v>0</v>
      </c>
      <c r="AQ66" s="137" t="s">
        <v>42</v>
      </c>
      <c r="AR66" s="137" t="s">
        <v>42</v>
      </c>
      <c r="AS66" s="137" t="s">
        <v>41</v>
      </c>
      <c r="AT66" s="137">
        <v>0.01</v>
      </c>
      <c r="AU66" s="137" t="s">
        <v>42</v>
      </c>
      <c r="AV66" s="137">
        <v>0.01</v>
      </c>
      <c r="AW66" s="137">
        <v>0.01</v>
      </c>
      <c r="AX66" s="137" t="s">
        <v>42</v>
      </c>
      <c r="AY66" s="137">
        <v>0.01</v>
      </c>
      <c r="AZ66" s="137" t="s">
        <v>42</v>
      </c>
      <c r="BA66" s="137">
        <v>0</v>
      </c>
      <c r="BB66" s="137" t="s">
        <v>42</v>
      </c>
      <c r="BC66" s="137" t="s">
        <v>42</v>
      </c>
      <c r="BD66" s="137" t="s">
        <v>42</v>
      </c>
      <c r="BE66" s="137" t="s">
        <v>42</v>
      </c>
      <c r="BF66" s="137">
        <v>0.02</v>
      </c>
      <c r="BG66" s="137" t="s">
        <v>42</v>
      </c>
      <c r="BH66" s="137">
        <v>0.01</v>
      </c>
      <c r="BI66" s="137">
        <v>7.0000000000000007E-2</v>
      </c>
      <c r="BJ66" s="137">
        <v>0.05</v>
      </c>
      <c r="BK66" s="137">
        <v>0.06</v>
      </c>
      <c r="BL66" s="137">
        <v>0.02</v>
      </c>
      <c r="BM66" s="137">
        <v>0.02</v>
      </c>
      <c r="BN66" s="137">
        <v>0.02</v>
      </c>
      <c r="BO66" s="137">
        <v>0.01</v>
      </c>
      <c r="BP66" s="137">
        <v>0.01</v>
      </c>
      <c r="BQ66" s="137">
        <v>0.01</v>
      </c>
    </row>
    <row r="67" spans="1:69" s="129" customFormat="1" x14ac:dyDescent="0.2">
      <c r="A67" s="139">
        <v>205</v>
      </c>
      <c r="B67" s="139" t="s">
        <v>233</v>
      </c>
      <c r="C67" s="135" t="s">
        <v>178</v>
      </c>
      <c r="D67" s="136">
        <v>530</v>
      </c>
      <c r="E67" s="136">
        <v>590</v>
      </c>
      <c r="F67" s="136">
        <v>1120</v>
      </c>
      <c r="G67" s="137">
        <v>0.91</v>
      </c>
      <c r="H67" s="137">
        <v>0.91</v>
      </c>
      <c r="I67" s="137">
        <v>0.91</v>
      </c>
      <c r="J67" s="137">
        <v>0.91</v>
      </c>
      <c r="K67" s="137">
        <v>0.91</v>
      </c>
      <c r="L67" s="137">
        <v>0.91</v>
      </c>
      <c r="M67" s="137">
        <v>0.2</v>
      </c>
      <c r="N67" s="137">
        <v>0.2</v>
      </c>
      <c r="O67" s="137">
        <v>0.2</v>
      </c>
      <c r="P67" s="137" t="s">
        <v>42</v>
      </c>
      <c r="Q67" s="137">
        <v>0.02</v>
      </c>
      <c r="R67" s="137">
        <v>0.01</v>
      </c>
      <c r="S67" s="137">
        <v>0.01</v>
      </c>
      <c r="T67" s="137">
        <v>0.01</v>
      </c>
      <c r="U67" s="137">
        <v>0.01</v>
      </c>
      <c r="V67" s="137">
        <v>0.64</v>
      </c>
      <c r="W67" s="137">
        <v>0.63</v>
      </c>
      <c r="X67" s="137">
        <v>0.63</v>
      </c>
      <c r="Y67" s="137">
        <v>0.04</v>
      </c>
      <c r="Z67" s="137">
        <v>0.05</v>
      </c>
      <c r="AA67" s="137">
        <v>0.05</v>
      </c>
      <c r="AB67" s="137">
        <v>0</v>
      </c>
      <c r="AC67" s="137">
        <v>0</v>
      </c>
      <c r="AD67" s="137">
        <v>0</v>
      </c>
      <c r="AE67" s="137">
        <v>0</v>
      </c>
      <c r="AF67" s="137">
        <v>0</v>
      </c>
      <c r="AG67" s="137">
        <v>0</v>
      </c>
      <c r="AH67" s="137" t="s">
        <v>42</v>
      </c>
      <c r="AI67" s="137">
        <v>0</v>
      </c>
      <c r="AJ67" s="137" t="s">
        <v>42</v>
      </c>
      <c r="AK67" s="137" t="s">
        <v>42</v>
      </c>
      <c r="AL67" s="137" t="s">
        <v>42</v>
      </c>
      <c r="AM67" s="137">
        <v>0.01</v>
      </c>
      <c r="AN67" s="137" t="s">
        <v>42</v>
      </c>
      <c r="AO67" s="137">
        <v>0</v>
      </c>
      <c r="AP67" s="137" t="s">
        <v>42</v>
      </c>
      <c r="AQ67" s="137" t="s">
        <v>42</v>
      </c>
      <c r="AR67" s="137">
        <v>0</v>
      </c>
      <c r="AS67" s="137" t="s">
        <v>42</v>
      </c>
      <c r="AT67" s="137" t="s">
        <v>42</v>
      </c>
      <c r="AU67" s="137">
        <v>0</v>
      </c>
      <c r="AV67" s="137" t="s">
        <v>42</v>
      </c>
      <c r="AW67" s="137" t="s">
        <v>42</v>
      </c>
      <c r="AX67" s="137">
        <v>0</v>
      </c>
      <c r="AY67" s="137" t="s">
        <v>42</v>
      </c>
      <c r="AZ67" s="137" t="s">
        <v>42</v>
      </c>
      <c r="BA67" s="137">
        <v>0</v>
      </c>
      <c r="BB67" s="137" t="s">
        <v>42</v>
      </c>
      <c r="BC67" s="137">
        <v>0</v>
      </c>
      <c r="BD67" s="137">
        <v>0</v>
      </c>
      <c r="BE67" s="137">
        <v>0</v>
      </c>
      <c r="BF67" s="137">
        <v>0</v>
      </c>
      <c r="BG67" s="137">
        <v>0</v>
      </c>
      <c r="BH67" s="137">
        <v>0</v>
      </c>
      <c r="BI67" s="137">
        <v>0.05</v>
      </c>
      <c r="BJ67" s="137">
        <v>0.04</v>
      </c>
      <c r="BK67" s="137">
        <v>0.05</v>
      </c>
      <c r="BL67" s="137" t="s">
        <v>42</v>
      </c>
      <c r="BM67" s="137" t="s">
        <v>42</v>
      </c>
      <c r="BN67" s="137" t="s">
        <v>42</v>
      </c>
      <c r="BO67" s="137">
        <v>0.03</v>
      </c>
      <c r="BP67" s="137">
        <v>0.04</v>
      </c>
      <c r="BQ67" s="137">
        <v>0.04</v>
      </c>
    </row>
    <row r="68" spans="1:69" s="129" customFormat="1" x14ac:dyDescent="0.2">
      <c r="A68" s="139">
        <v>850</v>
      </c>
      <c r="B68" s="139" t="s">
        <v>234</v>
      </c>
      <c r="C68" s="135" t="s">
        <v>182</v>
      </c>
      <c r="D68" s="136">
        <v>6920</v>
      </c>
      <c r="E68" s="136">
        <v>6740</v>
      </c>
      <c r="F68" s="136">
        <v>13660</v>
      </c>
      <c r="G68" s="137">
        <v>0.92</v>
      </c>
      <c r="H68" s="137">
        <v>0.92</v>
      </c>
      <c r="I68" s="137">
        <v>0.92</v>
      </c>
      <c r="J68" s="137">
        <v>0.9</v>
      </c>
      <c r="K68" s="137">
        <v>0.91</v>
      </c>
      <c r="L68" s="137">
        <v>0.9</v>
      </c>
      <c r="M68" s="137">
        <v>0.4</v>
      </c>
      <c r="N68" s="137">
        <v>0.36</v>
      </c>
      <c r="O68" s="137">
        <v>0.38</v>
      </c>
      <c r="P68" s="137" t="s">
        <v>41</v>
      </c>
      <c r="Q68" s="137" t="s">
        <v>41</v>
      </c>
      <c r="R68" s="137" t="s">
        <v>41</v>
      </c>
      <c r="S68" s="137">
        <v>0.03</v>
      </c>
      <c r="T68" s="137">
        <v>0.02</v>
      </c>
      <c r="U68" s="137">
        <v>0.03</v>
      </c>
      <c r="V68" s="137">
        <v>0.06</v>
      </c>
      <c r="W68" s="137">
        <v>7.0000000000000007E-2</v>
      </c>
      <c r="X68" s="137">
        <v>0.06</v>
      </c>
      <c r="Y68" s="137">
        <v>0.4</v>
      </c>
      <c r="Z68" s="137">
        <v>0.46</v>
      </c>
      <c r="AA68" s="137">
        <v>0.43</v>
      </c>
      <c r="AB68" s="137" t="s">
        <v>42</v>
      </c>
      <c r="AC68" s="137" t="s">
        <v>42</v>
      </c>
      <c r="AD68" s="137" t="s">
        <v>42</v>
      </c>
      <c r="AE68" s="137">
        <v>0</v>
      </c>
      <c r="AF68" s="137" t="s">
        <v>42</v>
      </c>
      <c r="AG68" s="137" t="s">
        <v>42</v>
      </c>
      <c r="AH68" s="137" t="s">
        <v>42</v>
      </c>
      <c r="AI68" s="137" t="s">
        <v>42</v>
      </c>
      <c r="AJ68" s="137" t="s">
        <v>42</v>
      </c>
      <c r="AK68" s="137">
        <v>0.06</v>
      </c>
      <c r="AL68" s="137">
        <v>0.05</v>
      </c>
      <c r="AM68" s="137">
        <v>0.05</v>
      </c>
      <c r="AN68" s="137" t="s">
        <v>42</v>
      </c>
      <c r="AO68" s="137" t="s">
        <v>42</v>
      </c>
      <c r="AP68" s="137" t="s">
        <v>42</v>
      </c>
      <c r="AQ68" s="137" t="s">
        <v>42</v>
      </c>
      <c r="AR68" s="137" t="s">
        <v>42</v>
      </c>
      <c r="AS68" s="137" t="s">
        <v>41</v>
      </c>
      <c r="AT68" s="137">
        <v>0.01</v>
      </c>
      <c r="AU68" s="137">
        <v>0.01</v>
      </c>
      <c r="AV68" s="137">
        <v>0.01</v>
      </c>
      <c r="AW68" s="137">
        <v>0.01</v>
      </c>
      <c r="AX68" s="137" t="s">
        <v>41</v>
      </c>
      <c r="AY68" s="137">
        <v>0.01</v>
      </c>
      <c r="AZ68" s="137" t="s">
        <v>41</v>
      </c>
      <c r="BA68" s="137" t="s">
        <v>41</v>
      </c>
      <c r="BB68" s="137" t="s">
        <v>41</v>
      </c>
      <c r="BC68" s="137">
        <v>0</v>
      </c>
      <c r="BD68" s="137">
        <v>0</v>
      </c>
      <c r="BE68" s="137">
        <v>0</v>
      </c>
      <c r="BF68" s="137">
        <v>0.01</v>
      </c>
      <c r="BG68" s="137">
        <v>0.01</v>
      </c>
      <c r="BH68" s="137">
        <v>0.01</v>
      </c>
      <c r="BI68" s="137">
        <v>0.05</v>
      </c>
      <c r="BJ68" s="137">
        <v>0.05</v>
      </c>
      <c r="BK68" s="137">
        <v>0.05</v>
      </c>
      <c r="BL68" s="137">
        <v>0.01</v>
      </c>
      <c r="BM68" s="137">
        <v>0.02</v>
      </c>
      <c r="BN68" s="137">
        <v>0.01</v>
      </c>
      <c r="BO68" s="137">
        <v>0.01</v>
      </c>
      <c r="BP68" s="137">
        <v>0.01</v>
      </c>
      <c r="BQ68" s="137">
        <v>0.01</v>
      </c>
    </row>
    <row r="69" spans="1:69" s="129" customFormat="1" x14ac:dyDescent="0.2">
      <c r="A69" s="139">
        <v>309</v>
      </c>
      <c r="B69" s="139" t="s">
        <v>235</v>
      </c>
      <c r="C69" s="135" t="s">
        <v>178</v>
      </c>
      <c r="D69" s="136">
        <v>1080</v>
      </c>
      <c r="E69" s="136">
        <v>1060</v>
      </c>
      <c r="F69" s="136">
        <v>2140</v>
      </c>
      <c r="G69" s="137">
        <v>0.9</v>
      </c>
      <c r="H69" s="137">
        <v>0.95</v>
      </c>
      <c r="I69" s="137">
        <v>0.92</v>
      </c>
      <c r="J69" s="137">
        <v>0.89</v>
      </c>
      <c r="K69" s="137">
        <v>0.94</v>
      </c>
      <c r="L69" s="137">
        <v>0.92</v>
      </c>
      <c r="M69" s="137">
        <v>0.32</v>
      </c>
      <c r="N69" s="137">
        <v>0.28999999999999998</v>
      </c>
      <c r="O69" s="137">
        <v>0.3</v>
      </c>
      <c r="P69" s="137" t="s">
        <v>42</v>
      </c>
      <c r="Q69" s="137" t="s">
        <v>42</v>
      </c>
      <c r="R69" s="137" t="s">
        <v>41</v>
      </c>
      <c r="S69" s="137">
        <v>7.0000000000000007E-2</v>
      </c>
      <c r="T69" s="137">
        <v>0.06</v>
      </c>
      <c r="U69" s="137">
        <v>7.0000000000000007E-2</v>
      </c>
      <c r="V69" s="137">
        <v>0.37</v>
      </c>
      <c r="W69" s="137">
        <v>0.39</v>
      </c>
      <c r="X69" s="137">
        <v>0.38</v>
      </c>
      <c r="Y69" s="137">
        <v>0.14000000000000001</v>
      </c>
      <c r="Z69" s="137">
        <v>0.2</v>
      </c>
      <c r="AA69" s="137">
        <v>0.17</v>
      </c>
      <c r="AB69" s="137">
        <v>0</v>
      </c>
      <c r="AC69" s="137">
        <v>0</v>
      </c>
      <c r="AD69" s="137">
        <v>0</v>
      </c>
      <c r="AE69" s="137">
        <v>0</v>
      </c>
      <c r="AF69" s="137">
        <v>0</v>
      </c>
      <c r="AG69" s="137">
        <v>0</v>
      </c>
      <c r="AH69" s="137">
        <v>0</v>
      </c>
      <c r="AI69" s="137">
        <v>0</v>
      </c>
      <c r="AJ69" s="137">
        <v>0</v>
      </c>
      <c r="AK69" s="137">
        <v>0.01</v>
      </c>
      <c r="AL69" s="137" t="s">
        <v>42</v>
      </c>
      <c r="AM69" s="137">
        <v>0.01</v>
      </c>
      <c r="AN69" s="137" t="s">
        <v>42</v>
      </c>
      <c r="AO69" s="137">
        <v>0</v>
      </c>
      <c r="AP69" s="137" t="s">
        <v>42</v>
      </c>
      <c r="AQ69" s="137" t="s">
        <v>42</v>
      </c>
      <c r="AR69" s="137" t="s">
        <v>42</v>
      </c>
      <c r="AS69" s="137" t="s">
        <v>42</v>
      </c>
      <c r="AT69" s="137" t="s">
        <v>42</v>
      </c>
      <c r="AU69" s="137">
        <v>0</v>
      </c>
      <c r="AV69" s="137" t="s">
        <v>42</v>
      </c>
      <c r="AW69" s="137" t="s">
        <v>42</v>
      </c>
      <c r="AX69" s="137">
        <v>0</v>
      </c>
      <c r="AY69" s="137" t="s">
        <v>42</v>
      </c>
      <c r="AZ69" s="137" t="s">
        <v>42</v>
      </c>
      <c r="BA69" s="137">
        <v>0</v>
      </c>
      <c r="BB69" s="137" t="s">
        <v>42</v>
      </c>
      <c r="BC69" s="137">
        <v>0</v>
      </c>
      <c r="BD69" s="137">
        <v>0</v>
      </c>
      <c r="BE69" s="137">
        <v>0</v>
      </c>
      <c r="BF69" s="137" t="s">
        <v>42</v>
      </c>
      <c r="BG69" s="137" t="s">
        <v>42</v>
      </c>
      <c r="BH69" s="137" t="s">
        <v>42</v>
      </c>
      <c r="BI69" s="137">
        <v>0.06</v>
      </c>
      <c r="BJ69" s="137">
        <v>0.03</v>
      </c>
      <c r="BK69" s="137">
        <v>0.05</v>
      </c>
      <c r="BL69" s="137">
        <v>0.01</v>
      </c>
      <c r="BM69" s="137">
        <v>0.01</v>
      </c>
      <c r="BN69" s="137">
        <v>0.01</v>
      </c>
      <c r="BO69" s="137">
        <v>0.03</v>
      </c>
      <c r="BP69" s="137">
        <v>0.01</v>
      </c>
      <c r="BQ69" s="137">
        <v>0.02</v>
      </c>
    </row>
    <row r="70" spans="1:69" s="129" customFormat="1" x14ac:dyDescent="0.2">
      <c r="A70" s="139">
        <v>310</v>
      </c>
      <c r="B70" s="139" t="s">
        <v>236</v>
      </c>
      <c r="C70" s="135" t="s">
        <v>180</v>
      </c>
      <c r="D70" s="136">
        <v>1010</v>
      </c>
      <c r="E70" s="136">
        <v>1110</v>
      </c>
      <c r="F70" s="136">
        <v>2120</v>
      </c>
      <c r="G70" s="137">
        <v>0.95</v>
      </c>
      <c r="H70" s="137">
        <v>0.95</v>
      </c>
      <c r="I70" s="137">
        <v>0.95</v>
      </c>
      <c r="J70" s="137">
        <v>0.94</v>
      </c>
      <c r="K70" s="137">
        <v>0.95</v>
      </c>
      <c r="L70" s="137">
        <v>0.94</v>
      </c>
      <c r="M70" s="137">
        <v>0.39</v>
      </c>
      <c r="N70" s="137">
        <v>0.28000000000000003</v>
      </c>
      <c r="O70" s="137">
        <v>0.33</v>
      </c>
      <c r="P70" s="137" t="s">
        <v>42</v>
      </c>
      <c r="Q70" s="137">
        <v>0.01</v>
      </c>
      <c r="R70" s="137" t="s">
        <v>41</v>
      </c>
      <c r="S70" s="137">
        <v>0.01</v>
      </c>
      <c r="T70" s="137">
        <v>0.01</v>
      </c>
      <c r="U70" s="137">
        <v>0.01</v>
      </c>
      <c r="V70" s="137">
        <v>0.43</v>
      </c>
      <c r="W70" s="137">
        <v>0.5</v>
      </c>
      <c r="X70" s="137">
        <v>0.47</v>
      </c>
      <c r="Y70" s="137">
        <v>0.11</v>
      </c>
      <c r="Z70" s="137">
        <v>0.15</v>
      </c>
      <c r="AA70" s="137">
        <v>0.13</v>
      </c>
      <c r="AB70" s="137">
        <v>0</v>
      </c>
      <c r="AC70" s="137">
        <v>0</v>
      </c>
      <c r="AD70" s="137">
        <v>0</v>
      </c>
      <c r="AE70" s="137">
        <v>0</v>
      </c>
      <c r="AF70" s="137">
        <v>0</v>
      </c>
      <c r="AG70" s="137">
        <v>0</v>
      </c>
      <c r="AH70" s="137" t="s">
        <v>42</v>
      </c>
      <c r="AI70" s="137">
        <v>0</v>
      </c>
      <c r="AJ70" s="137" t="s">
        <v>42</v>
      </c>
      <c r="AK70" s="137">
        <v>0.01</v>
      </c>
      <c r="AL70" s="137">
        <v>0.01</v>
      </c>
      <c r="AM70" s="137">
        <v>0.01</v>
      </c>
      <c r="AN70" s="137">
        <v>0</v>
      </c>
      <c r="AO70" s="137">
        <v>0</v>
      </c>
      <c r="AP70" s="137">
        <v>0</v>
      </c>
      <c r="AQ70" s="137" t="s">
        <v>42</v>
      </c>
      <c r="AR70" s="137">
        <v>0</v>
      </c>
      <c r="AS70" s="137" t="s">
        <v>42</v>
      </c>
      <c r="AT70" s="137" t="s">
        <v>42</v>
      </c>
      <c r="AU70" s="137" t="s">
        <v>42</v>
      </c>
      <c r="AV70" s="137" t="s">
        <v>41</v>
      </c>
      <c r="AW70" s="137">
        <v>0</v>
      </c>
      <c r="AX70" s="137" t="s">
        <v>42</v>
      </c>
      <c r="AY70" s="137" t="s">
        <v>42</v>
      </c>
      <c r="AZ70" s="137" t="s">
        <v>42</v>
      </c>
      <c r="BA70" s="137">
        <v>0</v>
      </c>
      <c r="BB70" s="137" t="s">
        <v>42</v>
      </c>
      <c r="BC70" s="137">
        <v>0</v>
      </c>
      <c r="BD70" s="137">
        <v>0</v>
      </c>
      <c r="BE70" s="137">
        <v>0</v>
      </c>
      <c r="BF70" s="137" t="s">
        <v>42</v>
      </c>
      <c r="BG70" s="137" t="s">
        <v>42</v>
      </c>
      <c r="BH70" s="137" t="s">
        <v>42</v>
      </c>
      <c r="BI70" s="137">
        <v>0.03</v>
      </c>
      <c r="BJ70" s="137">
        <v>0.03</v>
      </c>
      <c r="BK70" s="137">
        <v>0.03</v>
      </c>
      <c r="BL70" s="137">
        <v>0.01</v>
      </c>
      <c r="BM70" s="137" t="s">
        <v>42</v>
      </c>
      <c r="BN70" s="137">
        <v>0.01</v>
      </c>
      <c r="BO70" s="137">
        <v>0.01</v>
      </c>
      <c r="BP70" s="137">
        <v>0.02</v>
      </c>
      <c r="BQ70" s="137">
        <v>0.01</v>
      </c>
    </row>
    <row r="71" spans="1:69" s="129" customFormat="1" x14ac:dyDescent="0.2">
      <c r="A71" s="139">
        <v>805</v>
      </c>
      <c r="B71" s="139" t="s">
        <v>237</v>
      </c>
      <c r="C71" s="135" t="s">
        <v>166</v>
      </c>
      <c r="D71" s="136">
        <v>570</v>
      </c>
      <c r="E71" s="136">
        <v>580</v>
      </c>
      <c r="F71" s="136">
        <v>1150</v>
      </c>
      <c r="G71" s="137">
        <v>0.89</v>
      </c>
      <c r="H71" s="137">
        <v>0.91</v>
      </c>
      <c r="I71" s="137">
        <v>0.9</v>
      </c>
      <c r="J71" s="137">
        <v>0.88</v>
      </c>
      <c r="K71" s="137">
        <v>0.9</v>
      </c>
      <c r="L71" s="137">
        <v>0.89</v>
      </c>
      <c r="M71" s="137">
        <v>0.52</v>
      </c>
      <c r="N71" s="137">
        <v>0.37</v>
      </c>
      <c r="O71" s="137">
        <v>0.44</v>
      </c>
      <c r="P71" s="137">
        <v>0</v>
      </c>
      <c r="Q71" s="137">
        <v>0</v>
      </c>
      <c r="R71" s="137">
        <v>0</v>
      </c>
      <c r="S71" s="137">
        <v>0.06</v>
      </c>
      <c r="T71" s="137">
        <v>0.02</v>
      </c>
      <c r="U71" s="137">
        <v>0.04</v>
      </c>
      <c r="V71" s="137">
        <v>0.1</v>
      </c>
      <c r="W71" s="137">
        <v>0.18</v>
      </c>
      <c r="X71" s="137">
        <v>0.14000000000000001</v>
      </c>
      <c r="Y71" s="137">
        <v>0.2</v>
      </c>
      <c r="Z71" s="137">
        <v>0.34</v>
      </c>
      <c r="AA71" s="137">
        <v>0.27</v>
      </c>
      <c r="AB71" s="137">
        <v>0</v>
      </c>
      <c r="AC71" s="137">
        <v>0</v>
      </c>
      <c r="AD71" s="137">
        <v>0</v>
      </c>
      <c r="AE71" s="137">
        <v>0</v>
      </c>
      <c r="AF71" s="137">
        <v>0</v>
      </c>
      <c r="AG71" s="137">
        <v>0</v>
      </c>
      <c r="AH71" s="137" t="s">
        <v>42</v>
      </c>
      <c r="AI71" s="137" t="s">
        <v>42</v>
      </c>
      <c r="AJ71" s="137" t="s">
        <v>42</v>
      </c>
      <c r="AK71" s="137">
        <v>0.1</v>
      </c>
      <c r="AL71" s="137">
        <v>0.06</v>
      </c>
      <c r="AM71" s="137">
        <v>0.08</v>
      </c>
      <c r="AN71" s="137">
        <v>0</v>
      </c>
      <c r="AO71" s="137">
        <v>0</v>
      </c>
      <c r="AP71" s="137">
        <v>0</v>
      </c>
      <c r="AQ71" s="137" t="s">
        <v>42</v>
      </c>
      <c r="AR71" s="137" t="s">
        <v>42</v>
      </c>
      <c r="AS71" s="137" t="s">
        <v>42</v>
      </c>
      <c r="AT71" s="137" t="s">
        <v>42</v>
      </c>
      <c r="AU71" s="137" t="s">
        <v>42</v>
      </c>
      <c r="AV71" s="137" t="s">
        <v>42</v>
      </c>
      <c r="AW71" s="137" t="s">
        <v>42</v>
      </c>
      <c r="AX71" s="137" t="s">
        <v>42</v>
      </c>
      <c r="AY71" s="137" t="s">
        <v>42</v>
      </c>
      <c r="AZ71" s="137" t="s">
        <v>42</v>
      </c>
      <c r="BA71" s="137">
        <v>0</v>
      </c>
      <c r="BB71" s="137" t="s">
        <v>42</v>
      </c>
      <c r="BC71" s="137">
        <v>0</v>
      </c>
      <c r="BD71" s="137" t="s">
        <v>42</v>
      </c>
      <c r="BE71" s="137" t="s">
        <v>42</v>
      </c>
      <c r="BF71" s="137" t="s">
        <v>42</v>
      </c>
      <c r="BG71" s="137" t="s">
        <v>42</v>
      </c>
      <c r="BH71" s="137">
        <v>0.01</v>
      </c>
      <c r="BI71" s="137">
        <v>0.08</v>
      </c>
      <c r="BJ71" s="137">
        <v>7.0000000000000007E-2</v>
      </c>
      <c r="BK71" s="137">
        <v>7.0000000000000007E-2</v>
      </c>
      <c r="BL71" s="137">
        <v>0.02</v>
      </c>
      <c r="BM71" s="137">
        <v>0.01</v>
      </c>
      <c r="BN71" s="137">
        <v>0.02</v>
      </c>
      <c r="BO71" s="137">
        <v>0.01</v>
      </c>
      <c r="BP71" s="137" t="s">
        <v>42</v>
      </c>
      <c r="BQ71" s="137">
        <v>0.01</v>
      </c>
    </row>
    <row r="72" spans="1:69" s="129" customFormat="1" x14ac:dyDescent="0.2">
      <c r="A72" s="139">
        <v>311</v>
      </c>
      <c r="B72" s="139" t="s">
        <v>238</v>
      </c>
      <c r="C72" s="135" t="s">
        <v>180</v>
      </c>
      <c r="D72" s="136">
        <v>1530</v>
      </c>
      <c r="E72" s="136">
        <v>1500</v>
      </c>
      <c r="F72" s="136">
        <v>3020</v>
      </c>
      <c r="G72" s="137">
        <v>0.93</v>
      </c>
      <c r="H72" s="137">
        <v>0.94</v>
      </c>
      <c r="I72" s="137">
        <v>0.94</v>
      </c>
      <c r="J72" s="137">
        <v>0.92</v>
      </c>
      <c r="K72" s="137">
        <v>0.93</v>
      </c>
      <c r="L72" s="137">
        <v>0.93</v>
      </c>
      <c r="M72" s="137">
        <v>0.33</v>
      </c>
      <c r="N72" s="137">
        <v>0.28000000000000003</v>
      </c>
      <c r="O72" s="137">
        <v>0.31</v>
      </c>
      <c r="P72" s="137">
        <v>0</v>
      </c>
      <c r="Q72" s="137" t="s">
        <v>42</v>
      </c>
      <c r="R72" s="137" t="s">
        <v>42</v>
      </c>
      <c r="S72" s="137">
        <v>0.03</v>
      </c>
      <c r="T72" s="137">
        <v>0.04</v>
      </c>
      <c r="U72" s="137">
        <v>0.04</v>
      </c>
      <c r="V72" s="137">
        <v>0.23</v>
      </c>
      <c r="W72" s="137">
        <v>0.34</v>
      </c>
      <c r="X72" s="137">
        <v>0.28000000000000003</v>
      </c>
      <c r="Y72" s="137">
        <v>0.32</v>
      </c>
      <c r="Z72" s="137">
        <v>0.28000000000000003</v>
      </c>
      <c r="AA72" s="137">
        <v>0.3</v>
      </c>
      <c r="AB72" s="137">
        <v>0</v>
      </c>
      <c r="AC72" s="137">
        <v>0</v>
      </c>
      <c r="AD72" s="137">
        <v>0</v>
      </c>
      <c r="AE72" s="137">
        <v>0</v>
      </c>
      <c r="AF72" s="137">
        <v>0</v>
      </c>
      <c r="AG72" s="137">
        <v>0</v>
      </c>
      <c r="AH72" s="137">
        <v>0</v>
      </c>
      <c r="AI72" s="137">
        <v>0</v>
      </c>
      <c r="AJ72" s="137">
        <v>0</v>
      </c>
      <c r="AK72" s="137">
        <v>0.05</v>
      </c>
      <c r="AL72" s="137">
        <v>0.05</v>
      </c>
      <c r="AM72" s="137">
        <v>0.05</v>
      </c>
      <c r="AN72" s="137">
        <v>0</v>
      </c>
      <c r="AO72" s="137">
        <v>0</v>
      </c>
      <c r="AP72" s="137">
        <v>0</v>
      </c>
      <c r="AQ72" s="137" t="s">
        <v>42</v>
      </c>
      <c r="AR72" s="137" t="s">
        <v>42</v>
      </c>
      <c r="AS72" s="137" t="s">
        <v>42</v>
      </c>
      <c r="AT72" s="137">
        <v>0.01</v>
      </c>
      <c r="AU72" s="137" t="s">
        <v>41</v>
      </c>
      <c r="AV72" s="137">
        <v>0.01</v>
      </c>
      <c r="AW72" s="137">
        <v>0.01</v>
      </c>
      <c r="AX72" s="137" t="s">
        <v>42</v>
      </c>
      <c r="AY72" s="137">
        <v>0.01</v>
      </c>
      <c r="AZ72" s="137" t="s">
        <v>42</v>
      </c>
      <c r="BA72" s="137">
        <v>0</v>
      </c>
      <c r="BB72" s="137" t="s">
        <v>42</v>
      </c>
      <c r="BC72" s="137">
        <v>0</v>
      </c>
      <c r="BD72" s="137" t="s">
        <v>42</v>
      </c>
      <c r="BE72" s="137" t="s">
        <v>42</v>
      </c>
      <c r="BF72" s="137" t="s">
        <v>42</v>
      </c>
      <c r="BG72" s="137">
        <v>0.01</v>
      </c>
      <c r="BH72" s="137" t="s">
        <v>41</v>
      </c>
      <c r="BI72" s="137">
        <v>0.05</v>
      </c>
      <c r="BJ72" s="137">
        <v>0.04</v>
      </c>
      <c r="BK72" s="137">
        <v>0.04</v>
      </c>
      <c r="BL72" s="137">
        <v>0.01</v>
      </c>
      <c r="BM72" s="137">
        <v>0.01</v>
      </c>
      <c r="BN72" s="137">
        <v>0.01</v>
      </c>
      <c r="BO72" s="137">
        <v>0.01</v>
      </c>
      <c r="BP72" s="137">
        <v>0.01</v>
      </c>
      <c r="BQ72" s="137">
        <v>0.01</v>
      </c>
    </row>
    <row r="73" spans="1:69" s="129" customFormat="1" x14ac:dyDescent="0.2">
      <c r="A73" s="139">
        <v>884</v>
      </c>
      <c r="B73" s="139" t="s">
        <v>239</v>
      </c>
      <c r="C73" s="135" t="s">
        <v>174</v>
      </c>
      <c r="D73" s="136">
        <v>910</v>
      </c>
      <c r="E73" s="136">
        <v>880</v>
      </c>
      <c r="F73" s="136">
        <v>1790</v>
      </c>
      <c r="G73" s="137">
        <v>0.91</v>
      </c>
      <c r="H73" s="137">
        <v>0.93</v>
      </c>
      <c r="I73" s="137">
        <v>0.92</v>
      </c>
      <c r="J73" s="137">
        <v>0.89</v>
      </c>
      <c r="K73" s="137">
        <v>0.92</v>
      </c>
      <c r="L73" s="137">
        <v>0.9</v>
      </c>
      <c r="M73" s="137">
        <v>0.39</v>
      </c>
      <c r="N73" s="137">
        <v>0.28000000000000003</v>
      </c>
      <c r="O73" s="137">
        <v>0.34</v>
      </c>
      <c r="P73" s="137" t="s">
        <v>42</v>
      </c>
      <c r="Q73" s="137" t="s">
        <v>42</v>
      </c>
      <c r="R73" s="137" t="s">
        <v>41</v>
      </c>
      <c r="S73" s="137">
        <v>0.03</v>
      </c>
      <c r="T73" s="137">
        <v>0.04</v>
      </c>
      <c r="U73" s="137">
        <v>0.04</v>
      </c>
      <c r="V73" s="137">
        <v>0.15</v>
      </c>
      <c r="W73" s="137">
        <v>0.18</v>
      </c>
      <c r="X73" s="137">
        <v>0.16</v>
      </c>
      <c r="Y73" s="137">
        <v>0.31</v>
      </c>
      <c r="Z73" s="137">
        <v>0.41</v>
      </c>
      <c r="AA73" s="137">
        <v>0.36</v>
      </c>
      <c r="AB73" s="137">
        <v>0</v>
      </c>
      <c r="AC73" s="137">
        <v>0</v>
      </c>
      <c r="AD73" s="137">
        <v>0</v>
      </c>
      <c r="AE73" s="137">
        <v>0</v>
      </c>
      <c r="AF73" s="137">
        <v>0</v>
      </c>
      <c r="AG73" s="137">
        <v>0</v>
      </c>
      <c r="AH73" s="137" t="s">
        <v>42</v>
      </c>
      <c r="AI73" s="137">
        <v>0</v>
      </c>
      <c r="AJ73" s="137" t="s">
        <v>42</v>
      </c>
      <c r="AK73" s="137">
        <v>0.04</v>
      </c>
      <c r="AL73" s="137">
        <v>0.06</v>
      </c>
      <c r="AM73" s="137">
        <v>0.05</v>
      </c>
      <c r="AN73" s="137">
        <v>0</v>
      </c>
      <c r="AO73" s="137">
        <v>0</v>
      </c>
      <c r="AP73" s="137">
        <v>0</v>
      </c>
      <c r="AQ73" s="137" t="s">
        <v>42</v>
      </c>
      <c r="AR73" s="137" t="s">
        <v>42</v>
      </c>
      <c r="AS73" s="137" t="s">
        <v>42</v>
      </c>
      <c r="AT73" s="137">
        <v>0.02</v>
      </c>
      <c r="AU73" s="137" t="s">
        <v>42</v>
      </c>
      <c r="AV73" s="137">
        <v>0.01</v>
      </c>
      <c r="AW73" s="137">
        <v>0.01</v>
      </c>
      <c r="AX73" s="137" t="s">
        <v>42</v>
      </c>
      <c r="AY73" s="137">
        <v>0.01</v>
      </c>
      <c r="AZ73" s="137">
        <v>0.01</v>
      </c>
      <c r="BA73" s="137" t="s">
        <v>42</v>
      </c>
      <c r="BB73" s="137">
        <v>0.01</v>
      </c>
      <c r="BC73" s="137">
        <v>0</v>
      </c>
      <c r="BD73" s="137" t="s">
        <v>42</v>
      </c>
      <c r="BE73" s="137" t="s">
        <v>42</v>
      </c>
      <c r="BF73" s="137" t="s">
        <v>42</v>
      </c>
      <c r="BG73" s="137">
        <v>0.01</v>
      </c>
      <c r="BH73" s="137" t="s">
        <v>41</v>
      </c>
      <c r="BI73" s="137">
        <v>0.06</v>
      </c>
      <c r="BJ73" s="137">
        <v>0.04</v>
      </c>
      <c r="BK73" s="137">
        <v>0.05</v>
      </c>
      <c r="BL73" s="137">
        <v>0.02</v>
      </c>
      <c r="BM73" s="137">
        <v>0.02</v>
      </c>
      <c r="BN73" s="137">
        <v>0.02</v>
      </c>
      <c r="BO73" s="137">
        <v>0.01</v>
      </c>
      <c r="BP73" s="137">
        <v>0.01</v>
      </c>
      <c r="BQ73" s="137">
        <v>0.01</v>
      </c>
    </row>
    <row r="74" spans="1:69" s="129" customFormat="1" x14ac:dyDescent="0.2">
      <c r="A74" s="139">
        <v>919</v>
      </c>
      <c r="B74" s="139" t="s">
        <v>240</v>
      </c>
      <c r="C74" s="135" t="s">
        <v>176</v>
      </c>
      <c r="D74" s="136">
        <v>6410</v>
      </c>
      <c r="E74" s="136">
        <v>6290</v>
      </c>
      <c r="F74" s="136">
        <v>12710</v>
      </c>
      <c r="G74" s="137">
        <v>0.94</v>
      </c>
      <c r="H74" s="137">
        <v>0.95</v>
      </c>
      <c r="I74" s="137">
        <v>0.94</v>
      </c>
      <c r="J74" s="137">
        <v>0.92</v>
      </c>
      <c r="K74" s="137">
        <v>0.94</v>
      </c>
      <c r="L74" s="137">
        <v>0.93</v>
      </c>
      <c r="M74" s="137">
        <v>0.33</v>
      </c>
      <c r="N74" s="137">
        <v>0.27</v>
      </c>
      <c r="O74" s="137">
        <v>0.3</v>
      </c>
      <c r="P74" s="137" t="s">
        <v>41</v>
      </c>
      <c r="Q74" s="137">
        <v>0.01</v>
      </c>
      <c r="R74" s="137" t="s">
        <v>41</v>
      </c>
      <c r="S74" s="137">
        <v>0.02</v>
      </c>
      <c r="T74" s="137">
        <v>0.01</v>
      </c>
      <c r="U74" s="137">
        <v>0.02</v>
      </c>
      <c r="V74" s="137">
        <v>0.56999999999999995</v>
      </c>
      <c r="W74" s="137">
        <v>0.63</v>
      </c>
      <c r="X74" s="137">
        <v>0.6</v>
      </c>
      <c r="Y74" s="137">
        <v>0.01</v>
      </c>
      <c r="Z74" s="137">
        <v>0.01</v>
      </c>
      <c r="AA74" s="137">
        <v>0.01</v>
      </c>
      <c r="AB74" s="137">
        <v>0</v>
      </c>
      <c r="AC74" s="137">
        <v>0</v>
      </c>
      <c r="AD74" s="137">
        <v>0</v>
      </c>
      <c r="AE74" s="137">
        <v>0</v>
      </c>
      <c r="AF74" s="137" t="s">
        <v>42</v>
      </c>
      <c r="AG74" s="137" t="s">
        <v>42</v>
      </c>
      <c r="AH74" s="137" t="s">
        <v>42</v>
      </c>
      <c r="AI74" s="137">
        <v>0</v>
      </c>
      <c r="AJ74" s="137" t="s">
        <v>42</v>
      </c>
      <c r="AK74" s="137">
        <v>0.04</v>
      </c>
      <c r="AL74" s="137">
        <v>0.03</v>
      </c>
      <c r="AM74" s="137">
        <v>0.03</v>
      </c>
      <c r="AN74" s="137">
        <v>0</v>
      </c>
      <c r="AO74" s="137" t="s">
        <v>42</v>
      </c>
      <c r="AP74" s="137" t="s">
        <v>42</v>
      </c>
      <c r="AQ74" s="137" t="s">
        <v>41</v>
      </c>
      <c r="AR74" s="137" t="s">
        <v>41</v>
      </c>
      <c r="AS74" s="137" t="s">
        <v>41</v>
      </c>
      <c r="AT74" s="137">
        <v>0.01</v>
      </c>
      <c r="AU74" s="137">
        <v>0.01</v>
      </c>
      <c r="AV74" s="137">
        <v>0.01</v>
      </c>
      <c r="AW74" s="137">
        <v>0.01</v>
      </c>
      <c r="AX74" s="137" t="s">
        <v>41</v>
      </c>
      <c r="AY74" s="137" t="s">
        <v>41</v>
      </c>
      <c r="AZ74" s="137" t="s">
        <v>41</v>
      </c>
      <c r="BA74" s="137" t="s">
        <v>41</v>
      </c>
      <c r="BB74" s="137" t="s">
        <v>41</v>
      </c>
      <c r="BC74" s="137" t="s">
        <v>42</v>
      </c>
      <c r="BD74" s="137" t="s">
        <v>42</v>
      </c>
      <c r="BE74" s="137" t="s">
        <v>42</v>
      </c>
      <c r="BF74" s="137" t="s">
        <v>41</v>
      </c>
      <c r="BG74" s="137">
        <v>0.01</v>
      </c>
      <c r="BH74" s="137" t="s">
        <v>41</v>
      </c>
      <c r="BI74" s="137">
        <v>0.03</v>
      </c>
      <c r="BJ74" s="137">
        <v>0.03</v>
      </c>
      <c r="BK74" s="137">
        <v>0.03</v>
      </c>
      <c r="BL74" s="137">
        <v>0.01</v>
      </c>
      <c r="BM74" s="137">
        <v>0.01</v>
      </c>
      <c r="BN74" s="137">
        <v>0.01</v>
      </c>
      <c r="BO74" s="137">
        <v>0.01</v>
      </c>
      <c r="BP74" s="137">
        <v>0.01</v>
      </c>
      <c r="BQ74" s="137">
        <v>0.01</v>
      </c>
    </row>
    <row r="75" spans="1:69" s="129" customFormat="1" x14ac:dyDescent="0.2">
      <c r="A75" s="139">
        <v>312</v>
      </c>
      <c r="B75" s="139" t="s">
        <v>241</v>
      </c>
      <c r="C75" s="135" t="s">
        <v>180</v>
      </c>
      <c r="D75" s="136">
        <v>1520</v>
      </c>
      <c r="E75" s="136">
        <v>1450</v>
      </c>
      <c r="F75" s="136">
        <v>2970</v>
      </c>
      <c r="G75" s="137">
        <v>0.91</v>
      </c>
      <c r="H75" s="137">
        <v>0.94</v>
      </c>
      <c r="I75" s="137">
        <v>0.92</v>
      </c>
      <c r="J75" s="137">
        <v>0.89</v>
      </c>
      <c r="K75" s="137">
        <v>0.92</v>
      </c>
      <c r="L75" s="137">
        <v>0.91</v>
      </c>
      <c r="M75" s="137">
        <v>0.31</v>
      </c>
      <c r="N75" s="137">
        <v>0.24</v>
      </c>
      <c r="O75" s="137">
        <v>0.28000000000000003</v>
      </c>
      <c r="P75" s="137" t="s">
        <v>42</v>
      </c>
      <c r="Q75" s="137" t="s">
        <v>42</v>
      </c>
      <c r="R75" s="137" t="s">
        <v>42</v>
      </c>
      <c r="S75" s="137">
        <v>0.02</v>
      </c>
      <c r="T75" s="137">
        <v>0.03</v>
      </c>
      <c r="U75" s="137">
        <v>0.02</v>
      </c>
      <c r="V75" s="137">
        <v>0.55000000000000004</v>
      </c>
      <c r="W75" s="137">
        <v>0.63</v>
      </c>
      <c r="X75" s="137">
        <v>0.59</v>
      </c>
      <c r="Y75" s="137">
        <v>0.01</v>
      </c>
      <c r="Z75" s="137">
        <v>0.02</v>
      </c>
      <c r="AA75" s="137">
        <v>0.01</v>
      </c>
      <c r="AB75" s="137">
        <v>0</v>
      </c>
      <c r="AC75" s="137">
        <v>0</v>
      </c>
      <c r="AD75" s="137">
        <v>0</v>
      </c>
      <c r="AE75" s="137">
        <v>0</v>
      </c>
      <c r="AF75" s="137">
        <v>0</v>
      </c>
      <c r="AG75" s="137">
        <v>0</v>
      </c>
      <c r="AH75" s="137">
        <v>0</v>
      </c>
      <c r="AI75" s="137" t="s">
        <v>42</v>
      </c>
      <c r="AJ75" s="137" t="s">
        <v>42</v>
      </c>
      <c r="AK75" s="137">
        <v>0.04</v>
      </c>
      <c r="AL75" s="137">
        <v>0.04</v>
      </c>
      <c r="AM75" s="137">
        <v>0.04</v>
      </c>
      <c r="AN75" s="137">
        <v>0</v>
      </c>
      <c r="AO75" s="137" t="s">
        <v>42</v>
      </c>
      <c r="AP75" s="137" t="s">
        <v>42</v>
      </c>
      <c r="AQ75" s="137" t="s">
        <v>42</v>
      </c>
      <c r="AR75" s="137" t="s">
        <v>42</v>
      </c>
      <c r="AS75" s="137" t="s">
        <v>41</v>
      </c>
      <c r="AT75" s="137">
        <v>0.01</v>
      </c>
      <c r="AU75" s="137" t="s">
        <v>41</v>
      </c>
      <c r="AV75" s="137">
        <v>0.01</v>
      </c>
      <c r="AW75" s="137">
        <v>0.01</v>
      </c>
      <c r="AX75" s="137" t="s">
        <v>42</v>
      </c>
      <c r="AY75" s="137">
        <v>0.01</v>
      </c>
      <c r="AZ75" s="137" t="s">
        <v>42</v>
      </c>
      <c r="BA75" s="137" t="s">
        <v>42</v>
      </c>
      <c r="BB75" s="137" t="s">
        <v>42</v>
      </c>
      <c r="BC75" s="137" t="s">
        <v>42</v>
      </c>
      <c r="BD75" s="137">
        <v>0</v>
      </c>
      <c r="BE75" s="137" t="s">
        <v>42</v>
      </c>
      <c r="BF75" s="137" t="s">
        <v>42</v>
      </c>
      <c r="BG75" s="137">
        <v>0.01</v>
      </c>
      <c r="BH75" s="137">
        <v>0.01</v>
      </c>
      <c r="BI75" s="137">
        <v>0.06</v>
      </c>
      <c r="BJ75" s="137">
        <v>0.04</v>
      </c>
      <c r="BK75" s="137">
        <v>0.05</v>
      </c>
      <c r="BL75" s="137">
        <v>0.01</v>
      </c>
      <c r="BM75" s="137">
        <v>0.01</v>
      </c>
      <c r="BN75" s="137">
        <v>0.01</v>
      </c>
      <c r="BO75" s="137">
        <v>0.02</v>
      </c>
      <c r="BP75" s="137">
        <v>0.02</v>
      </c>
      <c r="BQ75" s="137">
        <v>0.02</v>
      </c>
    </row>
    <row r="76" spans="1:69" s="129" customFormat="1" x14ac:dyDescent="0.2">
      <c r="A76" s="139">
        <v>313</v>
      </c>
      <c r="B76" s="139" t="s">
        <v>242</v>
      </c>
      <c r="C76" s="135" t="s">
        <v>180</v>
      </c>
      <c r="D76" s="136">
        <v>1320</v>
      </c>
      <c r="E76" s="136">
        <v>1310</v>
      </c>
      <c r="F76" s="136">
        <v>2640</v>
      </c>
      <c r="G76" s="137">
        <v>0.92</v>
      </c>
      <c r="H76" s="137">
        <v>0.94</v>
      </c>
      <c r="I76" s="137">
        <v>0.93</v>
      </c>
      <c r="J76" s="137">
        <v>0.92</v>
      </c>
      <c r="K76" s="137">
        <v>0.94</v>
      </c>
      <c r="L76" s="137">
        <v>0.93</v>
      </c>
      <c r="M76" s="137">
        <v>0.26</v>
      </c>
      <c r="N76" s="137">
        <v>0.23</v>
      </c>
      <c r="O76" s="137">
        <v>0.24</v>
      </c>
      <c r="P76" s="137" t="s">
        <v>41</v>
      </c>
      <c r="Q76" s="137">
        <v>0.01</v>
      </c>
      <c r="R76" s="137" t="s">
        <v>41</v>
      </c>
      <c r="S76" s="137">
        <v>0.02</v>
      </c>
      <c r="T76" s="137">
        <v>0.02</v>
      </c>
      <c r="U76" s="137">
        <v>0.02</v>
      </c>
      <c r="V76" s="137">
        <v>0.61</v>
      </c>
      <c r="W76" s="137">
        <v>0.64</v>
      </c>
      <c r="X76" s="137">
        <v>0.63</v>
      </c>
      <c r="Y76" s="137">
        <v>0.02</v>
      </c>
      <c r="Z76" s="137">
        <v>0.05</v>
      </c>
      <c r="AA76" s="137">
        <v>0.03</v>
      </c>
      <c r="AB76" s="137">
        <v>0</v>
      </c>
      <c r="AC76" s="137">
        <v>0</v>
      </c>
      <c r="AD76" s="137">
        <v>0</v>
      </c>
      <c r="AE76" s="137">
        <v>0</v>
      </c>
      <c r="AF76" s="137">
        <v>0</v>
      </c>
      <c r="AG76" s="137">
        <v>0</v>
      </c>
      <c r="AH76" s="137" t="s">
        <v>42</v>
      </c>
      <c r="AI76" s="137">
        <v>0</v>
      </c>
      <c r="AJ76" s="137" t="s">
        <v>42</v>
      </c>
      <c r="AK76" s="137">
        <v>0.03</v>
      </c>
      <c r="AL76" s="137">
        <v>0.03</v>
      </c>
      <c r="AM76" s="137">
        <v>0.03</v>
      </c>
      <c r="AN76" s="137">
        <v>0</v>
      </c>
      <c r="AO76" s="137">
        <v>0</v>
      </c>
      <c r="AP76" s="137">
        <v>0</v>
      </c>
      <c r="AQ76" s="137" t="s">
        <v>42</v>
      </c>
      <c r="AR76" s="137" t="s">
        <v>42</v>
      </c>
      <c r="AS76" s="137" t="s">
        <v>42</v>
      </c>
      <c r="AT76" s="137" t="s">
        <v>42</v>
      </c>
      <c r="AU76" s="137" t="s">
        <v>42</v>
      </c>
      <c r="AV76" s="137" t="s">
        <v>42</v>
      </c>
      <c r="AW76" s="137" t="s">
        <v>42</v>
      </c>
      <c r="AX76" s="137" t="s">
        <v>42</v>
      </c>
      <c r="AY76" s="137" t="s">
        <v>42</v>
      </c>
      <c r="AZ76" s="137">
        <v>0</v>
      </c>
      <c r="BA76" s="137">
        <v>0</v>
      </c>
      <c r="BB76" s="137">
        <v>0</v>
      </c>
      <c r="BC76" s="137">
        <v>0</v>
      </c>
      <c r="BD76" s="137">
        <v>0</v>
      </c>
      <c r="BE76" s="137">
        <v>0</v>
      </c>
      <c r="BF76" s="137" t="s">
        <v>42</v>
      </c>
      <c r="BG76" s="137" t="s">
        <v>42</v>
      </c>
      <c r="BH76" s="137" t="s">
        <v>41</v>
      </c>
      <c r="BI76" s="137">
        <v>0.04</v>
      </c>
      <c r="BJ76" s="137">
        <v>0.03</v>
      </c>
      <c r="BK76" s="137">
        <v>0.04</v>
      </c>
      <c r="BL76" s="137">
        <v>0.01</v>
      </c>
      <c r="BM76" s="137" t="s">
        <v>42</v>
      </c>
      <c r="BN76" s="137">
        <v>0.01</v>
      </c>
      <c r="BO76" s="137">
        <v>0.02</v>
      </c>
      <c r="BP76" s="137">
        <v>0.02</v>
      </c>
      <c r="BQ76" s="137">
        <v>0.02</v>
      </c>
    </row>
    <row r="77" spans="1:69" s="129" customFormat="1" x14ac:dyDescent="0.2">
      <c r="A77" s="139">
        <v>921</v>
      </c>
      <c r="B77" s="139" t="s">
        <v>243</v>
      </c>
      <c r="C77" s="135" t="s">
        <v>182</v>
      </c>
      <c r="D77" s="136">
        <v>770</v>
      </c>
      <c r="E77" s="136">
        <v>690</v>
      </c>
      <c r="F77" s="136">
        <v>1460</v>
      </c>
      <c r="G77" s="137">
        <v>0.91</v>
      </c>
      <c r="H77" s="137">
        <v>0.93</v>
      </c>
      <c r="I77" s="137">
        <v>0.92</v>
      </c>
      <c r="J77" s="137">
        <v>0.88</v>
      </c>
      <c r="K77" s="137">
        <v>0.91</v>
      </c>
      <c r="L77" s="137">
        <v>0.9</v>
      </c>
      <c r="M77" s="137">
        <v>0.51</v>
      </c>
      <c r="N77" s="137">
        <v>0.44</v>
      </c>
      <c r="O77" s="137">
        <v>0.48</v>
      </c>
      <c r="P77" s="137" t="s">
        <v>42</v>
      </c>
      <c r="Q77" s="137" t="s">
        <v>42</v>
      </c>
      <c r="R77" s="137" t="s">
        <v>41</v>
      </c>
      <c r="S77" s="137">
        <v>0.04</v>
      </c>
      <c r="T77" s="137">
        <v>0.06</v>
      </c>
      <c r="U77" s="137">
        <v>0.05</v>
      </c>
      <c r="V77" s="137">
        <v>0.31</v>
      </c>
      <c r="W77" s="137">
        <v>0.39</v>
      </c>
      <c r="X77" s="137">
        <v>0.35</v>
      </c>
      <c r="Y77" s="137">
        <v>0.02</v>
      </c>
      <c r="Z77" s="137">
        <v>0.01</v>
      </c>
      <c r="AA77" s="137">
        <v>0.01</v>
      </c>
      <c r="AB77" s="137">
        <v>0</v>
      </c>
      <c r="AC77" s="137">
        <v>0</v>
      </c>
      <c r="AD77" s="137">
        <v>0</v>
      </c>
      <c r="AE77" s="137">
        <v>0</v>
      </c>
      <c r="AF77" s="137">
        <v>0</v>
      </c>
      <c r="AG77" s="137">
        <v>0</v>
      </c>
      <c r="AH77" s="137">
        <v>0</v>
      </c>
      <c r="AI77" s="137">
        <v>0</v>
      </c>
      <c r="AJ77" s="137">
        <v>0</v>
      </c>
      <c r="AK77" s="137">
        <v>7.0000000000000007E-2</v>
      </c>
      <c r="AL77" s="137">
        <v>0.06</v>
      </c>
      <c r="AM77" s="137">
        <v>0.06</v>
      </c>
      <c r="AN77" s="137">
        <v>0</v>
      </c>
      <c r="AO77" s="137">
        <v>0</v>
      </c>
      <c r="AP77" s="137">
        <v>0</v>
      </c>
      <c r="AQ77" s="137" t="s">
        <v>42</v>
      </c>
      <c r="AR77" s="137" t="s">
        <v>42</v>
      </c>
      <c r="AS77" s="137" t="s">
        <v>41</v>
      </c>
      <c r="AT77" s="137">
        <v>0.01</v>
      </c>
      <c r="AU77" s="137" t="s">
        <v>42</v>
      </c>
      <c r="AV77" s="137">
        <v>0.01</v>
      </c>
      <c r="AW77" s="137">
        <v>0.01</v>
      </c>
      <c r="AX77" s="137" t="s">
        <v>42</v>
      </c>
      <c r="AY77" s="137">
        <v>0.01</v>
      </c>
      <c r="AZ77" s="137" t="s">
        <v>42</v>
      </c>
      <c r="BA77" s="137" t="s">
        <v>42</v>
      </c>
      <c r="BB77" s="137" t="s">
        <v>42</v>
      </c>
      <c r="BC77" s="137">
        <v>0</v>
      </c>
      <c r="BD77" s="137" t="s">
        <v>42</v>
      </c>
      <c r="BE77" s="137" t="s">
        <v>42</v>
      </c>
      <c r="BF77" s="137">
        <v>0.02</v>
      </c>
      <c r="BG77" s="137">
        <v>0.01</v>
      </c>
      <c r="BH77" s="137">
        <v>0.01</v>
      </c>
      <c r="BI77" s="137">
        <v>0.06</v>
      </c>
      <c r="BJ77" s="137">
        <v>0.05</v>
      </c>
      <c r="BK77" s="137">
        <v>0.05</v>
      </c>
      <c r="BL77" s="137">
        <v>0.02</v>
      </c>
      <c r="BM77" s="137">
        <v>0.02</v>
      </c>
      <c r="BN77" s="137">
        <v>0.02</v>
      </c>
      <c r="BO77" s="137">
        <v>0.01</v>
      </c>
      <c r="BP77" s="137">
        <v>0.01</v>
      </c>
      <c r="BQ77" s="137">
        <v>0.01</v>
      </c>
    </row>
    <row r="78" spans="1:69" s="129" customFormat="1" x14ac:dyDescent="0.2">
      <c r="A78" s="139">
        <v>420</v>
      </c>
      <c r="B78" s="139" t="s">
        <v>244</v>
      </c>
      <c r="C78" s="135" t="s">
        <v>184</v>
      </c>
      <c r="D78" s="136">
        <v>10</v>
      </c>
      <c r="E78" s="136">
        <v>10</v>
      </c>
      <c r="F78" s="136">
        <v>20</v>
      </c>
      <c r="G78" s="137">
        <v>0.8</v>
      </c>
      <c r="H78" s="137">
        <v>0.91</v>
      </c>
      <c r="I78" s="137">
        <v>0.86</v>
      </c>
      <c r="J78" s="137">
        <v>0.8</v>
      </c>
      <c r="K78" s="137">
        <v>0.91</v>
      </c>
      <c r="L78" s="137">
        <v>0.86</v>
      </c>
      <c r="M78" s="137">
        <v>0.7</v>
      </c>
      <c r="N78" s="137">
        <v>0.73</v>
      </c>
      <c r="O78" s="137">
        <v>0.71</v>
      </c>
      <c r="P78" s="137">
        <v>0</v>
      </c>
      <c r="Q78" s="137" t="s">
        <v>42</v>
      </c>
      <c r="R78" s="137" t="s">
        <v>42</v>
      </c>
      <c r="S78" s="137">
        <v>0</v>
      </c>
      <c r="T78" s="137">
        <v>0</v>
      </c>
      <c r="U78" s="137">
        <v>0</v>
      </c>
      <c r="V78" s="137" t="s">
        <v>42</v>
      </c>
      <c r="W78" s="137" t="s">
        <v>42</v>
      </c>
      <c r="X78" s="137" t="s">
        <v>42</v>
      </c>
      <c r="Y78" s="137">
        <v>0</v>
      </c>
      <c r="Z78" s="137">
        <v>0</v>
      </c>
      <c r="AA78" s="137">
        <v>0</v>
      </c>
      <c r="AB78" s="137">
        <v>0</v>
      </c>
      <c r="AC78" s="137">
        <v>0</v>
      </c>
      <c r="AD78" s="137">
        <v>0</v>
      </c>
      <c r="AE78" s="137">
        <v>0</v>
      </c>
      <c r="AF78" s="137">
        <v>0</v>
      </c>
      <c r="AG78" s="137">
        <v>0</v>
      </c>
      <c r="AH78" s="137">
        <v>0</v>
      </c>
      <c r="AI78" s="137">
        <v>0</v>
      </c>
      <c r="AJ78" s="137">
        <v>0</v>
      </c>
      <c r="AK78" s="137" t="s">
        <v>42</v>
      </c>
      <c r="AL78" s="137">
        <v>0</v>
      </c>
      <c r="AM78" s="137" t="s">
        <v>42</v>
      </c>
      <c r="AN78" s="137">
        <v>0</v>
      </c>
      <c r="AO78" s="137">
        <v>0</v>
      </c>
      <c r="AP78" s="137">
        <v>0</v>
      </c>
      <c r="AQ78" s="137">
        <v>0</v>
      </c>
      <c r="AR78" s="137">
        <v>0</v>
      </c>
      <c r="AS78" s="137">
        <v>0</v>
      </c>
      <c r="AT78" s="137">
        <v>0</v>
      </c>
      <c r="AU78" s="137">
        <v>0</v>
      </c>
      <c r="AV78" s="137">
        <v>0</v>
      </c>
      <c r="AW78" s="137">
        <v>0</v>
      </c>
      <c r="AX78" s="137">
        <v>0</v>
      </c>
      <c r="AY78" s="137">
        <v>0</v>
      </c>
      <c r="AZ78" s="137">
        <v>0</v>
      </c>
      <c r="BA78" s="137">
        <v>0</v>
      </c>
      <c r="BB78" s="137">
        <v>0</v>
      </c>
      <c r="BC78" s="137">
        <v>0</v>
      </c>
      <c r="BD78" s="137">
        <v>0</v>
      </c>
      <c r="BE78" s="137">
        <v>0</v>
      </c>
      <c r="BF78" s="137">
        <v>0</v>
      </c>
      <c r="BG78" s="137">
        <v>0</v>
      </c>
      <c r="BH78" s="137">
        <v>0</v>
      </c>
      <c r="BI78" s="137" t="s">
        <v>42</v>
      </c>
      <c r="BJ78" s="137">
        <v>0</v>
      </c>
      <c r="BK78" s="137" t="s">
        <v>42</v>
      </c>
      <c r="BL78" s="137">
        <v>0</v>
      </c>
      <c r="BM78" s="137">
        <v>0</v>
      </c>
      <c r="BN78" s="137">
        <v>0</v>
      </c>
      <c r="BO78" s="137">
        <v>0</v>
      </c>
      <c r="BP78" s="137" t="s">
        <v>42</v>
      </c>
      <c r="BQ78" s="137" t="s">
        <v>42</v>
      </c>
    </row>
    <row r="79" spans="1:69" s="129" customFormat="1" x14ac:dyDescent="0.2">
      <c r="A79" s="139">
        <v>206</v>
      </c>
      <c r="B79" s="139" t="s">
        <v>245</v>
      </c>
      <c r="C79" s="135" t="s">
        <v>178</v>
      </c>
      <c r="D79" s="136">
        <v>750</v>
      </c>
      <c r="E79" s="136">
        <v>650</v>
      </c>
      <c r="F79" s="136">
        <v>1410</v>
      </c>
      <c r="G79" s="137">
        <v>0.92</v>
      </c>
      <c r="H79" s="137">
        <v>0.91</v>
      </c>
      <c r="I79" s="137">
        <v>0.92</v>
      </c>
      <c r="J79" s="137">
        <v>0.91</v>
      </c>
      <c r="K79" s="137">
        <v>0.91</v>
      </c>
      <c r="L79" s="137">
        <v>0.91</v>
      </c>
      <c r="M79" s="137">
        <v>0.35</v>
      </c>
      <c r="N79" s="137">
        <v>0.49</v>
      </c>
      <c r="O79" s="137">
        <v>0.42</v>
      </c>
      <c r="P79" s="137" t="s">
        <v>42</v>
      </c>
      <c r="Q79" s="137" t="s">
        <v>42</v>
      </c>
      <c r="R79" s="137" t="s">
        <v>41</v>
      </c>
      <c r="S79" s="137">
        <v>0.03</v>
      </c>
      <c r="T79" s="137">
        <v>0.04</v>
      </c>
      <c r="U79" s="137">
        <v>0.04</v>
      </c>
      <c r="V79" s="137">
        <v>0.43</v>
      </c>
      <c r="W79" s="137">
        <v>0.28000000000000003</v>
      </c>
      <c r="X79" s="137">
        <v>0.36</v>
      </c>
      <c r="Y79" s="137">
        <v>0.08</v>
      </c>
      <c r="Z79" s="137">
        <v>0.09</v>
      </c>
      <c r="AA79" s="137">
        <v>0.08</v>
      </c>
      <c r="AB79" s="137">
        <v>0</v>
      </c>
      <c r="AC79" s="137">
        <v>0</v>
      </c>
      <c r="AD79" s="137">
        <v>0</v>
      </c>
      <c r="AE79" s="137">
        <v>0</v>
      </c>
      <c r="AF79" s="137" t="s">
        <v>42</v>
      </c>
      <c r="AG79" s="137" t="s">
        <v>42</v>
      </c>
      <c r="AH79" s="137" t="s">
        <v>42</v>
      </c>
      <c r="AI79" s="137">
        <v>0</v>
      </c>
      <c r="AJ79" s="137" t="s">
        <v>42</v>
      </c>
      <c r="AK79" s="137">
        <v>0.03</v>
      </c>
      <c r="AL79" s="137">
        <v>0.01</v>
      </c>
      <c r="AM79" s="137">
        <v>0.02</v>
      </c>
      <c r="AN79" s="137">
        <v>0</v>
      </c>
      <c r="AO79" s="137">
        <v>0</v>
      </c>
      <c r="AP79" s="137">
        <v>0</v>
      </c>
      <c r="AQ79" s="137" t="s">
        <v>42</v>
      </c>
      <c r="AR79" s="137" t="s">
        <v>42</v>
      </c>
      <c r="AS79" s="137" t="s">
        <v>42</v>
      </c>
      <c r="AT79" s="137" t="s">
        <v>42</v>
      </c>
      <c r="AU79" s="137" t="s">
        <v>42</v>
      </c>
      <c r="AV79" s="137" t="s">
        <v>42</v>
      </c>
      <c r="AW79" s="137" t="s">
        <v>42</v>
      </c>
      <c r="AX79" s="137" t="s">
        <v>42</v>
      </c>
      <c r="AY79" s="137" t="s">
        <v>42</v>
      </c>
      <c r="AZ79" s="137" t="s">
        <v>42</v>
      </c>
      <c r="BA79" s="137">
        <v>0</v>
      </c>
      <c r="BB79" s="137" t="s">
        <v>42</v>
      </c>
      <c r="BC79" s="137">
        <v>0</v>
      </c>
      <c r="BD79" s="137">
        <v>0</v>
      </c>
      <c r="BE79" s="137">
        <v>0</v>
      </c>
      <c r="BF79" s="137">
        <v>0.01</v>
      </c>
      <c r="BG79" s="137" t="s">
        <v>42</v>
      </c>
      <c r="BH79" s="137">
        <v>0.01</v>
      </c>
      <c r="BI79" s="137">
        <v>0.05</v>
      </c>
      <c r="BJ79" s="137">
        <v>0.05</v>
      </c>
      <c r="BK79" s="137">
        <v>0.05</v>
      </c>
      <c r="BL79" s="137">
        <v>0.01</v>
      </c>
      <c r="BM79" s="137">
        <v>0.01</v>
      </c>
      <c r="BN79" s="137">
        <v>0.01</v>
      </c>
      <c r="BO79" s="137">
        <v>0.02</v>
      </c>
      <c r="BP79" s="137">
        <v>0.03</v>
      </c>
      <c r="BQ79" s="137">
        <v>0.02</v>
      </c>
    </row>
    <row r="80" spans="1:69" s="129" customFormat="1" x14ac:dyDescent="0.2">
      <c r="A80" s="139">
        <v>207</v>
      </c>
      <c r="B80" s="139" t="s">
        <v>246</v>
      </c>
      <c r="C80" s="135" t="s">
        <v>178</v>
      </c>
      <c r="D80" s="136">
        <v>320</v>
      </c>
      <c r="E80" s="136">
        <v>280</v>
      </c>
      <c r="F80" s="136">
        <v>600</v>
      </c>
      <c r="G80" s="137">
        <v>0.9</v>
      </c>
      <c r="H80" s="137">
        <v>0.92</v>
      </c>
      <c r="I80" s="137">
        <v>0.91</v>
      </c>
      <c r="J80" s="137">
        <v>0.89</v>
      </c>
      <c r="K80" s="137">
        <v>0.91</v>
      </c>
      <c r="L80" s="137">
        <v>0.9</v>
      </c>
      <c r="M80" s="137">
        <v>0.19</v>
      </c>
      <c r="N80" s="137">
        <v>0.19</v>
      </c>
      <c r="O80" s="137">
        <v>0.19</v>
      </c>
      <c r="P80" s="137" t="s">
        <v>42</v>
      </c>
      <c r="Q80" s="137" t="s">
        <v>42</v>
      </c>
      <c r="R80" s="137" t="s">
        <v>42</v>
      </c>
      <c r="S80" s="137" t="s">
        <v>42</v>
      </c>
      <c r="T80" s="137">
        <v>0.03</v>
      </c>
      <c r="U80" s="137">
        <v>0.01</v>
      </c>
      <c r="V80" s="137">
        <v>0.6</v>
      </c>
      <c r="W80" s="137">
        <v>0.46</v>
      </c>
      <c r="X80" s="137">
        <v>0.54</v>
      </c>
      <c r="Y80" s="137">
        <v>0.08</v>
      </c>
      <c r="Z80" s="137">
        <v>0.22</v>
      </c>
      <c r="AA80" s="137">
        <v>0.15</v>
      </c>
      <c r="AB80" s="137">
        <v>0</v>
      </c>
      <c r="AC80" s="137">
        <v>0</v>
      </c>
      <c r="AD80" s="137">
        <v>0</v>
      </c>
      <c r="AE80" s="137">
        <v>0</v>
      </c>
      <c r="AF80" s="137">
        <v>0</v>
      </c>
      <c r="AG80" s="137">
        <v>0</v>
      </c>
      <c r="AH80" s="137">
        <v>0</v>
      </c>
      <c r="AI80" s="137">
        <v>0</v>
      </c>
      <c r="AJ80" s="137">
        <v>0</v>
      </c>
      <c r="AK80" s="137" t="s">
        <v>42</v>
      </c>
      <c r="AL80" s="137">
        <v>0.03</v>
      </c>
      <c r="AM80" s="137">
        <v>0.02</v>
      </c>
      <c r="AN80" s="137">
        <v>0</v>
      </c>
      <c r="AO80" s="137">
        <v>0</v>
      </c>
      <c r="AP80" s="137">
        <v>0</v>
      </c>
      <c r="AQ80" s="137" t="s">
        <v>42</v>
      </c>
      <c r="AR80" s="137" t="s">
        <v>42</v>
      </c>
      <c r="AS80" s="137" t="s">
        <v>42</v>
      </c>
      <c r="AT80" s="137" t="s">
        <v>42</v>
      </c>
      <c r="AU80" s="137">
        <v>0</v>
      </c>
      <c r="AV80" s="137" t="s">
        <v>42</v>
      </c>
      <c r="AW80" s="137" t="s">
        <v>42</v>
      </c>
      <c r="AX80" s="137">
        <v>0</v>
      </c>
      <c r="AY80" s="137" t="s">
        <v>42</v>
      </c>
      <c r="AZ80" s="137">
        <v>0</v>
      </c>
      <c r="BA80" s="137">
        <v>0</v>
      </c>
      <c r="BB80" s="137">
        <v>0</v>
      </c>
      <c r="BC80" s="137">
        <v>0</v>
      </c>
      <c r="BD80" s="137">
        <v>0</v>
      </c>
      <c r="BE80" s="137">
        <v>0</v>
      </c>
      <c r="BF80" s="137" t="s">
        <v>42</v>
      </c>
      <c r="BG80" s="137" t="s">
        <v>42</v>
      </c>
      <c r="BH80" s="137" t="s">
        <v>42</v>
      </c>
      <c r="BI80" s="137">
        <v>0.06</v>
      </c>
      <c r="BJ80" s="137">
        <v>0.03</v>
      </c>
      <c r="BK80" s="137">
        <v>0.05</v>
      </c>
      <c r="BL80" s="137" t="s">
        <v>42</v>
      </c>
      <c r="BM80" s="137" t="s">
        <v>42</v>
      </c>
      <c r="BN80" s="137">
        <v>0.01</v>
      </c>
      <c r="BO80" s="137">
        <v>0.03</v>
      </c>
      <c r="BP80" s="137">
        <v>0.04</v>
      </c>
      <c r="BQ80" s="137">
        <v>0.04</v>
      </c>
    </row>
    <row r="81" spans="1:69" s="129" customFormat="1" x14ac:dyDescent="0.2">
      <c r="A81" s="139">
        <v>886</v>
      </c>
      <c r="B81" s="139" t="s">
        <v>247</v>
      </c>
      <c r="C81" s="135" t="s">
        <v>182</v>
      </c>
      <c r="D81" s="136">
        <v>8120</v>
      </c>
      <c r="E81" s="136">
        <v>8220</v>
      </c>
      <c r="F81" s="136">
        <v>16340</v>
      </c>
      <c r="G81" s="137">
        <v>0.92</v>
      </c>
      <c r="H81" s="137">
        <v>0.92</v>
      </c>
      <c r="I81" s="137">
        <v>0.92</v>
      </c>
      <c r="J81" s="137">
        <v>0.9</v>
      </c>
      <c r="K81" s="137">
        <v>0.91</v>
      </c>
      <c r="L81" s="137">
        <v>0.91</v>
      </c>
      <c r="M81" s="137">
        <v>0.28000000000000003</v>
      </c>
      <c r="N81" s="137">
        <v>0.24</v>
      </c>
      <c r="O81" s="137">
        <v>0.26</v>
      </c>
      <c r="P81" s="137" t="s">
        <v>41</v>
      </c>
      <c r="Q81" s="137" t="s">
        <v>41</v>
      </c>
      <c r="R81" s="137" t="s">
        <v>41</v>
      </c>
      <c r="S81" s="137">
        <v>0.02</v>
      </c>
      <c r="T81" s="137">
        <v>0.02</v>
      </c>
      <c r="U81" s="137">
        <v>0.02</v>
      </c>
      <c r="V81" s="137">
        <v>0.59</v>
      </c>
      <c r="W81" s="137">
        <v>0.64</v>
      </c>
      <c r="X81" s="137">
        <v>0.61</v>
      </c>
      <c r="Y81" s="137" t="s">
        <v>41</v>
      </c>
      <c r="Z81" s="137" t="s">
        <v>41</v>
      </c>
      <c r="AA81" s="137" t="s">
        <v>41</v>
      </c>
      <c r="AB81" s="137">
        <v>0</v>
      </c>
      <c r="AC81" s="137">
        <v>0</v>
      </c>
      <c r="AD81" s="137">
        <v>0</v>
      </c>
      <c r="AE81" s="137" t="s">
        <v>42</v>
      </c>
      <c r="AF81" s="137" t="s">
        <v>42</v>
      </c>
      <c r="AG81" s="137" t="s">
        <v>42</v>
      </c>
      <c r="AH81" s="137" t="s">
        <v>41</v>
      </c>
      <c r="AI81" s="137" t="s">
        <v>42</v>
      </c>
      <c r="AJ81" s="137" t="s">
        <v>41</v>
      </c>
      <c r="AK81" s="137">
        <v>0.04</v>
      </c>
      <c r="AL81" s="137">
        <v>0.04</v>
      </c>
      <c r="AM81" s="137">
        <v>0.04</v>
      </c>
      <c r="AN81" s="137" t="s">
        <v>42</v>
      </c>
      <c r="AO81" s="137" t="s">
        <v>42</v>
      </c>
      <c r="AP81" s="137" t="s">
        <v>42</v>
      </c>
      <c r="AQ81" s="137" t="s">
        <v>41</v>
      </c>
      <c r="AR81" s="137">
        <v>0.01</v>
      </c>
      <c r="AS81" s="137" t="s">
        <v>41</v>
      </c>
      <c r="AT81" s="137">
        <v>0.01</v>
      </c>
      <c r="AU81" s="137" t="s">
        <v>41</v>
      </c>
      <c r="AV81" s="137">
        <v>0.01</v>
      </c>
      <c r="AW81" s="137">
        <v>0.01</v>
      </c>
      <c r="AX81" s="137" t="s">
        <v>41</v>
      </c>
      <c r="AY81" s="137">
        <v>0.01</v>
      </c>
      <c r="AZ81" s="137">
        <v>0.01</v>
      </c>
      <c r="BA81" s="137" t="s">
        <v>41</v>
      </c>
      <c r="BB81" s="137" t="s">
        <v>41</v>
      </c>
      <c r="BC81" s="137" t="s">
        <v>42</v>
      </c>
      <c r="BD81" s="137" t="s">
        <v>42</v>
      </c>
      <c r="BE81" s="137" t="s">
        <v>41</v>
      </c>
      <c r="BF81" s="137">
        <v>0.01</v>
      </c>
      <c r="BG81" s="137">
        <v>0.01</v>
      </c>
      <c r="BH81" s="137">
        <v>0.01</v>
      </c>
      <c r="BI81" s="137">
        <v>0.05</v>
      </c>
      <c r="BJ81" s="137">
        <v>0.04</v>
      </c>
      <c r="BK81" s="137">
        <v>0.05</v>
      </c>
      <c r="BL81" s="137">
        <v>0.02</v>
      </c>
      <c r="BM81" s="137">
        <v>0.02</v>
      </c>
      <c r="BN81" s="137">
        <v>0.02</v>
      </c>
      <c r="BO81" s="137">
        <v>0.01</v>
      </c>
      <c r="BP81" s="137">
        <v>0.01</v>
      </c>
      <c r="BQ81" s="137">
        <v>0.01</v>
      </c>
    </row>
    <row r="82" spans="1:69" s="129" customFormat="1" x14ac:dyDescent="0.2">
      <c r="A82" s="139">
        <v>810</v>
      </c>
      <c r="B82" s="139" t="s">
        <v>248</v>
      </c>
      <c r="C82" s="135" t="s">
        <v>170</v>
      </c>
      <c r="D82" s="136">
        <v>1230</v>
      </c>
      <c r="E82" s="136">
        <v>1170</v>
      </c>
      <c r="F82" s="136">
        <v>2400</v>
      </c>
      <c r="G82" s="137">
        <v>0.91</v>
      </c>
      <c r="H82" s="137">
        <v>0.91</v>
      </c>
      <c r="I82" s="137">
        <v>0.91</v>
      </c>
      <c r="J82" s="137">
        <v>0.89</v>
      </c>
      <c r="K82" s="137">
        <v>0.89</v>
      </c>
      <c r="L82" s="137">
        <v>0.89</v>
      </c>
      <c r="M82" s="137">
        <v>0.28999999999999998</v>
      </c>
      <c r="N82" s="137">
        <v>0.24</v>
      </c>
      <c r="O82" s="137">
        <v>0.27</v>
      </c>
      <c r="P82" s="137" t="s">
        <v>42</v>
      </c>
      <c r="Q82" s="137">
        <v>0</v>
      </c>
      <c r="R82" s="137" t="s">
        <v>42</v>
      </c>
      <c r="S82" s="137">
        <v>0.13</v>
      </c>
      <c r="T82" s="137">
        <v>0.09</v>
      </c>
      <c r="U82" s="137">
        <v>0.11</v>
      </c>
      <c r="V82" s="137">
        <v>0.11</v>
      </c>
      <c r="W82" s="137">
        <v>0.14000000000000001</v>
      </c>
      <c r="X82" s="137">
        <v>0.13</v>
      </c>
      <c r="Y82" s="137">
        <v>0.34</v>
      </c>
      <c r="Z82" s="137">
        <v>0.42</v>
      </c>
      <c r="AA82" s="137">
        <v>0.38</v>
      </c>
      <c r="AB82" s="137">
        <v>0</v>
      </c>
      <c r="AC82" s="137">
        <v>0</v>
      </c>
      <c r="AD82" s="137">
        <v>0</v>
      </c>
      <c r="AE82" s="137">
        <v>0</v>
      </c>
      <c r="AF82" s="137">
        <v>0</v>
      </c>
      <c r="AG82" s="137">
        <v>0</v>
      </c>
      <c r="AH82" s="137">
        <v>0</v>
      </c>
      <c r="AI82" s="137" t="s">
        <v>42</v>
      </c>
      <c r="AJ82" s="137" t="s">
        <v>42</v>
      </c>
      <c r="AK82" s="137">
        <v>0.13</v>
      </c>
      <c r="AL82" s="137">
        <v>0.08</v>
      </c>
      <c r="AM82" s="137">
        <v>0.11</v>
      </c>
      <c r="AN82" s="137">
        <v>0</v>
      </c>
      <c r="AO82" s="137">
        <v>0</v>
      </c>
      <c r="AP82" s="137">
        <v>0</v>
      </c>
      <c r="AQ82" s="137">
        <v>0.01</v>
      </c>
      <c r="AR82" s="137" t="s">
        <v>42</v>
      </c>
      <c r="AS82" s="137">
        <v>0.01</v>
      </c>
      <c r="AT82" s="137">
        <v>0.01</v>
      </c>
      <c r="AU82" s="137">
        <v>0.01</v>
      </c>
      <c r="AV82" s="137">
        <v>0.01</v>
      </c>
      <c r="AW82" s="137">
        <v>0.01</v>
      </c>
      <c r="AX82" s="137" t="s">
        <v>42</v>
      </c>
      <c r="AY82" s="137">
        <v>0.01</v>
      </c>
      <c r="AZ82" s="137" t="s">
        <v>42</v>
      </c>
      <c r="BA82" s="137" t="s">
        <v>42</v>
      </c>
      <c r="BB82" s="137" t="s">
        <v>42</v>
      </c>
      <c r="BC82" s="137">
        <v>0</v>
      </c>
      <c r="BD82" s="137">
        <v>0</v>
      </c>
      <c r="BE82" s="137">
        <v>0</v>
      </c>
      <c r="BF82" s="137">
        <v>0.01</v>
      </c>
      <c r="BG82" s="137">
        <v>0.01</v>
      </c>
      <c r="BH82" s="137">
        <v>0.01</v>
      </c>
      <c r="BI82" s="137">
        <v>7.0000000000000007E-2</v>
      </c>
      <c r="BJ82" s="137">
        <v>0.05</v>
      </c>
      <c r="BK82" s="137">
        <v>0.06</v>
      </c>
      <c r="BL82" s="137">
        <v>0.02</v>
      </c>
      <c r="BM82" s="137">
        <v>0.03</v>
      </c>
      <c r="BN82" s="137">
        <v>0.03</v>
      </c>
      <c r="BO82" s="137">
        <v>0.01</v>
      </c>
      <c r="BP82" s="137">
        <v>0.01</v>
      </c>
      <c r="BQ82" s="137">
        <v>0.01</v>
      </c>
    </row>
    <row r="83" spans="1:69" s="129" customFormat="1" x14ac:dyDescent="0.2">
      <c r="A83" s="139">
        <v>314</v>
      </c>
      <c r="B83" s="139" t="s">
        <v>249</v>
      </c>
      <c r="C83" s="135" t="s">
        <v>180</v>
      </c>
      <c r="D83" s="136">
        <v>760</v>
      </c>
      <c r="E83" s="136">
        <v>780</v>
      </c>
      <c r="F83" s="136">
        <v>1540</v>
      </c>
      <c r="G83" s="137">
        <v>0.94</v>
      </c>
      <c r="H83" s="137">
        <v>0.94</v>
      </c>
      <c r="I83" s="137">
        <v>0.94</v>
      </c>
      <c r="J83" s="137">
        <v>0.92</v>
      </c>
      <c r="K83" s="137">
        <v>0.94</v>
      </c>
      <c r="L83" s="137">
        <v>0.93</v>
      </c>
      <c r="M83" s="137">
        <v>0.22</v>
      </c>
      <c r="N83" s="137">
        <v>0.17</v>
      </c>
      <c r="O83" s="137">
        <v>0.19</v>
      </c>
      <c r="P83" s="137" t="s">
        <v>42</v>
      </c>
      <c r="Q83" s="137" t="s">
        <v>42</v>
      </c>
      <c r="R83" s="137" t="s">
        <v>41</v>
      </c>
      <c r="S83" s="137">
        <v>0.03</v>
      </c>
      <c r="T83" s="137">
        <v>0.01</v>
      </c>
      <c r="U83" s="137">
        <v>0.02</v>
      </c>
      <c r="V83" s="137">
        <v>0.63</v>
      </c>
      <c r="W83" s="137">
        <v>0.66</v>
      </c>
      <c r="X83" s="137">
        <v>0.64</v>
      </c>
      <c r="Y83" s="137">
        <v>0.04</v>
      </c>
      <c r="Z83" s="137">
        <v>0.1</v>
      </c>
      <c r="AA83" s="137">
        <v>7.0000000000000007E-2</v>
      </c>
      <c r="AB83" s="137">
        <v>0</v>
      </c>
      <c r="AC83" s="137">
        <v>0</v>
      </c>
      <c r="AD83" s="137">
        <v>0</v>
      </c>
      <c r="AE83" s="137" t="s">
        <v>42</v>
      </c>
      <c r="AF83" s="137">
        <v>0</v>
      </c>
      <c r="AG83" s="137" t="s">
        <v>42</v>
      </c>
      <c r="AH83" s="137">
        <v>0</v>
      </c>
      <c r="AI83" s="137">
        <v>0</v>
      </c>
      <c r="AJ83" s="137">
        <v>0</v>
      </c>
      <c r="AK83" s="137">
        <v>0.04</v>
      </c>
      <c r="AL83" s="137">
        <v>0.01</v>
      </c>
      <c r="AM83" s="137">
        <v>0.03</v>
      </c>
      <c r="AN83" s="137">
        <v>0</v>
      </c>
      <c r="AO83" s="137">
        <v>0</v>
      </c>
      <c r="AP83" s="137">
        <v>0</v>
      </c>
      <c r="AQ83" s="137" t="s">
        <v>42</v>
      </c>
      <c r="AR83" s="137">
        <v>0</v>
      </c>
      <c r="AS83" s="137" t="s">
        <v>42</v>
      </c>
      <c r="AT83" s="137">
        <v>0.01</v>
      </c>
      <c r="AU83" s="137" t="s">
        <v>42</v>
      </c>
      <c r="AV83" s="137" t="s">
        <v>41</v>
      </c>
      <c r="AW83" s="137" t="s">
        <v>42</v>
      </c>
      <c r="AX83" s="137" t="s">
        <v>42</v>
      </c>
      <c r="AY83" s="137" t="s">
        <v>42</v>
      </c>
      <c r="AZ83" s="137" t="s">
        <v>42</v>
      </c>
      <c r="BA83" s="137">
        <v>0</v>
      </c>
      <c r="BB83" s="137" t="s">
        <v>42</v>
      </c>
      <c r="BC83" s="137">
        <v>0</v>
      </c>
      <c r="BD83" s="137">
        <v>0</v>
      </c>
      <c r="BE83" s="137">
        <v>0</v>
      </c>
      <c r="BF83" s="137">
        <v>0.01</v>
      </c>
      <c r="BG83" s="137" t="s">
        <v>42</v>
      </c>
      <c r="BH83" s="137">
        <v>0.01</v>
      </c>
      <c r="BI83" s="137">
        <v>0.04</v>
      </c>
      <c r="BJ83" s="137">
        <v>0.02</v>
      </c>
      <c r="BK83" s="137">
        <v>0.03</v>
      </c>
      <c r="BL83" s="137">
        <v>0.01</v>
      </c>
      <c r="BM83" s="137">
        <v>0.01</v>
      </c>
      <c r="BN83" s="137">
        <v>0.01</v>
      </c>
      <c r="BO83" s="137">
        <v>0.01</v>
      </c>
      <c r="BP83" s="137">
        <v>0.02</v>
      </c>
      <c r="BQ83" s="137">
        <v>0.02</v>
      </c>
    </row>
    <row r="84" spans="1:69" s="129" customFormat="1" x14ac:dyDescent="0.2">
      <c r="A84" s="139">
        <v>382</v>
      </c>
      <c r="B84" s="139" t="s">
        <v>250</v>
      </c>
      <c r="C84" s="135" t="s">
        <v>170</v>
      </c>
      <c r="D84" s="136">
        <v>2360</v>
      </c>
      <c r="E84" s="136">
        <v>2210</v>
      </c>
      <c r="F84" s="136">
        <v>4570</v>
      </c>
      <c r="G84" s="137">
        <v>0.92</v>
      </c>
      <c r="H84" s="137">
        <v>0.94</v>
      </c>
      <c r="I84" s="137">
        <v>0.93</v>
      </c>
      <c r="J84" s="137">
        <v>0.89</v>
      </c>
      <c r="K84" s="137">
        <v>0.92</v>
      </c>
      <c r="L84" s="137">
        <v>0.91</v>
      </c>
      <c r="M84" s="137">
        <v>0.32</v>
      </c>
      <c r="N84" s="137">
        <v>0.27</v>
      </c>
      <c r="O84" s="137">
        <v>0.3</v>
      </c>
      <c r="P84" s="137" t="s">
        <v>42</v>
      </c>
      <c r="Q84" s="137" t="s">
        <v>42</v>
      </c>
      <c r="R84" s="137" t="s">
        <v>42</v>
      </c>
      <c r="S84" s="137">
        <v>0.04</v>
      </c>
      <c r="T84" s="137">
        <v>0.03</v>
      </c>
      <c r="U84" s="137">
        <v>0.03</v>
      </c>
      <c r="V84" s="137">
        <v>0.17</v>
      </c>
      <c r="W84" s="137">
        <v>0.24</v>
      </c>
      <c r="X84" s="137">
        <v>0.21</v>
      </c>
      <c r="Y84" s="137">
        <v>0.35</v>
      </c>
      <c r="Z84" s="137">
        <v>0.38</v>
      </c>
      <c r="AA84" s="137">
        <v>0.37</v>
      </c>
      <c r="AB84" s="137">
        <v>0</v>
      </c>
      <c r="AC84" s="137">
        <v>0</v>
      </c>
      <c r="AD84" s="137">
        <v>0</v>
      </c>
      <c r="AE84" s="137">
        <v>0</v>
      </c>
      <c r="AF84" s="137">
        <v>0</v>
      </c>
      <c r="AG84" s="137">
        <v>0</v>
      </c>
      <c r="AH84" s="137">
        <v>0</v>
      </c>
      <c r="AI84" s="137">
        <v>0</v>
      </c>
      <c r="AJ84" s="137">
        <v>0</v>
      </c>
      <c r="AK84" s="137">
        <v>0.09</v>
      </c>
      <c r="AL84" s="137">
        <v>0.04</v>
      </c>
      <c r="AM84" s="137">
        <v>0.06</v>
      </c>
      <c r="AN84" s="137">
        <v>0</v>
      </c>
      <c r="AO84" s="137">
        <v>0</v>
      </c>
      <c r="AP84" s="137">
        <v>0</v>
      </c>
      <c r="AQ84" s="137" t="s">
        <v>41</v>
      </c>
      <c r="AR84" s="137" t="s">
        <v>41</v>
      </c>
      <c r="AS84" s="137" t="s">
        <v>41</v>
      </c>
      <c r="AT84" s="137">
        <v>0.02</v>
      </c>
      <c r="AU84" s="137">
        <v>0.01</v>
      </c>
      <c r="AV84" s="137">
        <v>0.01</v>
      </c>
      <c r="AW84" s="137">
        <v>0.01</v>
      </c>
      <c r="AX84" s="137" t="s">
        <v>41</v>
      </c>
      <c r="AY84" s="137">
        <v>0.01</v>
      </c>
      <c r="AZ84" s="137">
        <v>0.01</v>
      </c>
      <c r="BA84" s="137" t="s">
        <v>42</v>
      </c>
      <c r="BB84" s="137" t="s">
        <v>41</v>
      </c>
      <c r="BC84" s="137" t="s">
        <v>42</v>
      </c>
      <c r="BD84" s="137" t="s">
        <v>42</v>
      </c>
      <c r="BE84" s="137" t="s">
        <v>42</v>
      </c>
      <c r="BF84" s="137">
        <v>0.01</v>
      </c>
      <c r="BG84" s="137">
        <v>0.01</v>
      </c>
      <c r="BH84" s="137">
        <v>0.01</v>
      </c>
      <c r="BI84" s="137">
        <v>0.04</v>
      </c>
      <c r="BJ84" s="137">
        <v>0.04</v>
      </c>
      <c r="BK84" s="137">
        <v>0.04</v>
      </c>
      <c r="BL84" s="137">
        <v>0.02</v>
      </c>
      <c r="BM84" s="137">
        <v>0.02</v>
      </c>
      <c r="BN84" s="137">
        <v>0.02</v>
      </c>
      <c r="BO84" s="137">
        <v>0.01</v>
      </c>
      <c r="BP84" s="137">
        <v>0.01</v>
      </c>
      <c r="BQ84" s="137">
        <v>0.01</v>
      </c>
    </row>
    <row r="85" spans="1:69" s="129" customFormat="1" x14ac:dyDescent="0.2">
      <c r="A85" s="139">
        <v>340</v>
      </c>
      <c r="B85" s="139" t="s">
        <v>251</v>
      </c>
      <c r="C85" s="135" t="s">
        <v>168</v>
      </c>
      <c r="D85" s="136">
        <v>660</v>
      </c>
      <c r="E85" s="136">
        <v>680</v>
      </c>
      <c r="F85" s="136">
        <v>1350</v>
      </c>
      <c r="G85" s="137">
        <v>0.86</v>
      </c>
      <c r="H85" s="137">
        <v>0.85</v>
      </c>
      <c r="I85" s="137">
        <v>0.85</v>
      </c>
      <c r="J85" s="137">
        <v>0.8</v>
      </c>
      <c r="K85" s="137">
        <v>0.82</v>
      </c>
      <c r="L85" s="137">
        <v>0.81</v>
      </c>
      <c r="M85" s="137">
        <v>0.54</v>
      </c>
      <c r="N85" s="137">
        <v>0.5</v>
      </c>
      <c r="O85" s="137">
        <v>0.52</v>
      </c>
      <c r="P85" s="137">
        <v>0</v>
      </c>
      <c r="Q85" s="137">
        <v>0</v>
      </c>
      <c r="R85" s="137">
        <v>0</v>
      </c>
      <c r="S85" s="137">
        <v>7.0000000000000007E-2</v>
      </c>
      <c r="T85" s="137">
        <v>7.0000000000000007E-2</v>
      </c>
      <c r="U85" s="137">
        <v>7.0000000000000007E-2</v>
      </c>
      <c r="V85" s="137">
        <v>0.09</v>
      </c>
      <c r="W85" s="137">
        <v>0.12</v>
      </c>
      <c r="X85" s="137">
        <v>0.11</v>
      </c>
      <c r="Y85" s="137">
        <v>0.09</v>
      </c>
      <c r="Z85" s="137">
        <v>0.12</v>
      </c>
      <c r="AA85" s="137">
        <v>0.11</v>
      </c>
      <c r="AB85" s="137">
        <v>0</v>
      </c>
      <c r="AC85" s="137">
        <v>0</v>
      </c>
      <c r="AD85" s="137">
        <v>0</v>
      </c>
      <c r="AE85" s="137" t="s">
        <v>42</v>
      </c>
      <c r="AF85" s="137">
        <v>0</v>
      </c>
      <c r="AG85" s="137" t="s">
        <v>42</v>
      </c>
      <c r="AH85" s="137">
        <v>0</v>
      </c>
      <c r="AI85" s="137">
        <v>0</v>
      </c>
      <c r="AJ85" s="137">
        <v>0</v>
      </c>
      <c r="AK85" s="137">
        <v>0.1</v>
      </c>
      <c r="AL85" s="137">
        <v>0.06</v>
      </c>
      <c r="AM85" s="137">
        <v>0.08</v>
      </c>
      <c r="AN85" s="137">
        <v>0</v>
      </c>
      <c r="AO85" s="137" t="s">
        <v>42</v>
      </c>
      <c r="AP85" s="137" t="s">
        <v>42</v>
      </c>
      <c r="AQ85" s="137" t="s">
        <v>42</v>
      </c>
      <c r="AR85" s="137">
        <v>0</v>
      </c>
      <c r="AS85" s="137" t="s">
        <v>42</v>
      </c>
      <c r="AT85" s="137">
        <v>0.03</v>
      </c>
      <c r="AU85" s="137">
        <v>0.01</v>
      </c>
      <c r="AV85" s="137">
        <v>0.02</v>
      </c>
      <c r="AW85" s="137">
        <v>0.01</v>
      </c>
      <c r="AX85" s="137" t="s">
        <v>42</v>
      </c>
      <c r="AY85" s="137">
        <v>0.01</v>
      </c>
      <c r="AZ85" s="137" t="s">
        <v>42</v>
      </c>
      <c r="BA85" s="137">
        <v>0</v>
      </c>
      <c r="BB85" s="137" t="s">
        <v>42</v>
      </c>
      <c r="BC85" s="137">
        <v>0.01</v>
      </c>
      <c r="BD85" s="137" t="s">
        <v>42</v>
      </c>
      <c r="BE85" s="137">
        <v>0.01</v>
      </c>
      <c r="BF85" s="137">
        <v>0.02</v>
      </c>
      <c r="BG85" s="137">
        <v>0.02</v>
      </c>
      <c r="BH85" s="137">
        <v>0.02</v>
      </c>
      <c r="BI85" s="137">
        <v>0.08</v>
      </c>
      <c r="BJ85" s="137">
        <v>0.1</v>
      </c>
      <c r="BK85" s="137">
        <v>0.09</v>
      </c>
      <c r="BL85" s="137">
        <v>0.04</v>
      </c>
      <c r="BM85" s="137">
        <v>0.03</v>
      </c>
      <c r="BN85" s="137">
        <v>0.03</v>
      </c>
      <c r="BO85" s="137">
        <v>0.02</v>
      </c>
      <c r="BP85" s="137">
        <v>0.02</v>
      </c>
      <c r="BQ85" s="137">
        <v>0.02</v>
      </c>
    </row>
    <row r="86" spans="1:69" s="129" customFormat="1" x14ac:dyDescent="0.2">
      <c r="A86" s="139">
        <v>208</v>
      </c>
      <c r="B86" s="139" t="s">
        <v>252</v>
      </c>
      <c r="C86" s="135" t="s">
        <v>178</v>
      </c>
      <c r="D86" s="136">
        <v>900</v>
      </c>
      <c r="E86" s="136">
        <v>940</v>
      </c>
      <c r="F86" s="136">
        <v>1840</v>
      </c>
      <c r="G86" s="137">
        <v>0.9</v>
      </c>
      <c r="H86" s="137">
        <v>0.91</v>
      </c>
      <c r="I86" s="137">
        <v>0.91</v>
      </c>
      <c r="J86" s="137">
        <v>0.9</v>
      </c>
      <c r="K86" s="137">
        <v>0.9</v>
      </c>
      <c r="L86" s="137">
        <v>0.9</v>
      </c>
      <c r="M86" s="137">
        <v>0.28999999999999998</v>
      </c>
      <c r="N86" s="137">
        <v>0.26</v>
      </c>
      <c r="O86" s="137">
        <v>0.28000000000000003</v>
      </c>
      <c r="P86" s="137" t="s">
        <v>42</v>
      </c>
      <c r="Q86" s="137" t="s">
        <v>42</v>
      </c>
      <c r="R86" s="137" t="s">
        <v>42</v>
      </c>
      <c r="S86" s="137">
        <v>0.02</v>
      </c>
      <c r="T86" s="137">
        <v>0.01</v>
      </c>
      <c r="U86" s="137">
        <v>0.01</v>
      </c>
      <c r="V86" s="137">
        <v>0.48</v>
      </c>
      <c r="W86" s="137">
        <v>0.47</v>
      </c>
      <c r="X86" s="137">
        <v>0.48</v>
      </c>
      <c r="Y86" s="137">
        <v>0.1</v>
      </c>
      <c r="Z86" s="137">
        <v>0.16</v>
      </c>
      <c r="AA86" s="137">
        <v>0.13</v>
      </c>
      <c r="AB86" s="137">
        <v>0</v>
      </c>
      <c r="AC86" s="137">
        <v>0</v>
      </c>
      <c r="AD86" s="137">
        <v>0</v>
      </c>
      <c r="AE86" s="137">
        <v>0</v>
      </c>
      <c r="AF86" s="137">
        <v>0</v>
      </c>
      <c r="AG86" s="137">
        <v>0</v>
      </c>
      <c r="AH86" s="137">
        <v>0</v>
      </c>
      <c r="AI86" s="137">
        <v>0</v>
      </c>
      <c r="AJ86" s="137">
        <v>0</v>
      </c>
      <c r="AK86" s="137">
        <v>0.02</v>
      </c>
      <c r="AL86" s="137">
        <v>0.02</v>
      </c>
      <c r="AM86" s="137">
        <v>0.02</v>
      </c>
      <c r="AN86" s="137">
        <v>0</v>
      </c>
      <c r="AO86" s="137">
        <v>0</v>
      </c>
      <c r="AP86" s="137">
        <v>0</v>
      </c>
      <c r="AQ86" s="137" t="s">
        <v>42</v>
      </c>
      <c r="AR86" s="137" t="s">
        <v>42</v>
      </c>
      <c r="AS86" s="137" t="s">
        <v>42</v>
      </c>
      <c r="AT86" s="137" t="s">
        <v>42</v>
      </c>
      <c r="AU86" s="137" t="s">
        <v>42</v>
      </c>
      <c r="AV86" s="137" t="s">
        <v>42</v>
      </c>
      <c r="AW86" s="137" t="s">
        <v>42</v>
      </c>
      <c r="AX86" s="137" t="s">
        <v>42</v>
      </c>
      <c r="AY86" s="137" t="s">
        <v>42</v>
      </c>
      <c r="AZ86" s="137" t="s">
        <v>42</v>
      </c>
      <c r="BA86" s="137">
        <v>0</v>
      </c>
      <c r="BB86" s="137" t="s">
        <v>42</v>
      </c>
      <c r="BC86" s="137">
        <v>0</v>
      </c>
      <c r="BD86" s="137">
        <v>0</v>
      </c>
      <c r="BE86" s="137">
        <v>0</v>
      </c>
      <c r="BF86" s="137" t="s">
        <v>42</v>
      </c>
      <c r="BG86" s="137" t="s">
        <v>42</v>
      </c>
      <c r="BH86" s="137" t="s">
        <v>42</v>
      </c>
      <c r="BI86" s="137">
        <v>7.0000000000000007E-2</v>
      </c>
      <c r="BJ86" s="137">
        <v>7.0000000000000007E-2</v>
      </c>
      <c r="BK86" s="137">
        <v>7.0000000000000007E-2</v>
      </c>
      <c r="BL86" s="137" t="s">
        <v>42</v>
      </c>
      <c r="BM86" s="137" t="s">
        <v>42</v>
      </c>
      <c r="BN86" s="137" t="s">
        <v>41</v>
      </c>
      <c r="BO86" s="137">
        <v>0.02</v>
      </c>
      <c r="BP86" s="137">
        <v>0.02</v>
      </c>
      <c r="BQ86" s="137">
        <v>0.02</v>
      </c>
    </row>
    <row r="87" spans="1:69" s="129" customFormat="1" x14ac:dyDescent="0.2">
      <c r="A87" s="139">
        <v>888</v>
      </c>
      <c r="B87" s="139" t="s">
        <v>253</v>
      </c>
      <c r="C87" s="135" t="s">
        <v>168</v>
      </c>
      <c r="D87" s="136">
        <v>6650</v>
      </c>
      <c r="E87" s="136">
        <v>6320</v>
      </c>
      <c r="F87" s="136">
        <v>12970</v>
      </c>
      <c r="G87" s="137">
        <v>0.91</v>
      </c>
      <c r="H87" s="137">
        <v>0.92</v>
      </c>
      <c r="I87" s="137">
        <v>0.91</v>
      </c>
      <c r="J87" s="137">
        <v>0.88</v>
      </c>
      <c r="K87" s="137">
        <v>0.9</v>
      </c>
      <c r="L87" s="137">
        <v>0.89</v>
      </c>
      <c r="M87" s="137">
        <v>0.49</v>
      </c>
      <c r="N87" s="137">
        <v>0.45</v>
      </c>
      <c r="O87" s="137">
        <v>0.47</v>
      </c>
      <c r="P87" s="137" t="s">
        <v>42</v>
      </c>
      <c r="Q87" s="137" t="s">
        <v>42</v>
      </c>
      <c r="R87" s="137" t="s">
        <v>42</v>
      </c>
      <c r="S87" s="137">
        <v>0.05</v>
      </c>
      <c r="T87" s="137">
        <v>0.03</v>
      </c>
      <c r="U87" s="137">
        <v>0.04</v>
      </c>
      <c r="V87" s="137">
        <v>0.19</v>
      </c>
      <c r="W87" s="137">
        <v>0.22</v>
      </c>
      <c r="X87" s="137">
        <v>0.2</v>
      </c>
      <c r="Y87" s="137">
        <v>0.15</v>
      </c>
      <c r="Z87" s="137">
        <v>0.21</v>
      </c>
      <c r="AA87" s="137">
        <v>0.18</v>
      </c>
      <c r="AB87" s="137">
        <v>0</v>
      </c>
      <c r="AC87" s="137">
        <v>0</v>
      </c>
      <c r="AD87" s="137">
        <v>0</v>
      </c>
      <c r="AE87" s="137">
        <v>0</v>
      </c>
      <c r="AF87" s="137" t="s">
        <v>42</v>
      </c>
      <c r="AG87" s="137" t="s">
        <v>42</v>
      </c>
      <c r="AH87" s="137">
        <v>0</v>
      </c>
      <c r="AI87" s="137" t="s">
        <v>42</v>
      </c>
      <c r="AJ87" s="137" t="s">
        <v>42</v>
      </c>
      <c r="AK87" s="137">
        <v>0.09</v>
      </c>
      <c r="AL87" s="137">
        <v>0.05</v>
      </c>
      <c r="AM87" s="137">
        <v>7.0000000000000007E-2</v>
      </c>
      <c r="AN87" s="137">
        <v>0</v>
      </c>
      <c r="AO87" s="137">
        <v>0</v>
      </c>
      <c r="AP87" s="137">
        <v>0</v>
      </c>
      <c r="AQ87" s="137" t="s">
        <v>42</v>
      </c>
      <c r="AR87" s="137" t="s">
        <v>41</v>
      </c>
      <c r="AS87" s="137" t="s">
        <v>41</v>
      </c>
      <c r="AT87" s="137">
        <v>0.02</v>
      </c>
      <c r="AU87" s="137">
        <v>0.01</v>
      </c>
      <c r="AV87" s="137">
        <v>0.01</v>
      </c>
      <c r="AW87" s="137">
        <v>0.01</v>
      </c>
      <c r="AX87" s="137">
        <v>0.01</v>
      </c>
      <c r="AY87" s="137">
        <v>0.01</v>
      </c>
      <c r="AZ87" s="137" t="s">
        <v>41</v>
      </c>
      <c r="BA87" s="137" t="s">
        <v>41</v>
      </c>
      <c r="BB87" s="137" t="s">
        <v>41</v>
      </c>
      <c r="BC87" s="137" t="s">
        <v>41</v>
      </c>
      <c r="BD87" s="137" t="s">
        <v>41</v>
      </c>
      <c r="BE87" s="137" t="s">
        <v>41</v>
      </c>
      <c r="BF87" s="137">
        <v>0.01</v>
      </c>
      <c r="BG87" s="137">
        <v>0.01</v>
      </c>
      <c r="BH87" s="137">
        <v>0.01</v>
      </c>
      <c r="BI87" s="137">
        <v>0.06</v>
      </c>
      <c r="BJ87" s="137">
        <v>0.05</v>
      </c>
      <c r="BK87" s="137">
        <v>0.06</v>
      </c>
      <c r="BL87" s="137">
        <v>0.02</v>
      </c>
      <c r="BM87" s="137">
        <v>0.01</v>
      </c>
      <c r="BN87" s="137">
        <v>0.01</v>
      </c>
      <c r="BO87" s="137">
        <v>0.01</v>
      </c>
      <c r="BP87" s="137">
        <v>0.01</v>
      </c>
      <c r="BQ87" s="137">
        <v>0.01</v>
      </c>
    </row>
    <row r="88" spans="1:69" s="129" customFormat="1" x14ac:dyDescent="0.2">
      <c r="A88" s="139">
        <v>383</v>
      </c>
      <c r="B88" s="139" t="s">
        <v>254</v>
      </c>
      <c r="C88" s="135" t="s">
        <v>170</v>
      </c>
      <c r="D88" s="136">
        <v>3960</v>
      </c>
      <c r="E88" s="136">
        <v>3760</v>
      </c>
      <c r="F88" s="136">
        <v>7720</v>
      </c>
      <c r="G88" s="137">
        <v>0.89</v>
      </c>
      <c r="H88" s="137">
        <v>0.9</v>
      </c>
      <c r="I88" s="137">
        <v>0.9</v>
      </c>
      <c r="J88" s="137">
        <v>0.87</v>
      </c>
      <c r="K88" s="137">
        <v>0.89</v>
      </c>
      <c r="L88" s="137">
        <v>0.88</v>
      </c>
      <c r="M88" s="137">
        <v>0.3</v>
      </c>
      <c r="N88" s="137">
        <v>0.25</v>
      </c>
      <c r="O88" s="137">
        <v>0.27</v>
      </c>
      <c r="P88" s="137" t="s">
        <v>41</v>
      </c>
      <c r="Q88" s="137" t="s">
        <v>42</v>
      </c>
      <c r="R88" s="137" t="s">
        <v>41</v>
      </c>
      <c r="S88" s="137">
        <v>0.05</v>
      </c>
      <c r="T88" s="137">
        <v>0.04</v>
      </c>
      <c r="U88" s="137">
        <v>0.04</v>
      </c>
      <c r="V88" s="137">
        <v>0.43</v>
      </c>
      <c r="W88" s="137">
        <v>0.47</v>
      </c>
      <c r="X88" s="137">
        <v>0.45</v>
      </c>
      <c r="Y88" s="137">
        <v>0.08</v>
      </c>
      <c r="Z88" s="137">
        <v>0.12</v>
      </c>
      <c r="AA88" s="137">
        <v>0.1</v>
      </c>
      <c r="AB88" s="137">
        <v>0</v>
      </c>
      <c r="AC88" s="137">
        <v>0</v>
      </c>
      <c r="AD88" s="137">
        <v>0</v>
      </c>
      <c r="AE88" s="137">
        <v>0</v>
      </c>
      <c r="AF88" s="137">
        <v>0</v>
      </c>
      <c r="AG88" s="137">
        <v>0</v>
      </c>
      <c r="AH88" s="137" t="s">
        <v>42</v>
      </c>
      <c r="AI88" s="137" t="s">
        <v>42</v>
      </c>
      <c r="AJ88" s="137" t="s">
        <v>42</v>
      </c>
      <c r="AK88" s="137">
        <v>0.06</v>
      </c>
      <c r="AL88" s="137">
        <v>0.05</v>
      </c>
      <c r="AM88" s="137">
        <v>0.05</v>
      </c>
      <c r="AN88" s="137">
        <v>0</v>
      </c>
      <c r="AO88" s="137">
        <v>0</v>
      </c>
      <c r="AP88" s="137">
        <v>0</v>
      </c>
      <c r="AQ88" s="137">
        <v>0.01</v>
      </c>
      <c r="AR88" s="137">
        <v>0.01</v>
      </c>
      <c r="AS88" s="137">
        <v>0.01</v>
      </c>
      <c r="AT88" s="137">
        <v>0.01</v>
      </c>
      <c r="AU88" s="137">
        <v>0.01</v>
      </c>
      <c r="AV88" s="137">
        <v>0.01</v>
      </c>
      <c r="AW88" s="137">
        <v>0.01</v>
      </c>
      <c r="AX88" s="137" t="s">
        <v>41</v>
      </c>
      <c r="AY88" s="137" t="s">
        <v>41</v>
      </c>
      <c r="AZ88" s="137" t="s">
        <v>41</v>
      </c>
      <c r="BA88" s="137" t="s">
        <v>42</v>
      </c>
      <c r="BB88" s="137" t="s">
        <v>41</v>
      </c>
      <c r="BC88" s="137" t="s">
        <v>41</v>
      </c>
      <c r="BD88" s="137" t="s">
        <v>42</v>
      </c>
      <c r="BE88" s="137" t="s">
        <v>41</v>
      </c>
      <c r="BF88" s="137">
        <v>0.01</v>
      </c>
      <c r="BG88" s="137">
        <v>0.01</v>
      </c>
      <c r="BH88" s="137">
        <v>0.01</v>
      </c>
      <c r="BI88" s="137">
        <v>0.06</v>
      </c>
      <c r="BJ88" s="137">
        <v>0.06</v>
      </c>
      <c r="BK88" s="137">
        <v>0.06</v>
      </c>
      <c r="BL88" s="137">
        <v>0.03</v>
      </c>
      <c r="BM88" s="137">
        <v>0.03</v>
      </c>
      <c r="BN88" s="137">
        <v>0.03</v>
      </c>
      <c r="BO88" s="137">
        <v>0.01</v>
      </c>
      <c r="BP88" s="137">
        <v>0.01</v>
      </c>
      <c r="BQ88" s="137">
        <v>0.01</v>
      </c>
    </row>
    <row r="89" spans="1:69" s="129" customFormat="1" x14ac:dyDescent="0.2">
      <c r="A89" s="139">
        <v>856</v>
      </c>
      <c r="B89" s="139" t="s">
        <v>255</v>
      </c>
      <c r="C89" s="135" t="s">
        <v>172</v>
      </c>
      <c r="D89" s="136">
        <v>1740</v>
      </c>
      <c r="E89" s="136">
        <v>1640</v>
      </c>
      <c r="F89" s="136">
        <v>3380</v>
      </c>
      <c r="G89" s="137">
        <v>0.9</v>
      </c>
      <c r="H89" s="137">
        <v>0.91</v>
      </c>
      <c r="I89" s="137">
        <v>0.9</v>
      </c>
      <c r="J89" s="137">
        <v>0.88</v>
      </c>
      <c r="K89" s="137">
        <v>0.89</v>
      </c>
      <c r="L89" s="137">
        <v>0.88</v>
      </c>
      <c r="M89" s="137">
        <v>0.31</v>
      </c>
      <c r="N89" s="137">
        <v>0.21</v>
      </c>
      <c r="O89" s="137">
        <v>0.26</v>
      </c>
      <c r="P89" s="137" t="s">
        <v>41</v>
      </c>
      <c r="Q89" s="137" t="s">
        <v>42</v>
      </c>
      <c r="R89" s="137" t="s">
        <v>41</v>
      </c>
      <c r="S89" s="137">
        <v>0.01</v>
      </c>
      <c r="T89" s="137">
        <v>0.02</v>
      </c>
      <c r="U89" s="137">
        <v>0.02</v>
      </c>
      <c r="V89" s="137">
        <v>0.13</v>
      </c>
      <c r="W89" s="137">
        <v>0.18</v>
      </c>
      <c r="X89" s="137">
        <v>0.15</v>
      </c>
      <c r="Y89" s="137">
        <v>0.42</v>
      </c>
      <c r="Z89" s="137">
        <v>0.48</v>
      </c>
      <c r="AA89" s="137">
        <v>0.45</v>
      </c>
      <c r="AB89" s="137">
        <v>0</v>
      </c>
      <c r="AC89" s="137">
        <v>0</v>
      </c>
      <c r="AD89" s="137">
        <v>0</v>
      </c>
      <c r="AE89" s="137">
        <v>0</v>
      </c>
      <c r="AF89" s="137">
        <v>0</v>
      </c>
      <c r="AG89" s="137">
        <v>0</v>
      </c>
      <c r="AH89" s="137">
        <v>0</v>
      </c>
      <c r="AI89" s="137" t="s">
        <v>42</v>
      </c>
      <c r="AJ89" s="137" t="s">
        <v>42</v>
      </c>
      <c r="AK89" s="137">
        <v>0.02</v>
      </c>
      <c r="AL89" s="137">
        <v>0.02</v>
      </c>
      <c r="AM89" s="137">
        <v>0.02</v>
      </c>
      <c r="AN89" s="137">
        <v>0</v>
      </c>
      <c r="AO89" s="137">
        <v>0</v>
      </c>
      <c r="AP89" s="137">
        <v>0</v>
      </c>
      <c r="AQ89" s="137" t="s">
        <v>42</v>
      </c>
      <c r="AR89" s="137" t="s">
        <v>42</v>
      </c>
      <c r="AS89" s="137" t="s">
        <v>42</v>
      </c>
      <c r="AT89" s="137">
        <v>0.01</v>
      </c>
      <c r="AU89" s="137">
        <v>0.01</v>
      </c>
      <c r="AV89" s="137">
        <v>0.01</v>
      </c>
      <c r="AW89" s="137" t="s">
        <v>41</v>
      </c>
      <c r="AX89" s="137" t="s">
        <v>41</v>
      </c>
      <c r="AY89" s="137" t="s">
        <v>41</v>
      </c>
      <c r="AZ89" s="137" t="s">
        <v>41</v>
      </c>
      <c r="BA89" s="137" t="s">
        <v>42</v>
      </c>
      <c r="BB89" s="137" t="s">
        <v>41</v>
      </c>
      <c r="BC89" s="137" t="s">
        <v>42</v>
      </c>
      <c r="BD89" s="137" t="s">
        <v>42</v>
      </c>
      <c r="BE89" s="137" t="s">
        <v>41</v>
      </c>
      <c r="BF89" s="137">
        <v>0.01</v>
      </c>
      <c r="BG89" s="137">
        <v>0.01</v>
      </c>
      <c r="BH89" s="137">
        <v>0.01</v>
      </c>
      <c r="BI89" s="137">
        <v>0.05</v>
      </c>
      <c r="BJ89" s="137">
        <v>0.05</v>
      </c>
      <c r="BK89" s="137">
        <v>0.05</v>
      </c>
      <c r="BL89" s="137">
        <v>0.03</v>
      </c>
      <c r="BM89" s="137">
        <v>0.02</v>
      </c>
      <c r="BN89" s="137">
        <v>0.03</v>
      </c>
      <c r="BO89" s="137">
        <v>0.02</v>
      </c>
      <c r="BP89" s="137">
        <v>0.02</v>
      </c>
      <c r="BQ89" s="137">
        <v>0.02</v>
      </c>
    </row>
    <row r="90" spans="1:69" s="129" customFormat="1" x14ac:dyDescent="0.2">
      <c r="A90" s="139">
        <v>855</v>
      </c>
      <c r="B90" s="139" t="s">
        <v>256</v>
      </c>
      <c r="C90" s="135" t="s">
        <v>172</v>
      </c>
      <c r="D90" s="136">
        <v>3670</v>
      </c>
      <c r="E90" s="136">
        <v>3510</v>
      </c>
      <c r="F90" s="136">
        <v>7180</v>
      </c>
      <c r="G90" s="137">
        <v>0.93</v>
      </c>
      <c r="H90" s="137">
        <v>0.93</v>
      </c>
      <c r="I90" s="137">
        <v>0.93</v>
      </c>
      <c r="J90" s="137">
        <v>0.9</v>
      </c>
      <c r="K90" s="137">
        <v>0.91</v>
      </c>
      <c r="L90" s="137">
        <v>0.9</v>
      </c>
      <c r="M90" s="137">
        <v>0.35</v>
      </c>
      <c r="N90" s="137">
        <v>0.3</v>
      </c>
      <c r="O90" s="137">
        <v>0.32</v>
      </c>
      <c r="P90" s="137" t="s">
        <v>41</v>
      </c>
      <c r="Q90" s="137" t="s">
        <v>41</v>
      </c>
      <c r="R90" s="137" t="s">
        <v>41</v>
      </c>
      <c r="S90" s="137">
        <v>0.04</v>
      </c>
      <c r="T90" s="137">
        <v>0.03</v>
      </c>
      <c r="U90" s="137">
        <v>0.03</v>
      </c>
      <c r="V90" s="137">
        <v>0.47</v>
      </c>
      <c r="W90" s="137">
        <v>0.53</v>
      </c>
      <c r="X90" s="137">
        <v>0.5</v>
      </c>
      <c r="Y90" s="137">
        <v>0.03</v>
      </c>
      <c r="Z90" s="137">
        <v>0.05</v>
      </c>
      <c r="AA90" s="137">
        <v>0.04</v>
      </c>
      <c r="AB90" s="137" t="s">
        <v>42</v>
      </c>
      <c r="AC90" s="137">
        <v>0</v>
      </c>
      <c r="AD90" s="137" t="s">
        <v>42</v>
      </c>
      <c r="AE90" s="137" t="s">
        <v>42</v>
      </c>
      <c r="AF90" s="137" t="s">
        <v>42</v>
      </c>
      <c r="AG90" s="137" t="s">
        <v>42</v>
      </c>
      <c r="AH90" s="137" t="s">
        <v>42</v>
      </c>
      <c r="AI90" s="137" t="s">
        <v>42</v>
      </c>
      <c r="AJ90" s="137" t="s">
        <v>42</v>
      </c>
      <c r="AK90" s="137">
        <v>7.0000000000000007E-2</v>
      </c>
      <c r="AL90" s="137">
        <v>0.05</v>
      </c>
      <c r="AM90" s="137">
        <v>0.06</v>
      </c>
      <c r="AN90" s="137">
        <v>0</v>
      </c>
      <c r="AO90" s="137" t="s">
        <v>42</v>
      </c>
      <c r="AP90" s="137" t="s">
        <v>42</v>
      </c>
      <c r="AQ90" s="137" t="s">
        <v>41</v>
      </c>
      <c r="AR90" s="137" t="s">
        <v>41</v>
      </c>
      <c r="AS90" s="137" t="s">
        <v>41</v>
      </c>
      <c r="AT90" s="137">
        <v>0.02</v>
      </c>
      <c r="AU90" s="137">
        <v>0.01</v>
      </c>
      <c r="AV90" s="137">
        <v>0.02</v>
      </c>
      <c r="AW90" s="137">
        <v>0.01</v>
      </c>
      <c r="AX90" s="137" t="s">
        <v>41</v>
      </c>
      <c r="AY90" s="137">
        <v>0.01</v>
      </c>
      <c r="AZ90" s="137">
        <v>0.01</v>
      </c>
      <c r="BA90" s="137">
        <v>0.01</v>
      </c>
      <c r="BB90" s="137">
        <v>0.01</v>
      </c>
      <c r="BC90" s="137" t="s">
        <v>41</v>
      </c>
      <c r="BD90" s="137" t="s">
        <v>42</v>
      </c>
      <c r="BE90" s="137" t="s">
        <v>41</v>
      </c>
      <c r="BF90" s="137">
        <v>0.01</v>
      </c>
      <c r="BG90" s="137">
        <v>0.01</v>
      </c>
      <c r="BH90" s="137">
        <v>0.01</v>
      </c>
      <c r="BI90" s="137">
        <v>0.05</v>
      </c>
      <c r="BJ90" s="137">
        <v>0.04</v>
      </c>
      <c r="BK90" s="137">
        <v>0.04</v>
      </c>
      <c r="BL90" s="137">
        <v>0.02</v>
      </c>
      <c r="BM90" s="137">
        <v>0.02</v>
      </c>
      <c r="BN90" s="137">
        <v>0.02</v>
      </c>
      <c r="BO90" s="137">
        <v>0.01</v>
      </c>
      <c r="BP90" s="137">
        <v>0.01</v>
      </c>
      <c r="BQ90" s="137">
        <v>0.01</v>
      </c>
    </row>
    <row r="91" spans="1:69" s="129" customFormat="1" x14ac:dyDescent="0.2">
      <c r="A91" s="139">
        <v>209</v>
      </c>
      <c r="B91" s="139" t="s">
        <v>257</v>
      </c>
      <c r="C91" s="135" t="s">
        <v>178</v>
      </c>
      <c r="D91" s="136">
        <v>1160</v>
      </c>
      <c r="E91" s="136">
        <v>1140</v>
      </c>
      <c r="F91" s="136">
        <v>2300</v>
      </c>
      <c r="G91" s="137">
        <v>0.92</v>
      </c>
      <c r="H91" s="137">
        <v>0.92</v>
      </c>
      <c r="I91" s="137">
        <v>0.92</v>
      </c>
      <c r="J91" s="137">
        <v>0.91</v>
      </c>
      <c r="K91" s="137">
        <v>0.92</v>
      </c>
      <c r="L91" s="137">
        <v>0.91</v>
      </c>
      <c r="M91" s="137">
        <v>0.25</v>
      </c>
      <c r="N91" s="137">
        <v>0.18</v>
      </c>
      <c r="O91" s="137">
        <v>0.22</v>
      </c>
      <c r="P91" s="137" t="s">
        <v>42</v>
      </c>
      <c r="Q91" s="137" t="s">
        <v>42</v>
      </c>
      <c r="R91" s="137" t="s">
        <v>42</v>
      </c>
      <c r="S91" s="137">
        <v>0.01</v>
      </c>
      <c r="T91" s="137">
        <v>0.02</v>
      </c>
      <c r="U91" s="137">
        <v>0.02</v>
      </c>
      <c r="V91" s="137">
        <v>0.46</v>
      </c>
      <c r="W91" s="137">
        <v>0.53</v>
      </c>
      <c r="X91" s="137">
        <v>0.49</v>
      </c>
      <c r="Y91" s="137">
        <v>0.18</v>
      </c>
      <c r="Z91" s="137">
        <v>0.19</v>
      </c>
      <c r="AA91" s="137">
        <v>0.19</v>
      </c>
      <c r="AB91" s="137">
        <v>0</v>
      </c>
      <c r="AC91" s="137">
        <v>0</v>
      </c>
      <c r="AD91" s="137">
        <v>0</v>
      </c>
      <c r="AE91" s="137" t="s">
        <v>42</v>
      </c>
      <c r="AF91" s="137">
        <v>0</v>
      </c>
      <c r="AG91" s="137" t="s">
        <v>42</v>
      </c>
      <c r="AH91" s="137" t="s">
        <v>42</v>
      </c>
      <c r="AI91" s="137">
        <v>0</v>
      </c>
      <c r="AJ91" s="137" t="s">
        <v>42</v>
      </c>
      <c r="AK91" s="137">
        <v>0.02</v>
      </c>
      <c r="AL91" s="137">
        <v>0.02</v>
      </c>
      <c r="AM91" s="137">
        <v>0.02</v>
      </c>
      <c r="AN91" s="137">
        <v>0</v>
      </c>
      <c r="AO91" s="137">
        <v>0</v>
      </c>
      <c r="AP91" s="137">
        <v>0</v>
      </c>
      <c r="AQ91" s="137" t="s">
        <v>42</v>
      </c>
      <c r="AR91" s="137" t="s">
        <v>42</v>
      </c>
      <c r="AS91" s="137" t="s">
        <v>42</v>
      </c>
      <c r="AT91" s="137" t="s">
        <v>42</v>
      </c>
      <c r="AU91" s="137" t="s">
        <v>42</v>
      </c>
      <c r="AV91" s="137" t="s">
        <v>42</v>
      </c>
      <c r="AW91" s="137" t="s">
        <v>42</v>
      </c>
      <c r="AX91" s="137">
        <v>0</v>
      </c>
      <c r="AY91" s="137" t="s">
        <v>42</v>
      </c>
      <c r="AZ91" s="137">
        <v>0</v>
      </c>
      <c r="BA91" s="137" t="s">
        <v>42</v>
      </c>
      <c r="BB91" s="137" t="s">
        <v>42</v>
      </c>
      <c r="BC91" s="137" t="s">
        <v>42</v>
      </c>
      <c r="BD91" s="137">
        <v>0</v>
      </c>
      <c r="BE91" s="137" t="s">
        <v>42</v>
      </c>
      <c r="BF91" s="137" t="s">
        <v>42</v>
      </c>
      <c r="BG91" s="137" t="s">
        <v>42</v>
      </c>
      <c r="BH91" s="137" t="s">
        <v>42</v>
      </c>
      <c r="BI91" s="137">
        <v>0.04</v>
      </c>
      <c r="BJ91" s="137">
        <v>0.05</v>
      </c>
      <c r="BK91" s="137">
        <v>0.05</v>
      </c>
      <c r="BL91" s="137">
        <v>0.01</v>
      </c>
      <c r="BM91" s="137" t="s">
        <v>42</v>
      </c>
      <c r="BN91" s="137">
        <v>0.01</v>
      </c>
      <c r="BO91" s="137">
        <v>0.04</v>
      </c>
      <c r="BP91" s="137">
        <v>0.03</v>
      </c>
      <c r="BQ91" s="137">
        <v>0.03</v>
      </c>
    </row>
    <row r="92" spans="1:69" s="129" customFormat="1" x14ac:dyDescent="0.2">
      <c r="A92" s="139">
        <v>925</v>
      </c>
      <c r="B92" s="139" t="s">
        <v>258</v>
      </c>
      <c r="C92" s="135" t="s">
        <v>172</v>
      </c>
      <c r="D92" s="136">
        <v>4090</v>
      </c>
      <c r="E92" s="136">
        <v>4000</v>
      </c>
      <c r="F92" s="136">
        <v>8090</v>
      </c>
      <c r="G92" s="137">
        <v>0.93</v>
      </c>
      <c r="H92" s="137">
        <v>0.94</v>
      </c>
      <c r="I92" s="137">
        <v>0.93</v>
      </c>
      <c r="J92" s="137">
        <v>0.92</v>
      </c>
      <c r="K92" s="137">
        <v>0.93</v>
      </c>
      <c r="L92" s="137">
        <v>0.92</v>
      </c>
      <c r="M92" s="137">
        <v>0.38</v>
      </c>
      <c r="N92" s="137">
        <v>0.34</v>
      </c>
      <c r="O92" s="137">
        <v>0.36</v>
      </c>
      <c r="P92" s="137" t="s">
        <v>41</v>
      </c>
      <c r="Q92" s="137" t="s">
        <v>42</v>
      </c>
      <c r="R92" s="137" t="s">
        <v>41</v>
      </c>
      <c r="S92" s="137">
        <v>0.04</v>
      </c>
      <c r="T92" s="137">
        <v>0.03</v>
      </c>
      <c r="U92" s="137">
        <v>0.03</v>
      </c>
      <c r="V92" s="137">
        <v>0.47</v>
      </c>
      <c r="W92" s="137">
        <v>0.53</v>
      </c>
      <c r="X92" s="137">
        <v>0.5</v>
      </c>
      <c r="Y92" s="137">
        <v>0.02</v>
      </c>
      <c r="Z92" s="137">
        <v>0.02</v>
      </c>
      <c r="AA92" s="137">
        <v>0.02</v>
      </c>
      <c r="AB92" s="137">
        <v>0</v>
      </c>
      <c r="AC92" s="137">
        <v>0</v>
      </c>
      <c r="AD92" s="137">
        <v>0</v>
      </c>
      <c r="AE92" s="137">
        <v>0</v>
      </c>
      <c r="AF92" s="137">
        <v>0</v>
      </c>
      <c r="AG92" s="137">
        <v>0</v>
      </c>
      <c r="AH92" s="137" t="s">
        <v>42</v>
      </c>
      <c r="AI92" s="137" t="s">
        <v>42</v>
      </c>
      <c r="AJ92" s="137" t="s">
        <v>41</v>
      </c>
      <c r="AK92" s="137">
        <v>0.06</v>
      </c>
      <c r="AL92" s="137">
        <v>0.04</v>
      </c>
      <c r="AM92" s="137">
        <v>0.05</v>
      </c>
      <c r="AN92" s="137" t="s">
        <v>42</v>
      </c>
      <c r="AO92" s="137">
        <v>0</v>
      </c>
      <c r="AP92" s="137" t="s">
        <v>42</v>
      </c>
      <c r="AQ92" s="137" t="s">
        <v>41</v>
      </c>
      <c r="AR92" s="137">
        <v>0.01</v>
      </c>
      <c r="AS92" s="137" t="s">
        <v>41</v>
      </c>
      <c r="AT92" s="137">
        <v>0.01</v>
      </c>
      <c r="AU92" s="137" t="s">
        <v>41</v>
      </c>
      <c r="AV92" s="137">
        <v>0.01</v>
      </c>
      <c r="AW92" s="137">
        <v>0.01</v>
      </c>
      <c r="AX92" s="137" t="s">
        <v>41</v>
      </c>
      <c r="AY92" s="137">
        <v>0.01</v>
      </c>
      <c r="AZ92" s="137" t="s">
        <v>41</v>
      </c>
      <c r="BA92" s="137" t="s">
        <v>42</v>
      </c>
      <c r="BB92" s="137" t="s">
        <v>41</v>
      </c>
      <c r="BC92" s="137" t="s">
        <v>42</v>
      </c>
      <c r="BD92" s="137" t="s">
        <v>42</v>
      </c>
      <c r="BE92" s="137" t="s">
        <v>41</v>
      </c>
      <c r="BF92" s="137" t="s">
        <v>41</v>
      </c>
      <c r="BG92" s="137">
        <v>0.01</v>
      </c>
      <c r="BH92" s="137">
        <v>0.01</v>
      </c>
      <c r="BI92" s="137">
        <v>0.04</v>
      </c>
      <c r="BJ92" s="137">
        <v>0.04</v>
      </c>
      <c r="BK92" s="137">
        <v>0.04</v>
      </c>
      <c r="BL92" s="137">
        <v>0.01</v>
      </c>
      <c r="BM92" s="137">
        <v>0.01</v>
      </c>
      <c r="BN92" s="137">
        <v>0.01</v>
      </c>
      <c r="BO92" s="137">
        <v>0.01</v>
      </c>
      <c r="BP92" s="137">
        <v>0.01</v>
      </c>
      <c r="BQ92" s="137">
        <v>0.01</v>
      </c>
    </row>
    <row r="93" spans="1:69" s="129" customFormat="1" x14ac:dyDescent="0.2">
      <c r="A93" s="139">
        <v>341</v>
      </c>
      <c r="B93" s="139" t="s">
        <v>259</v>
      </c>
      <c r="C93" s="135" t="s">
        <v>168</v>
      </c>
      <c r="D93" s="136">
        <v>2420</v>
      </c>
      <c r="E93" s="136">
        <v>2550</v>
      </c>
      <c r="F93" s="136">
        <v>4970</v>
      </c>
      <c r="G93" s="137">
        <v>0.9</v>
      </c>
      <c r="H93" s="137">
        <v>0.91</v>
      </c>
      <c r="I93" s="137">
        <v>0.9</v>
      </c>
      <c r="J93" s="137">
        <v>0.87</v>
      </c>
      <c r="K93" s="137">
        <v>0.89</v>
      </c>
      <c r="L93" s="137">
        <v>0.88</v>
      </c>
      <c r="M93" s="137">
        <v>0.23</v>
      </c>
      <c r="N93" s="137">
        <v>0.22</v>
      </c>
      <c r="O93" s="137">
        <v>0.23</v>
      </c>
      <c r="P93" s="137" t="s">
        <v>42</v>
      </c>
      <c r="Q93" s="137">
        <v>0</v>
      </c>
      <c r="R93" s="137" t="s">
        <v>42</v>
      </c>
      <c r="S93" s="137">
        <v>0.04</v>
      </c>
      <c r="T93" s="137">
        <v>0.05</v>
      </c>
      <c r="U93" s="137">
        <v>0.05</v>
      </c>
      <c r="V93" s="137">
        <v>0.56999999999999995</v>
      </c>
      <c r="W93" s="137">
        <v>0.57999999999999996</v>
      </c>
      <c r="X93" s="137">
        <v>0.57999999999999996</v>
      </c>
      <c r="Y93" s="137">
        <v>0.01</v>
      </c>
      <c r="Z93" s="137">
        <v>0.03</v>
      </c>
      <c r="AA93" s="137">
        <v>0.02</v>
      </c>
      <c r="AB93" s="137">
        <v>0</v>
      </c>
      <c r="AC93" s="137">
        <v>0</v>
      </c>
      <c r="AD93" s="137">
        <v>0</v>
      </c>
      <c r="AE93" s="137">
        <v>0.01</v>
      </c>
      <c r="AF93" s="137">
        <v>0</v>
      </c>
      <c r="AG93" s="137" t="s">
        <v>41</v>
      </c>
      <c r="AH93" s="137">
        <v>0</v>
      </c>
      <c r="AI93" s="137">
        <v>0</v>
      </c>
      <c r="AJ93" s="137">
        <v>0</v>
      </c>
      <c r="AK93" s="137">
        <v>0.06</v>
      </c>
      <c r="AL93" s="137">
        <v>0.06</v>
      </c>
      <c r="AM93" s="137">
        <v>0.06</v>
      </c>
      <c r="AN93" s="137">
        <v>0</v>
      </c>
      <c r="AO93" s="137">
        <v>0</v>
      </c>
      <c r="AP93" s="137">
        <v>0</v>
      </c>
      <c r="AQ93" s="137">
        <v>0.01</v>
      </c>
      <c r="AR93" s="137">
        <v>0.01</v>
      </c>
      <c r="AS93" s="137">
        <v>0.01</v>
      </c>
      <c r="AT93" s="137">
        <v>0.01</v>
      </c>
      <c r="AU93" s="137" t="s">
        <v>41</v>
      </c>
      <c r="AV93" s="137">
        <v>0.01</v>
      </c>
      <c r="AW93" s="137">
        <v>0.01</v>
      </c>
      <c r="AX93" s="137" t="s">
        <v>41</v>
      </c>
      <c r="AY93" s="137">
        <v>0.01</v>
      </c>
      <c r="AZ93" s="137" t="s">
        <v>41</v>
      </c>
      <c r="BA93" s="137">
        <v>0</v>
      </c>
      <c r="BB93" s="137" t="s">
        <v>41</v>
      </c>
      <c r="BC93" s="137" t="s">
        <v>42</v>
      </c>
      <c r="BD93" s="137" t="s">
        <v>41</v>
      </c>
      <c r="BE93" s="137" t="s">
        <v>41</v>
      </c>
      <c r="BF93" s="137">
        <v>0.02</v>
      </c>
      <c r="BG93" s="137">
        <v>0.01</v>
      </c>
      <c r="BH93" s="137">
        <v>0.01</v>
      </c>
      <c r="BI93" s="137">
        <v>0.06</v>
      </c>
      <c r="BJ93" s="137">
        <v>0.06</v>
      </c>
      <c r="BK93" s="137">
        <v>0.06</v>
      </c>
      <c r="BL93" s="137">
        <v>0.02</v>
      </c>
      <c r="BM93" s="137">
        <v>0.02</v>
      </c>
      <c r="BN93" s="137">
        <v>0.02</v>
      </c>
      <c r="BO93" s="137">
        <v>0.02</v>
      </c>
      <c r="BP93" s="137">
        <v>0.01</v>
      </c>
      <c r="BQ93" s="137">
        <v>0.01</v>
      </c>
    </row>
    <row r="94" spans="1:69" s="129" customFormat="1" x14ac:dyDescent="0.2">
      <c r="A94" s="139">
        <v>821</v>
      </c>
      <c r="B94" s="139" t="s">
        <v>260</v>
      </c>
      <c r="C94" s="135" t="s">
        <v>176</v>
      </c>
      <c r="D94" s="136">
        <v>1240</v>
      </c>
      <c r="E94" s="136">
        <v>1180</v>
      </c>
      <c r="F94" s="136">
        <v>2420</v>
      </c>
      <c r="G94" s="137">
        <v>0.91</v>
      </c>
      <c r="H94" s="137">
        <v>0.94</v>
      </c>
      <c r="I94" s="137">
        <v>0.93</v>
      </c>
      <c r="J94" s="137">
        <v>0.9</v>
      </c>
      <c r="K94" s="137">
        <v>0.93</v>
      </c>
      <c r="L94" s="137">
        <v>0.91</v>
      </c>
      <c r="M94" s="137">
        <v>0.32</v>
      </c>
      <c r="N94" s="137">
        <v>0.25</v>
      </c>
      <c r="O94" s="137">
        <v>0.28999999999999998</v>
      </c>
      <c r="P94" s="137" t="s">
        <v>42</v>
      </c>
      <c r="Q94" s="137" t="s">
        <v>42</v>
      </c>
      <c r="R94" s="137" t="s">
        <v>42</v>
      </c>
      <c r="S94" s="137">
        <v>0.04</v>
      </c>
      <c r="T94" s="137">
        <v>0.02</v>
      </c>
      <c r="U94" s="137">
        <v>0.03</v>
      </c>
      <c r="V94" s="137">
        <v>0.1</v>
      </c>
      <c r="W94" s="137">
        <v>0.11</v>
      </c>
      <c r="X94" s="137">
        <v>0.11</v>
      </c>
      <c r="Y94" s="137">
        <v>0.44</v>
      </c>
      <c r="Z94" s="137">
        <v>0.54</v>
      </c>
      <c r="AA94" s="137">
        <v>0.49</v>
      </c>
      <c r="AB94" s="137">
        <v>0</v>
      </c>
      <c r="AC94" s="137">
        <v>0</v>
      </c>
      <c r="AD94" s="137">
        <v>0</v>
      </c>
      <c r="AE94" s="137">
        <v>0</v>
      </c>
      <c r="AF94" s="137">
        <v>0</v>
      </c>
      <c r="AG94" s="137">
        <v>0</v>
      </c>
      <c r="AH94" s="137">
        <v>0</v>
      </c>
      <c r="AI94" s="137">
        <v>0</v>
      </c>
      <c r="AJ94" s="137">
        <v>0</v>
      </c>
      <c r="AK94" s="137">
        <v>0.04</v>
      </c>
      <c r="AL94" s="137">
        <v>0.03</v>
      </c>
      <c r="AM94" s="137">
        <v>0.03</v>
      </c>
      <c r="AN94" s="137">
        <v>0</v>
      </c>
      <c r="AO94" s="137">
        <v>0</v>
      </c>
      <c r="AP94" s="137">
        <v>0</v>
      </c>
      <c r="AQ94" s="137" t="s">
        <v>42</v>
      </c>
      <c r="AR94" s="137" t="s">
        <v>42</v>
      </c>
      <c r="AS94" s="137" t="s">
        <v>42</v>
      </c>
      <c r="AT94" s="137" t="s">
        <v>42</v>
      </c>
      <c r="AU94" s="137" t="s">
        <v>42</v>
      </c>
      <c r="AV94" s="137" t="s">
        <v>41</v>
      </c>
      <c r="AW94" s="137" t="s">
        <v>42</v>
      </c>
      <c r="AX94" s="137" t="s">
        <v>42</v>
      </c>
      <c r="AY94" s="137" t="s">
        <v>42</v>
      </c>
      <c r="AZ94" s="137" t="s">
        <v>42</v>
      </c>
      <c r="BA94" s="137" t="s">
        <v>42</v>
      </c>
      <c r="BB94" s="137" t="s">
        <v>42</v>
      </c>
      <c r="BC94" s="137" t="s">
        <v>42</v>
      </c>
      <c r="BD94" s="137" t="s">
        <v>42</v>
      </c>
      <c r="BE94" s="137" t="s">
        <v>42</v>
      </c>
      <c r="BF94" s="137">
        <v>0.01</v>
      </c>
      <c r="BG94" s="137" t="s">
        <v>42</v>
      </c>
      <c r="BH94" s="137">
        <v>0.01</v>
      </c>
      <c r="BI94" s="137">
        <v>0.05</v>
      </c>
      <c r="BJ94" s="137">
        <v>0.03</v>
      </c>
      <c r="BK94" s="137">
        <v>0.04</v>
      </c>
      <c r="BL94" s="137">
        <v>0.01</v>
      </c>
      <c r="BM94" s="137">
        <v>0.02</v>
      </c>
      <c r="BN94" s="137">
        <v>0.01</v>
      </c>
      <c r="BO94" s="137">
        <v>0.02</v>
      </c>
      <c r="BP94" s="137">
        <v>0.01</v>
      </c>
      <c r="BQ94" s="137">
        <v>0.02</v>
      </c>
    </row>
    <row r="95" spans="1:69" s="129" customFormat="1" x14ac:dyDescent="0.2">
      <c r="A95" s="139">
        <v>352</v>
      </c>
      <c r="B95" s="139" t="s">
        <v>261</v>
      </c>
      <c r="C95" s="135" t="s">
        <v>168</v>
      </c>
      <c r="D95" s="136">
        <v>2180</v>
      </c>
      <c r="E95" s="136">
        <v>2200</v>
      </c>
      <c r="F95" s="136">
        <v>4390</v>
      </c>
      <c r="G95" s="137">
        <v>0.86</v>
      </c>
      <c r="H95" s="137">
        <v>0.89</v>
      </c>
      <c r="I95" s="137">
        <v>0.88</v>
      </c>
      <c r="J95" s="137">
        <v>0.83</v>
      </c>
      <c r="K95" s="137">
        <v>0.87</v>
      </c>
      <c r="L95" s="137">
        <v>0.85</v>
      </c>
      <c r="M95" s="137">
        <v>0.39</v>
      </c>
      <c r="N95" s="137">
        <v>0.3</v>
      </c>
      <c r="O95" s="137">
        <v>0.34</v>
      </c>
      <c r="P95" s="137" t="s">
        <v>42</v>
      </c>
      <c r="Q95" s="137" t="s">
        <v>42</v>
      </c>
      <c r="R95" s="137" t="s">
        <v>41</v>
      </c>
      <c r="S95" s="137">
        <v>0.04</v>
      </c>
      <c r="T95" s="137">
        <v>0.04</v>
      </c>
      <c r="U95" s="137">
        <v>0.04</v>
      </c>
      <c r="V95" s="137">
        <v>0.11</v>
      </c>
      <c r="W95" s="137">
        <v>0.15</v>
      </c>
      <c r="X95" s="137">
        <v>0.13</v>
      </c>
      <c r="Y95" s="137">
        <v>0.28999999999999998</v>
      </c>
      <c r="Z95" s="137">
        <v>0.37</v>
      </c>
      <c r="AA95" s="137">
        <v>0.33</v>
      </c>
      <c r="AB95" s="137" t="s">
        <v>42</v>
      </c>
      <c r="AC95" s="137">
        <v>0</v>
      </c>
      <c r="AD95" s="137" t="s">
        <v>42</v>
      </c>
      <c r="AE95" s="137">
        <v>0</v>
      </c>
      <c r="AF95" s="137">
        <v>0</v>
      </c>
      <c r="AG95" s="137">
        <v>0</v>
      </c>
      <c r="AH95" s="137" t="s">
        <v>42</v>
      </c>
      <c r="AI95" s="137" t="s">
        <v>42</v>
      </c>
      <c r="AJ95" s="137" t="s">
        <v>42</v>
      </c>
      <c r="AK95" s="137">
        <v>0.03</v>
      </c>
      <c r="AL95" s="137">
        <v>0.05</v>
      </c>
      <c r="AM95" s="137">
        <v>0.04</v>
      </c>
      <c r="AN95" s="137" t="s">
        <v>42</v>
      </c>
      <c r="AO95" s="137">
        <v>0</v>
      </c>
      <c r="AP95" s="137" t="s">
        <v>42</v>
      </c>
      <c r="AQ95" s="137" t="s">
        <v>42</v>
      </c>
      <c r="AR95" s="137" t="s">
        <v>41</v>
      </c>
      <c r="AS95" s="137" t="s">
        <v>41</v>
      </c>
      <c r="AT95" s="137">
        <v>0.02</v>
      </c>
      <c r="AU95" s="137">
        <v>0.01</v>
      </c>
      <c r="AV95" s="137">
        <v>0.01</v>
      </c>
      <c r="AW95" s="137">
        <v>0.01</v>
      </c>
      <c r="AX95" s="137" t="s">
        <v>41</v>
      </c>
      <c r="AY95" s="137">
        <v>0.01</v>
      </c>
      <c r="AZ95" s="137" t="s">
        <v>41</v>
      </c>
      <c r="BA95" s="137" t="s">
        <v>42</v>
      </c>
      <c r="BB95" s="137" t="s">
        <v>41</v>
      </c>
      <c r="BC95" s="137" t="s">
        <v>41</v>
      </c>
      <c r="BD95" s="137" t="s">
        <v>41</v>
      </c>
      <c r="BE95" s="137" t="s">
        <v>41</v>
      </c>
      <c r="BF95" s="137">
        <v>0.01</v>
      </c>
      <c r="BG95" s="137">
        <v>0.02</v>
      </c>
      <c r="BH95" s="137">
        <v>0.01</v>
      </c>
      <c r="BI95" s="137">
        <v>0.09</v>
      </c>
      <c r="BJ95" s="137">
        <v>0.08</v>
      </c>
      <c r="BK95" s="137">
        <v>0.08</v>
      </c>
      <c r="BL95" s="137">
        <v>0.03</v>
      </c>
      <c r="BM95" s="137">
        <v>0.02</v>
      </c>
      <c r="BN95" s="137">
        <v>0.02</v>
      </c>
      <c r="BO95" s="137">
        <v>0.02</v>
      </c>
      <c r="BP95" s="137">
        <v>0.01</v>
      </c>
      <c r="BQ95" s="137">
        <v>0.02</v>
      </c>
    </row>
    <row r="96" spans="1:69" s="129" customFormat="1" x14ac:dyDescent="0.2">
      <c r="A96" s="139">
        <v>887</v>
      </c>
      <c r="B96" s="139" t="s">
        <v>262</v>
      </c>
      <c r="C96" s="135" t="s">
        <v>182</v>
      </c>
      <c r="D96" s="136">
        <v>1570</v>
      </c>
      <c r="E96" s="136">
        <v>1610</v>
      </c>
      <c r="F96" s="136">
        <v>3180</v>
      </c>
      <c r="G96" s="137">
        <v>0.9</v>
      </c>
      <c r="H96" s="137">
        <v>0.93</v>
      </c>
      <c r="I96" s="137">
        <v>0.92</v>
      </c>
      <c r="J96" s="137">
        <v>0.89</v>
      </c>
      <c r="K96" s="137">
        <v>0.92</v>
      </c>
      <c r="L96" s="137">
        <v>0.91</v>
      </c>
      <c r="M96" s="137">
        <v>0.28000000000000003</v>
      </c>
      <c r="N96" s="137">
        <v>0.3</v>
      </c>
      <c r="O96" s="137">
        <v>0.28999999999999998</v>
      </c>
      <c r="P96" s="137">
        <v>0</v>
      </c>
      <c r="Q96" s="137">
        <v>0</v>
      </c>
      <c r="R96" s="137">
        <v>0</v>
      </c>
      <c r="S96" s="137">
        <v>0.02</v>
      </c>
      <c r="T96" s="137">
        <v>0.02</v>
      </c>
      <c r="U96" s="137">
        <v>0.02</v>
      </c>
      <c r="V96" s="137">
        <v>0.59</v>
      </c>
      <c r="W96" s="137">
        <v>0.59</v>
      </c>
      <c r="X96" s="137">
        <v>0.59</v>
      </c>
      <c r="Y96" s="137" t="s">
        <v>42</v>
      </c>
      <c r="Z96" s="137" t="s">
        <v>42</v>
      </c>
      <c r="AA96" s="137" t="s">
        <v>42</v>
      </c>
      <c r="AB96" s="137">
        <v>0</v>
      </c>
      <c r="AC96" s="137">
        <v>0</v>
      </c>
      <c r="AD96" s="137">
        <v>0</v>
      </c>
      <c r="AE96" s="137">
        <v>0</v>
      </c>
      <c r="AF96" s="137" t="s">
        <v>42</v>
      </c>
      <c r="AG96" s="137" t="s">
        <v>42</v>
      </c>
      <c r="AH96" s="137" t="s">
        <v>42</v>
      </c>
      <c r="AI96" s="137" t="s">
        <v>42</v>
      </c>
      <c r="AJ96" s="137" t="s">
        <v>41</v>
      </c>
      <c r="AK96" s="137">
        <v>0.03</v>
      </c>
      <c r="AL96" s="137">
        <v>0.04</v>
      </c>
      <c r="AM96" s="137">
        <v>0.03</v>
      </c>
      <c r="AN96" s="137">
        <v>0</v>
      </c>
      <c r="AO96" s="137" t="s">
        <v>42</v>
      </c>
      <c r="AP96" s="137" t="s">
        <v>42</v>
      </c>
      <c r="AQ96" s="137" t="s">
        <v>42</v>
      </c>
      <c r="AR96" s="137" t="s">
        <v>41</v>
      </c>
      <c r="AS96" s="137" t="s">
        <v>41</v>
      </c>
      <c r="AT96" s="137">
        <v>0.01</v>
      </c>
      <c r="AU96" s="137" t="s">
        <v>41</v>
      </c>
      <c r="AV96" s="137">
        <v>0.01</v>
      </c>
      <c r="AW96" s="137">
        <v>0.01</v>
      </c>
      <c r="AX96" s="137" t="s">
        <v>42</v>
      </c>
      <c r="AY96" s="137">
        <v>0.01</v>
      </c>
      <c r="AZ96" s="137">
        <v>0</v>
      </c>
      <c r="BA96" s="137" t="s">
        <v>42</v>
      </c>
      <c r="BB96" s="137" t="s">
        <v>42</v>
      </c>
      <c r="BC96" s="137" t="s">
        <v>42</v>
      </c>
      <c r="BD96" s="137" t="s">
        <v>42</v>
      </c>
      <c r="BE96" s="137" t="s">
        <v>42</v>
      </c>
      <c r="BF96" s="137" t="s">
        <v>42</v>
      </c>
      <c r="BG96" s="137" t="s">
        <v>42</v>
      </c>
      <c r="BH96" s="137" t="s">
        <v>41</v>
      </c>
      <c r="BI96" s="137">
        <v>0.06</v>
      </c>
      <c r="BJ96" s="137">
        <v>0.04</v>
      </c>
      <c r="BK96" s="137">
        <v>0.05</v>
      </c>
      <c r="BL96" s="137">
        <v>0.02</v>
      </c>
      <c r="BM96" s="137">
        <v>0.02</v>
      </c>
      <c r="BN96" s="137">
        <v>0.02</v>
      </c>
      <c r="BO96" s="137">
        <v>0.02</v>
      </c>
      <c r="BP96" s="137">
        <v>0.01</v>
      </c>
      <c r="BQ96" s="137">
        <v>0.02</v>
      </c>
    </row>
    <row r="97" spans="1:69" s="129" customFormat="1" x14ac:dyDescent="0.2">
      <c r="A97" s="139">
        <v>315</v>
      </c>
      <c r="B97" s="139" t="s">
        <v>263</v>
      </c>
      <c r="C97" s="135" t="s">
        <v>180</v>
      </c>
      <c r="D97" s="136">
        <v>820</v>
      </c>
      <c r="E97" s="136">
        <v>750</v>
      </c>
      <c r="F97" s="136">
        <v>1570</v>
      </c>
      <c r="G97" s="137">
        <v>0.9</v>
      </c>
      <c r="H97" s="137">
        <v>0.93</v>
      </c>
      <c r="I97" s="137">
        <v>0.92</v>
      </c>
      <c r="J97" s="137">
        <v>0.9</v>
      </c>
      <c r="K97" s="137">
        <v>0.93</v>
      </c>
      <c r="L97" s="137">
        <v>0.91</v>
      </c>
      <c r="M97" s="137">
        <v>0.28000000000000003</v>
      </c>
      <c r="N97" s="137">
        <v>0.31</v>
      </c>
      <c r="O97" s="137">
        <v>0.3</v>
      </c>
      <c r="P97" s="137">
        <v>0</v>
      </c>
      <c r="Q97" s="137" t="s">
        <v>42</v>
      </c>
      <c r="R97" s="137" t="s">
        <v>42</v>
      </c>
      <c r="S97" s="137">
        <v>0.01</v>
      </c>
      <c r="T97" s="137">
        <v>0.02</v>
      </c>
      <c r="U97" s="137">
        <v>0.02</v>
      </c>
      <c r="V97" s="137">
        <v>0.56000000000000005</v>
      </c>
      <c r="W97" s="137">
        <v>0.51</v>
      </c>
      <c r="X97" s="137">
        <v>0.54</v>
      </c>
      <c r="Y97" s="137">
        <v>0.04</v>
      </c>
      <c r="Z97" s="137">
        <v>0.08</v>
      </c>
      <c r="AA97" s="137">
        <v>0.06</v>
      </c>
      <c r="AB97" s="137">
        <v>0</v>
      </c>
      <c r="AC97" s="137">
        <v>0</v>
      </c>
      <c r="AD97" s="137">
        <v>0</v>
      </c>
      <c r="AE97" s="137" t="s">
        <v>42</v>
      </c>
      <c r="AF97" s="137">
        <v>0</v>
      </c>
      <c r="AG97" s="137" t="s">
        <v>42</v>
      </c>
      <c r="AH97" s="137">
        <v>0</v>
      </c>
      <c r="AI97" s="137">
        <v>0</v>
      </c>
      <c r="AJ97" s="137">
        <v>0</v>
      </c>
      <c r="AK97" s="137">
        <v>0.02</v>
      </c>
      <c r="AL97" s="137">
        <v>0.02</v>
      </c>
      <c r="AM97" s="137">
        <v>0.02</v>
      </c>
      <c r="AN97" s="137">
        <v>0</v>
      </c>
      <c r="AO97" s="137" t="s">
        <v>42</v>
      </c>
      <c r="AP97" s="137" t="s">
        <v>42</v>
      </c>
      <c r="AQ97" s="137" t="s">
        <v>42</v>
      </c>
      <c r="AR97" s="137" t="s">
        <v>42</v>
      </c>
      <c r="AS97" s="137" t="s">
        <v>41</v>
      </c>
      <c r="AT97" s="137" t="s">
        <v>42</v>
      </c>
      <c r="AU97" s="137" t="s">
        <v>42</v>
      </c>
      <c r="AV97" s="137" t="s">
        <v>42</v>
      </c>
      <c r="AW97" s="137">
        <v>0</v>
      </c>
      <c r="AX97" s="137" t="s">
        <v>42</v>
      </c>
      <c r="AY97" s="137" t="s">
        <v>42</v>
      </c>
      <c r="AZ97" s="137">
        <v>0</v>
      </c>
      <c r="BA97" s="137">
        <v>0</v>
      </c>
      <c r="BB97" s="137">
        <v>0</v>
      </c>
      <c r="BC97" s="137" t="s">
        <v>42</v>
      </c>
      <c r="BD97" s="137">
        <v>0</v>
      </c>
      <c r="BE97" s="137" t="s">
        <v>42</v>
      </c>
      <c r="BF97" s="137" t="s">
        <v>42</v>
      </c>
      <c r="BG97" s="137" t="s">
        <v>42</v>
      </c>
      <c r="BH97" s="137" t="s">
        <v>42</v>
      </c>
      <c r="BI97" s="137">
        <v>7.0000000000000007E-2</v>
      </c>
      <c r="BJ97" s="137">
        <v>0.04</v>
      </c>
      <c r="BK97" s="137">
        <v>0.06</v>
      </c>
      <c r="BL97" s="137">
        <v>0.01</v>
      </c>
      <c r="BM97" s="137">
        <v>0.01</v>
      </c>
      <c r="BN97" s="137">
        <v>0.01</v>
      </c>
      <c r="BO97" s="137">
        <v>0.02</v>
      </c>
      <c r="BP97" s="137">
        <v>0.01</v>
      </c>
      <c r="BQ97" s="137">
        <v>0.02</v>
      </c>
    </row>
    <row r="98" spans="1:69" s="129" customFormat="1" x14ac:dyDescent="0.2">
      <c r="A98" s="139">
        <v>806</v>
      </c>
      <c r="B98" s="139" t="s">
        <v>264</v>
      </c>
      <c r="C98" s="135" t="s">
        <v>166</v>
      </c>
      <c r="D98" s="136">
        <v>730</v>
      </c>
      <c r="E98" s="136">
        <v>740</v>
      </c>
      <c r="F98" s="136">
        <v>1470</v>
      </c>
      <c r="G98" s="137">
        <v>0.88</v>
      </c>
      <c r="H98" s="137">
        <v>0.89</v>
      </c>
      <c r="I98" s="137">
        <v>0.88</v>
      </c>
      <c r="J98" s="137">
        <v>0.85</v>
      </c>
      <c r="K98" s="137">
        <v>0.87</v>
      </c>
      <c r="L98" s="137">
        <v>0.86</v>
      </c>
      <c r="M98" s="137">
        <v>0.5</v>
      </c>
      <c r="N98" s="137">
        <v>0.47</v>
      </c>
      <c r="O98" s="137">
        <v>0.49</v>
      </c>
      <c r="P98" s="137">
        <v>0</v>
      </c>
      <c r="Q98" s="137">
        <v>0</v>
      </c>
      <c r="R98" s="137">
        <v>0</v>
      </c>
      <c r="S98" s="137">
        <v>7.0000000000000007E-2</v>
      </c>
      <c r="T98" s="137">
        <v>0.06</v>
      </c>
      <c r="U98" s="137">
        <v>0.06</v>
      </c>
      <c r="V98" s="137">
        <v>0.24</v>
      </c>
      <c r="W98" s="137">
        <v>0.24</v>
      </c>
      <c r="X98" s="137">
        <v>0.24</v>
      </c>
      <c r="Y98" s="137">
        <v>0.04</v>
      </c>
      <c r="Z98" s="137">
        <v>0.09</v>
      </c>
      <c r="AA98" s="137">
        <v>7.0000000000000007E-2</v>
      </c>
      <c r="AB98" s="137">
        <v>0</v>
      </c>
      <c r="AC98" s="137">
        <v>0</v>
      </c>
      <c r="AD98" s="137">
        <v>0</v>
      </c>
      <c r="AE98" s="137">
        <v>0</v>
      </c>
      <c r="AF98" s="137">
        <v>0</v>
      </c>
      <c r="AG98" s="137">
        <v>0</v>
      </c>
      <c r="AH98" s="137" t="s">
        <v>42</v>
      </c>
      <c r="AI98" s="137">
        <v>0</v>
      </c>
      <c r="AJ98" s="137" t="s">
        <v>42</v>
      </c>
      <c r="AK98" s="137">
        <v>0.08</v>
      </c>
      <c r="AL98" s="137">
        <v>0.04</v>
      </c>
      <c r="AM98" s="137">
        <v>0.06</v>
      </c>
      <c r="AN98" s="137">
        <v>0</v>
      </c>
      <c r="AO98" s="137">
        <v>0</v>
      </c>
      <c r="AP98" s="137">
        <v>0</v>
      </c>
      <c r="AQ98" s="137" t="s">
        <v>42</v>
      </c>
      <c r="AR98" s="137" t="s">
        <v>42</v>
      </c>
      <c r="AS98" s="137" t="s">
        <v>41</v>
      </c>
      <c r="AT98" s="137">
        <v>0.02</v>
      </c>
      <c r="AU98" s="137" t="s">
        <v>42</v>
      </c>
      <c r="AV98" s="137">
        <v>0.01</v>
      </c>
      <c r="AW98" s="137">
        <v>0.01</v>
      </c>
      <c r="AX98" s="137" t="s">
        <v>42</v>
      </c>
      <c r="AY98" s="137">
        <v>0.01</v>
      </c>
      <c r="AZ98" s="137" t="s">
        <v>42</v>
      </c>
      <c r="BA98" s="137">
        <v>0</v>
      </c>
      <c r="BB98" s="137" t="s">
        <v>42</v>
      </c>
      <c r="BC98" s="137">
        <v>0</v>
      </c>
      <c r="BD98" s="137">
        <v>0</v>
      </c>
      <c r="BE98" s="137">
        <v>0</v>
      </c>
      <c r="BF98" s="137">
        <v>0.01</v>
      </c>
      <c r="BG98" s="137">
        <v>0.01</v>
      </c>
      <c r="BH98" s="137">
        <v>0.01</v>
      </c>
      <c r="BI98" s="137">
        <v>0.09</v>
      </c>
      <c r="BJ98" s="137">
        <v>7.0000000000000007E-2</v>
      </c>
      <c r="BK98" s="137">
        <v>0.08</v>
      </c>
      <c r="BL98" s="137">
        <v>0.02</v>
      </c>
      <c r="BM98" s="137">
        <v>0.03</v>
      </c>
      <c r="BN98" s="137">
        <v>0.03</v>
      </c>
      <c r="BO98" s="137">
        <v>0.01</v>
      </c>
      <c r="BP98" s="137">
        <v>0.01</v>
      </c>
      <c r="BQ98" s="137">
        <v>0.01</v>
      </c>
    </row>
    <row r="99" spans="1:69" s="129" customFormat="1" x14ac:dyDescent="0.2">
      <c r="A99" s="139">
        <v>826</v>
      </c>
      <c r="B99" s="139" t="s">
        <v>265</v>
      </c>
      <c r="C99" s="135" t="s">
        <v>182</v>
      </c>
      <c r="D99" s="136">
        <v>1360</v>
      </c>
      <c r="E99" s="136">
        <v>1360</v>
      </c>
      <c r="F99" s="136">
        <v>2720</v>
      </c>
      <c r="G99" s="137">
        <v>0.91</v>
      </c>
      <c r="H99" s="137">
        <v>0.92</v>
      </c>
      <c r="I99" s="137">
        <v>0.92</v>
      </c>
      <c r="J99" s="137">
        <v>0.89</v>
      </c>
      <c r="K99" s="137">
        <v>0.91</v>
      </c>
      <c r="L99" s="137">
        <v>0.9</v>
      </c>
      <c r="M99" s="137">
        <v>0.28000000000000003</v>
      </c>
      <c r="N99" s="137">
        <v>0.22</v>
      </c>
      <c r="O99" s="137">
        <v>0.25</v>
      </c>
      <c r="P99" s="137" t="s">
        <v>42</v>
      </c>
      <c r="Q99" s="137" t="s">
        <v>42</v>
      </c>
      <c r="R99" s="137" t="s">
        <v>41</v>
      </c>
      <c r="S99" s="137">
        <v>0.02</v>
      </c>
      <c r="T99" s="137">
        <v>0.01</v>
      </c>
      <c r="U99" s="137">
        <v>0.02</v>
      </c>
      <c r="V99" s="137">
        <v>0.57999999999999996</v>
      </c>
      <c r="W99" s="137">
        <v>0.67</v>
      </c>
      <c r="X99" s="137">
        <v>0.63</v>
      </c>
      <c r="Y99" s="137">
        <v>0</v>
      </c>
      <c r="Z99" s="137" t="s">
        <v>42</v>
      </c>
      <c r="AA99" s="137" t="s">
        <v>42</v>
      </c>
      <c r="AB99" s="137">
        <v>0</v>
      </c>
      <c r="AC99" s="137" t="s">
        <v>42</v>
      </c>
      <c r="AD99" s="137" t="s">
        <v>42</v>
      </c>
      <c r="AE99" s="137">
        <v>0</v>
      </c>
      <c r="AF99" s="137">
        <v>0</v>
      </c>
      <c r="AG99" s="137">
        <v>0</v>
      </c>
      <c r="AH99" s="137">
        <v>0</v>
      </c>
      <c r="AI99" s="137">
        <v>0</v>
      </c>
      <c r="AJ99" s="137">
        <v>0</v>
      </c>
      <c r="AK99" s="137">
        <v>0.04</v>
      </c>
      <c r="AL99" s="137">
        <v>0.03</v>
      </c>
      <c r="AM99" s="137">
        <v>0.03</v>
      </c>
      <c r="AN99" s="137">
        <v>0</v>
      </c>
      <c r="AO99" s="137">
        <v>0</v>
      </c>
      <c r="AP99" s="137">
        <v>0</v>
      </c>
      <c r="AQ99" s="137" t="s">
        <v>42</v>
      </c>
      <c r="AR99" s="137">
        <v>0.01</v>
      </c>
      <c r="AS99" s="137" t="s">
        <v>41</v>
      </c>
      <c r="AT99" s="137">
        <v>0.01</v>
      </c>
      <c r="AU99" s="137">
        <v>0.01</v>
      </c>
      <c r="AV99" s="137">
        <v>0.01</v>
      </c>
      <c r="AW99" s="137">
        <v>0.01</v>
      </c>
      <c r="AX99" s="137" t="s">
        <v>41</v>
      </c>
      <c r="AY99" s="137">
        <v>0.01</v>
      </c>
      <c r="AZ99" s="137" t="s">
        <v>42</v>
      </c>
      <c r="BA99" s="137" t="s">
        <v>42</v>
      </c>
      <c r="BB99" s="137" t="s">
        <v>41</v>
      </c>
      <c r="BC99" s="137">
        <v>0</v>
      </c>
      <c r="BD99" s="137">
        <v>0</v>
      </c>
      <c r="BE99" s="137">
        <v>0</v>
      </c>
      <c r="BF99" s="137">
        <v>0.01</v>
      </c>
      <c r="BG99" s="137">
        <v>0.01</v>
      </c>
      <c r="BH99" s="137">
        <v>0.01</v>
      </c>
      <c r="BI99" s="137">
        <v>0.06</v>
      </c>
      <c r="BJ99" s="137">
        <v>0.06</v>
      </c>
      <c r="BK99" s="137">
        <v>0.06</v>
      </c>
      <c r="BL99" s="137">
        <v>0.02</v>
      </c>
      <c r="BM99" s="137">
        <v>0.01</v>
      </c>
      <c r="BN99" s="137">
        <v>0.01</v>
      </c>
      <c r="BO99" s="137">
        <v>0.02</v>
      </c>
      <c r="BP99" s="137">
        <v>0.01</v>
      </c>
      <c r="BQ99" s="137">
        <v>0.01</v>
      </c>
    </row>
    <row r="100" spans="1:69" s="129" customFormat="1" x14ac:dyDescent="0.2">
      <c r="A100" s="139">
        <v>391</v>
      </c>
      <c r="B100" s="139" t="s">
        <v>266</v>
      </c>
      <c r="C100" s="135" t="s">
        <v>166</v>
      </c>
      <c r="D100" s="136">
        <v>1270</v>
      </c>
      <c r="E100" s="136">
        <v>1250</v>
      </c>
      <c r="F100" s="136">
        <v>2510</v>
      </c>
      <c r="G100" s="137">
        <v>0.88</v>
      </c>
      <c r="H100" s="137">
        <v>0.87</v>
      </c>
      <c r="I100" s="137">
        <v>0.88</v>
      </c>
      <c r="J100" s="137">
        <v>0.86</v>
      </c>
      <c r="K100" s="137">
        <v>0.85</v>
      </c>
      <c r="L100" s="137">
        <v>0.85</v>
      </c>
      <c r="M100" s="137">
        <v>0.27</v>
      </c>
      <c r="N100" s="137">
        <v>0.24</v>
      </c>
      <c r="O100" s="137">
        <v>0.26</v>
      </c>
      <c r="P100" s="137" t="s">
        <v>42</v>
      </c>
      <c r="Q100" s="137" t="s">
        <v>42</v>
      </c>
      <c r="R100" s="137" t="s">
        <v>42</v>
      </c>
      <c r="S100" s="137">
        <v>0.06</v>
      </c>
      <c r="T100" s="137">
        <v>0.04</v>
      </c>
      <c r="U100" s="137">
        <v>0.05</v>
      </c>
      <c r="V100" s="137">
        <v>0.52</v>
      </c>
      <c r="W100" s="137">
        <v>0.56000000000000005</v>
      </c>
      <c r="X100" s="137">
        <v>0.54</v>
      </c>
      <c r="Y100" s="137" t="s">
        <v>42</v>
      </c>
      <c r="Z100" s="137">
        <v>0</v>
      </c>
      <c r="AA100" s="137" t="s">
        <v>42</v>
      </c>
      <c r="AB100" s="137" t="s">
        <v>42</v>
      </c>
      <c r="AC100" s="137">
        <v>0</v>
      </c>
      <c r="AD100" s="137" t="s">
        <v>42</v>
      </c>
      <c r="AE100" s="137">
        <v>0</v>
      </c>
      <c r="AF100" s="137" t="s">
        <v>42</v>
      </c>
      <c r="AG100" s="137" t="s">
        <v>42</v>
      </c>
      <c r="AH100" s="137">
        <v>0</v>
      </c>
      <c r="AI100" s="137">
        <v>0</v>
      </c>
      <c r="AJ100" s="137">
        <v>0</v>
      </c>
      <c r="AK100" s="137">
        <v>0.08</v>
      </c>
      <c r="AL100" s="137">
        <v>0.05</v>
      </c>
      <c r="AM100" s="137">
        <v>0.06</v>
      </c>
      <c r="AN100" s="137">
        <v>0</v>
      </c>
      <c r="AO100" s="137">
        <v>0</v>
      </c>
      <c r="AP100" s="137">
        <v>0</v>
      </c>
      <c r="AQ100" s="137">
        <v>0.01</v>
      </c>
      <c r="AR100" s="137">
        <v>0.01</v>
      </c>
      <c r="AS100" s="137">
        <v>0.01</v>
      </c>
      <c r="AT100" s="137">
        <v>0.02</v>
      </c>
      <c r="AU100" s="137">
        <v>0.01</v>
      </c>
      <c r="AV100" s="137">
        <v>0.01</v>
      </c>
      <c r="AW100" s="137">
        <v>0.01</v>
      </c>
      <c r="AX100" s="137" t="s">
        <v>41</v>
      </c>
      <c r="AY100" s="137">
        <v>0.01</v>
      </c>
      <c r="AZ100" s="137" t="s">
        <v>42</v>
      </c>
      <c r="BA100" s="137" t="s">
        <v>41</v>
      </c>
      <c r="BB100" s="137" t="s">
        <v>41</v>
      </c>
      <c r="BC100" s="137" t="s">
        <v>41</v>
      </c>
      <c r="BD100" s="137" t="s">
        <v>42</v>
      </c>
      <c r="BE100" s="137" t="s">
        <v>41</v>
      </c>
      <c r="BF100" s="137">
        <v>0.01</v>
      </c>
      <c r="BG100" s="137">
        <v>0.01</v>
      </c>
      <c r="BH100" s="137">
        <v>0.01</v>
      </c>
      <c r="BI100" s="137">
        <v>0.08</v>
      </c>
      <c r="BJ100" s="137">
        <v>0.08</v>
      </c>
      <c r="BK100" s="137">
        <v>0.08</v>
      </c>
      <c r="BL100" s="137">
        <v>0.03</v>
      </c>
      <c r="BM100" s="137">
        <v>0.04</v>
      </c>
      <c r="BN100" s="137">
        <v>0.03</v>
      </c>
      <c r="BO100" s="137">
        <v>0.01</v>
      </c>
      <c r="BP100" s="137">
        <v>0.01</v>
      </c>
      <c r="BQ100" s="137">
        <v>0.01</v>
      </c>
    </row>
    <row r="101" spans="1:69" s="129" customFormat="1" x14ac:dyDescent="0.2">
      <c r="A101" s="139">
        <v>316</v>
      </c>
      <c r="B101" s="139" t="s">
        <v>267</v>
      </c>
      <c r="C101" s="135" t="s">
        <v>178</v>
      </c>
      <c r="D101" s="136">
        <v>1700</v>
      </c>
      <c r="E101" s="136">
        <v>1770</v>
      </c>
      <c r="F101" s="136">
        <v>3460</v>
      </c>
      <c r="G101" s="137">
        <v>0.91</v>
      </c>
      <c r="H101" s="137">
        <v>0.92</v>
      </c>
      <c r="I101" s="137">
        <v>0.92</v>
      </c>
      <c r="J101" s="137">
        <v>0.91</v>
      </c>
      <c r="K101" s="137">
        <v>0.92</v>
      </c>
      <c r="L101" s="137">
        <v>0.91</v>
      </c>
      <c r="M101" s="137">
        <v>0.19</v>
      </c>
      <c r="N101" s="137">
        <v>0.2</v>
      </c>
      <c r="O101" s="137">
        <v>0.19</v>
      </c>
      <c r="P101" s="137" t="s">
        <v>42</v>
      </c>
      <c r="Q101" s="137" t="s">
        <v>42</v>
      </c>
      <c r="R101" s="137" t="s">
        <v>42</v>
      </c>
      <c r="S101" s="137">
        <v>7.0000000000000007E-2</v>
      </c>
      <c r="T101" s="137">
        <v>0.06</v>
      </c>
      <c r="U101" s="137">
        <v>7.0000000000000007E-2</v>
      </c>
      <c r="V101" s="137">
        <v>0.23</v>
      </c>
      <c r="W101" s="137">
        <v>0.28000000000000003</v>
      </c>
      <c r="X101" s="137">
        <v>0.26</v>
      </c>
      <c r="Y101" s="137">
        <v>0.41</v>
      </c>
      <c r="Z101" s="137">
        <v>0.37</v>
      </c>
      <c r="AA101" s="137">
        <v>0.39</v>
      </c>
      <c r="AB101" s="137">
        <v>0</v>
      </c>
      <c r="AC101" s="137">
        <v>0</v>
      </c>
      <c r="AD101" s="137">
        <v>0</v>
      </c>
      <c r="AE101" s="137" t="s">
        <v>42</v>
      </c>
      <c r="AF101" s="137">
        <v>0</v>
      </c>
      <c r="AG101" s="137" t="s">
        <v>42</v>
      </c>
      <c r="AH101" s="137" t="s">
        <v>41</v>
      </c>
      <c r="AI101" s="137" t="s">
        <v>42</v>
      </c>
      <c r="AJ101" s="137" t="s">
        <v>41</v>
      </c>
      <c r="AK101" s="137">
        <v>0.03</v>
      </c>
      <c r="AL101" s="137">
        <v>0.03</v>
      </c>
      <c r="AM101" s="137">
        <v>0.03</v>
      </c>
      <c r="AN101" s="137">
        <v>0</v>
      </c>
      <c r="AO101" s="137">
        <v>0</v>
      </c>
      <c r="AP101" s="137">
        <v>0</v>
      </c>
      <c r="AQ101" s="137" t="s">
        <v>42</v>
      </c>
      <c r="AR101" s="137" t="s">
        <v>42</v>
      </c>
      <c r="AS101" s="137" t="s">
        <v>42</v>
      </c>
      <c r="AT101" s="137">
        <v>0.01</v>
      </c>
      <c r="AU101" s="137" t="s">
        <v>42</v>
      </c>
      <c r="AV101" s="137" t="s">
        <v>41</v>
      </c>
      <c r="AW101" s="137">
        <v>0.01</v>
      </c>
      <c r="AX101" s="137" t="s">
        <v>42</v>
      </c>
      <c r="AY101" s="137" t="s">
        <v>41</v>
      </c>
      <c r="AZ101" s="137" t="s">
        <v>42</v>
      </c>
      <c r="BA101" s="137" t="s">
        <v>42</v>
      </c>
      <c r="BB101" s="137" t="s">
        <v>42</v>
      </c>
      <c r="BC101" s="137">
        <v>0</v>
      </c>
      <c r="BD101" s="137" t="s">
        <v>42</v>
      </c>
      <c r="BE101" s="137" t="s">
        <v>42</v>
      </c>
      <c r="BF101" s="137" t="s">
        <v>42</v>
      </c>
      <c r="BG101" s="137" t="s">
        <v>42</v>
      </c>
      <c r="BH101" s="137" t="s">
        <v>41</v>
      </c>
      <c r="BI101" s="137">
        <v>0.05</v>
      </c>
      <c r="BJ101" s="137">
        <v>0.04</v>
      </c>
      <c r="BK101" s="137">
        <v>0.05</v>
      </c>
      <c r="BL101" s="137">
        <v>0.01</v>
      </c>
      <c r="BM101" s="137">
        <v>0.02</v>
      </c>
      <c r="BN101" s="137">
        <v>0.01</v>
      </c>
      <c r="BO101" s="137">
        <v>0.02</v>
      </c>
      <c r="BP101" s="137">
        <v>0.02</v>
      </c>
      <c r="BQ101" s="137">
        <v>0.02</v>
      </c>
    </row>
    <row r="102" spans="1:69" s="129" customFormat="1" x14ac:dyDescent="0.2">
      <c r="A102" s="139">
        <v>926</v>
      </c>
      <c r="B102" s="139" t="s">
        <v>268</v>
      </c>
      <c r="C102" s="135" t="s">
        <v>176</v>
      </c>
      <c r="D102" s="136">
        <v>4470</v>
      </c>
      <c r="E102" s="136">
        <v>4330</v>
      </c>
      <c r="F102" s="136">
        <v>8810</v>
      </c>
      <c r="G102" s="137">
        <v>0.91</v>
      </c>
      <c r="H102" s="137">
        <v>0.9</v>
      </c>
      <c r="I102" s="137">
        <v>0.91</v>
      </c>
      <c r="J102" s="137">
        <v>0.89</v>
      </c>
      <c r="K102" s="137">
        <v>0.88</v>
      </c>
      <c r="L102" s="137">
        <v>0.88</v>
      </c>
      <c r="M102" s="137">
        <v>0.42</v>
      </c>
      <c r="N102" s="137">
        <v>0.37</v>
      </c>
      <c r="O102" s="137">
        <v>0.4</v>
      </c>
      <c r="P102" s="137" t="s">
        <v>42</v>
      </c>
      <c r="Q102" s="137" t="s">
        <v>41</v>
      </c>
      <c r="R102" s="137" t="s">
        <v>41</v>
      </c>
      <c r="S102" s="137">
        <v>0.05</v>
      </c>
      <c r="T102" s="137">
        <v>0.03</v>
      </c>
      <c r="U102" s="137">
        <v>0.04</v>
      </c>
      <c r="V102" s="137">
        <v>0.31</v>
      </c>
      <c r="W102" s="137">
        <v>0.36</v>
      </c>
      <c r="X102" s="137">
        <v>0.33</v>
      </c>
      <c r="Y102" s="137">
        <v>0.1</v>
      </c>
      <c r="Z102" s="137">
        <v>0.12</v>
      </c>
      <c r="AA102" s="137">
        <v>0.11</v>
      </c>
      <c r="AB102" s="137">
        <v>0</v>
      </c>
      <c r="AC102" s="137">
        <v>0</v>
      </c>
      <c r="AD102" s="137">
        <v>0</v>
      </c>
      <c r="AE102" s="137">
        <v>0</v>
      </c>
      <c r="AF102" s="137">
        <v>0</v>
      </c>
      <c r="AG102" s="137">
        <v>0</v>
      </c>
      <c r="AH102" s="137" t="s">
        <v>42</v>
      </c>
      <c r="AI102" s="137" t="s">
        <v>42</v>
      </c>
      <c r="AJ102" s="137" t="s">
        <v>42</v>
      </c>
      <c r="AK102" s="137">
        <v>7.0000000000000007E-2</v>
      </c>
      <c r="AL102" s="137">
        <v>0.05</v>
      </c>
      <c r="AM102" s="137">
        <v>0.06</v>
      </c>
      <c r="AN102" s="137">
        <v>0</v>
      </c>
      <c r="AO102" s="137" t="s">
        <v>42</v>
      </c>
      <c r="AP102" s="137" t="s">
        <v>42</v>
      </c>
      <c r="AQ102" s="137" t="s">
        <v>41</v>
      </c>
      <c r="AR102" s="137" t="s">
        <v>41</v>
      </c>
      <c r="AS102" s="137" t="s">
        <v>41</v>
      </c>
      <c r="AT102" s="137">
        <v>0.02</v>
      </c>
      <c r="AU102" s="137">
        <v>0.01</v>
      </c>
      <c r="AV102" s="137">
        <v>0.01</v>
      </c>
      <c r="AW102" s="137">
        <v>0.01</v>
      </c>
      <c r="AX102" s="137">
        <v>0.01</v>
      </c>
      <c r="AY102" s="137">
        <v>0.01</v>
      </c>
      <c r="AZ102" s="137" t="s">
        <v>41</v>
      </c>
      <c r="BA102" s="137" t="s">
        <v>41</v>
      </c>
      <c r="BB102" s="137" t="s">
        <v>41</v>
      </c>
      <c r="BC102" s="137" t="s">
        <v>41</v>
      </c>
      <c r="BD102" s="137" t="s">
        <v>42</v>
      </c>
      <c r="BE102" s="137" t="s">
        <v>41</v>
      </c>
      <c r="BF102" s="137">
        <v>0.01</v>
      </c>
      <c r="BG102" s="137">
        <v>0.01</v>
      </c>
      <c r="BH102" s="137">
        <v>0.01</v>
      </c>
      <c r="BI102" s="137">
        <v>0.06</v>
      </c>
      <c r="BJ102" s="137">
        <v>7.0000000000000007E-2</v>
      </c>
      <c r="BK102" s="137">
        <v>0.06</v>
      </c>
      <c r="BL102" s="137">
        <v>0.02</v>
      </c>
      <c r="BM102" s="137">
        <v>0.02</v>
      </c>
      <c r="BN102" s="137">
        <v>0.02</v>
      </c>
      <c r="BO102" s="137">
        <v>0.01</v>
      </c>
      <c r="BP102" s="137">
        <v>0.01</v>
      </c>
      <c r="BQ102" s="137">
        <v>0.01</v>
      </c>
    </row>
    <row r="103" spans="1:69" s="129" customFormat="1" x14ac:dyDescent="0.2">
      <c r="A103" s="139">
        <v>812</v>
      </c>
      <c r="B103" s="139" t="s">
        <v>269</v>
      </c>
      <c r="C103" s="135" t="s">
        <v>170</v>
      </c>
      <c r="D103" s="136">
        <v>870</v>
      </c>
      <c r="E103" s="136">
        <v>940</v>
      </c>
      <c r="F103" s="136">
        <v>1800</v>
      </c>
      <c r="G103" s="137">
        <v>0.9</v>
      </c>
      <c r="H103" s="137">
        <v>0.89</v>
      </c>
      <c r="I103" s="137">
        <v>0.89</v>
      </c>
      <c r="J103" s="137">
        <v>0.88</v>
      </c>
      <c r="K103" s="137">
        <v>0.88</v>
      </c>
      <c r="L103" s="137">
        <v>0.88</v>
      </c>
      <c r="M103" s="137">
        <v>0.46</v>
      </c>
      <c r="N103" s="137">
        <v>0.34</v>
      </c>
      <c r="O103" s="137">
        <v>0.39</v>
      </c>
      <c r="P103" s="137" t="s">
        <v>42</v>
      </c>
      <c r="Q103" s="137">
        <v>0</v>
      </c>
      <c r="R103" s="137" t="s">
        <v>42</v>
      </c>
      <c r="S103" s="137">
        <v>0.04</v>
      </c>
      <c r="T103" s="137">
        <v>0.03</v>
      </c>
      <c r="U103" s="137">
        <v>0.03</v>
      </c>
      <c r="V103" s="137">
        <v>0.14000000000000001</v>
      </c>
      <c r="W103" s="137">
        <v>0.17</v>
      </c>
      <c r="X103" s="137">
        <v>0.16</v>
      </c>
      <c r="Y103" s="137">
        <v>0.23</v>
      </c>
      <c r="Z103" s="137">
        <v>0.34</v>
      </c>
      <c r="AA103" s="137">
        <v>0.28999999999999998</v>
      </c>
      <c r="AB103" s="137">
        <v>0</v>
      </c>
      <c r="AC103" s="137" t="s">
        <v>42</v>
      </c>
      <c r="AD103" s="137" t="s">
        <v>42</v>
      </c>
      <c r="AE103" s="137">
        <v>0</v>
      </c>
      <c r="AF103" s="137">
        <v>0</v>
      </c>
      <c r="AG103" s="137">
        <v>0</v>
      </c>
      <c r="AH103" s="137">
        <v>0</v>
      </c>
      <c r="AI103" s="137">
        <v>0</v>
      </c>
      <c r="AJ103" s="137">
        <v>0</v>
      </c>
      <c r="AK103" s="137">
        <v>0.06</v>
      </c>
      <c r="AL103" s="137">
        <v>0.05</v>
      </c>
      <c r="AM103" s="137">
        <v>0.06</v>
      </c>
      <c r="AN103" s="137">
        <v>0</v>
      </c>
      <c r="AO103" s="137">
        <v>0</v>
      </c>
      <c r="AP103" s="137">
        <v>0</v>
      </c>
      <c r="AQ103" s="137" t="s">
        <v>42</v>
      </c>
      <c r="AR103" s="137">
        <v>0</v>
      </c>
      <c r="AS103" s="137" t="s">
        <v>42</v>
      </c>
      <c r="AT103" s="137">
        <v>0.01</v>
      </c>
      <c r="AU103" s="137">
        <v>0.01</v>
      </c>
      <c r="AV103" s="137">
        <v>0.01</v>
      </c>
      <c r="AW103" s="137" t="s">
        <v>42</v>
      </c>
      <c r="AX103" s="137" t="s">
        <v>42</v>
      </c>
      <c r="AY103" s="137" t="s">
        <v>41</v>
      </c>
      <c r="AZ103" s="137" t="s">
        <v>42</v>
      </c>
      <c r="BA103" s="137" t="s">
        <v>42</v>
      </c>
      <c r="BB103" s="137" t="s">
        <v>41</v>
      </c>
      <c r="BC103" s="137" t="s">
        <v>42</v>
      </c>
      <c r="BD103" s="137" t="s">
        <v>42</v>
      </c>
      <c r="BE103" s="137" t="s">
        <v>42</v>
      </c>
      <c r="BF103" s="137" t="s">
        <v>42</v>
      </c>
      <c r="BG103" s="137">
        <v>0.01</v>
      </c>
      <c r="BH103" s="137">
        <v>0.01</v>
      </c>
      <c r="BI103" s="137">
        <v>0.06</v>
      </c>
      <c r="BJ103" s="137">
        <v>0.06</v>
      </c>
      <c r="BK103" s="137">
        <v>0.06</v>
      </c>
      <c r="BL103" s="137">
        <v>0.03</v>
      </c>
      <c r="BM103" s="137">
        <v>0.04</v>
      </c>
      <c r="BN103" s="137">
        <v>0.04</v>
      </c>
      <c r="BO103" s="137">
        <v>0.01</v>
      </c>
      <c r="BP103" s="137">
        <v>0.01</v>
      </c>
      <c r="BQ103" s="137">
        <v>0.01</v>
      </c>
    </row>
    <row r="104" spans="1:69" s="129" customFormat="1" x14ac:dyDescent="0.2">
      <c r="A104" s="139">
        <v>813</v>
      </c>
      <c r="B104" s="139" t="s">
        <v>270</v>
      </c>
      <c r="C104" s="135" t="s">
        <v>170</v>
      </c>
      <c r="D104" s="136">
        <v>980</v>
      </c>
      <c r="E104" s="136">
        <v>950</v>
      </c>
      <c r="F104" s="136">
        <v>1930</v>
      </c>
      <c r="G104" s="137">
        <v>0.91</v>
      </c>
      <c r="H104" s="137">
        <v>0.92</v>
      </c>
      <c r="I104" s="137">
        <v>0.92</v>
      </c>
      <c r="J104" s="137">
        <v>0.9</v>
      </c>
      <c r="K104" s="137">
        <v>0.92</v>
      </c>
      <c r="L104" s="137">
        <v>0.91</v>
      </c>
      <c r="M104" s="137">
        <v>0.45</v>
      </c>
      <c r="N104" s="137">
        <v>0.39</v>
      </c>
      <c r="O104" s="137">
        <v>0.42</v>
      </c>
      <c r="P104" s="137" t="s">
        <v>42</v>
      </c>
      <c r="Q104" s="137">
        <v>0</v>
      </c>
      <c r="R104" s="137" t="s">
        <v>42</v>
      </c>
      <c r="S104" s="137">
        <v>7.0000000000000007E-2</v>
      </c>
      <c r="T104" s="137">
        <v>0.04</v>
      </c>
      <c r="U104" s="137">
        <v>0.05</v>
      </c>
      <c r="V104" s="137">
        <v>0.08</v>
      </c>
      <c r="W104" s="137">
        <v>0.09</v>
      </c>
      <c r="X104" s="137">
        <v>0.08</v>
      </c>
      <c r="Y104" s="137">
        <v>0.3</v>
      </c>
      <c r="Z104" s="137">
        <v>0.4</v>
      </c>
      <c r="AA104" s="137">
        <v>0.35</v>
      </c>
      <c r="AB104" s="137">
        <v>0</v>
      </c>
      <c r="AC104" s="137">
        <v>0</v>
      </c>
      <c r="AD104" s="137">
        <v>0</v>
      </c>
      <c r="AE104" s="137">
        <v>0</v>
      </c>
      <c r="AF104" s="137">
        <v>0</v>
      </c>
      <c r="AG104" s="137">
        <v>0</v>
      </c>
      <c r="AH104" s="137" t="s">
        <v>42</v>
      </c>
      <c r="AI104" s="137">
        <v>0</v>
      </c>
      <c r="AJ104" s="137" t="s">
        <v>42</v>
      </c>
      <c r="AK104" s="137">
        <v>0.1</v>
      </c>
      <c r="AL104" s="137">
        <v>0.05</v>
      </c>
      <c r="AM104" s="137">
        <v>7.0000000000000007E-2</v>
      </c>
      <c r="AN104" s="137">
        <v>0</v>
      </c>
      <c r="AO104" s="137">
        <v>0</v>
      </c>
      <c r="AP104" s="137">
        <v>0</v>
      </c>
      <c r="AQ104" s="137">
        <v>0</v>
      </c>
      <c r="AR104" s="137" t="s">
        <v>42</v>
      </c>
      <c r="AS104" s="137" t="s">
        <v>42</v>
      </c>
      <c r="AT104" s="137">
        <v>0.01</v>
      </c>
      <c r="AU104" s="137" t="s">
        <v>42</v>
      </c>
      <c r="AV104" s="137">
        <v>0.01</v>
      </c>
      <c r="AW104" s="137">
        <v>0.01</v>
      </c>
      <c r="AX104" s="137" t="s">
        <v>42</v>
      </c>
      <c r="AY104" s="137" t="s">
        <v>41</v>
      </c>
      <c r="AZ104" s="137" t="s">
        <v>42</v>
      </c>
      <c r="BA104" s="137" t="s">
        <v>42</v>
      </c>
      <c r="BB104" s="137" t="s">
        <v>42</v>
      </c>
      <c r="BC104" s="137">
        <v>0</v>
      </c>
      <c r="BD104" s="137" t="s">
        <v>42</v>
      </c>
      <c r="BE104" s="137" t="s">
        <v>42</v>
      </c>
      <c r="BF104" s="137" t="s">
        <v>42</v>
      </c>
      <c r="BG104" s="137" t="s">
        <v>42</v>
      </c>
      <c r="BH104" s="137" t="s">
        <v>41</v>
      </c>
      <c r="BI104" s="137">
        <v>0.06</v>
      </c>
      <c r="BJ104" s="137">
        <v>0.05</v>
      </c>
      <c r="BK104" s="137">
        <v>0.05</v>
      </c>
      <c r="BL104" s="137">
        <v>0.01</v>
      </c>
      <c r="BM104" s="137">
        <v>0.01</v>
      </c>
      <c r="BN104" s="137">
        <v>0.01</v>
      </c>
      <c r="BO104" s="137">
        <v>0.02</v>
      </c>
      <c r="BP104" s="137">
        <v>0.01</v>
      </c>
      <c r="BQ104" s="137">
        <v>0.02</v>
      </c>
    </row>
    <row r="105" spans="1:69" s="129" customFormat="1" x14ac:dyDescent="0.2">
      <c r="A105" s="139">
        <v>802</v>
      </c>
      <c r="B105" s="139" t="s">
        <v>271</v>
      </c>
      <c r="C105" s="135" t="s">
        <v>184</v>
      </c>
      <c r="D105" s="136">
        <v>1170</v>
      </c>
      <c r="E105" s="136">
        <v>1050</v>
      </c>
      <c r="F105" s="136">
        <v>2220</v>
      </c>
      <c r="G105" s="137">
        <v>0.92</v>
      </c>
      <c r="H105" s="137">
        <v>0.92</v>
      </c>
      <c r="I105" s="137">
        <v>0.92</v>
      </c>
      <c r="J105" s="137">
        <v>0.9</v>
      </c>
      <c r="K105" s="137">
        <v>0.91</v>
      </c>
      <c r="L105" s="137">
        <v>0.9</v>
      </c>
      <c r="M105" s="137">
        <v>0.52</v>
      </c>
      <c r="N105" s="137">
        <v>0.53</v>
      </c>
      <c r="O105" s="137">
        <v>0.52</v>
      </c>
      <c r="P105" s="137" t="s">
        <v>42</v>
      </c>
      <c r="Q105" s="137" t="s">
        <v>42</v>
      </c>
      <c r="R105" s="137" t="s">
        <v>42</v>
      </c>
      <c r="S105" s="137">
        <v>0.03</v>
      </c>
      <c r="T105" s="137">
        <v>0.02</v>
      </c>
      <c r="U105" s="137">
        <v>0.02</v>
      </c>
      <c r="V105" s="137">
        <v>0.35</v>
      </c>
      <c r="W105" s="137">
        <v>0.35</v>
      </c>
      <c r="X105" s="137">
        <v>0.35</v>
      </c>
      <c r="Y105" s="137" t="s">
        <v>42</v>
      </c>
      <c r="Z105" s="137">
        <v>0.01</v>
      </c>
      <c r="AA105" s="137" t="s">
        <v>41</v>
      </c>
      <c r="AB105" s="137">
        <v>0</v>
      </c>
      <c r="AC105" s="137">
        <v>0</v>
      </c>
      <c r="AD105" s="137">
        <v>0</v>
      </c>
      <c r="AE105" s="137">
        <v>0</v>
      </c>
      <c r="AF105" s="137">
        <v>0</v>
      </c>
      <c r="AG105" s="137">
        <v>0</v>
      </c>
      <c r="AH105" s="137">
        <v>0</v>
      </c>
      <c r="AI105" s="137">
        <v>0</v>
      </c>
      <c r="AJ105" s="137">
        <v>0</v>
      </c>
      <c r="AK105" s="137">
        <v>0.05</v>
      </c>
      <c r="AL105" s="137">
        <v>0.05</v>
      </c>
      <c r="AM105" s="137">
        <v>0.05</v>
      </c>
      <c r="AN105" s="137">
        <v>0</v>
      </c>
      <c r="AO105" s="137">
        <v>0</v>
      </c>
      <c r="AP105" s="137">
        <v>0</v>
      </c>
      <c r="AQ105" s="137" t="s">
        <v>42</v>
      </c>
      <c r="AR105" s="137" t="s">
        <v>42</v>
      </c>
      <c r="AS105" s="137" t="s">
        <v>41</v>
      </c>
      <c r="AT105" s="137">
        <v>0.02</v>
      </c>
      <c r="AU105" s="137" t="s">
        <v>42</v>
      </c>
      <c r="AV105" s="137">
        <v>0.01</v>
      </c>
      <c r="AW105" s="137">
        <v>0.01</v>
      </c>
      <c r="AX105" s="137" t="s">
        <v>42</v>
      </c>
      <c r="AY105" s="137">
        <v>0.01</v>
      </c>
      <c r="AZ105" s="137" t="s">
        <v>42</v>
      </c>
      <c r="BA105" s="137">
        <v>0</v>
      </c>
      <c r="BB105" s="137" t="s">
        <v>42</v>
      </c>
      <c r="BC105" s="137">
        <v>0</v>
      </c>
      <c r="BD105" s="137">
        <v>0</v>
      </c>
      <c r="BE105" s="137">
        <v>0</v>
      </c>
      <c r="BF105" s="137" t="s">
        <v>42</v>
      </c>
      <c r="BG105" s="137">
        <v>0.01</v>
      </c>
      <c r="BH105" s="137">
        <v>0.01</v>
      </c>
      <c r="BI105" s="137">
        <v>0.04</v>
      </c>
      <c r="BJ105" s="137">
        <v>0.06</v>
      </c>
      <c r="BK105" s="137">
        <v>0.05</v>
      </c>
      <c r="BL105" s="137">
        <v>0.02</v>
      </c>
      <c r="BM105" s="137">
        <v>0.01</v>
      </c>
      <c r="BN105" s="137">
        <v>0.01</v>
      </c>
      <c r="BO105" s="137">
        <v>0.02</v>
      </c>
      <c r="BP105" s="137">
        <v>0.02</v>
      </c>
      <c r="BQ105" s="137">
        <v>0.02</v>
      </c>
    </row>
    <row r="106" spans="1:69" s="129" customFormat="1" x14ac:dyDescent="0.2">
      <c r="A106" s="139">
        <v>392</v>
      </c>
      <c r="B106" s="139" t="s">
        <v>272</v>
      </c>
      <c r="C106" s="135" t="s">
        <v>166</v>
      </c>
      <c r="D106" s="136">
        <v>1070</v>
      </c>
      <c r="E106" s="136">
        <v>1020</v>
      </c>
      <c r="F106" s="136">
        <v>2100</v>
      </c>
      <c r="G106" s="137">
        <v>0.91</v>
      </c>
      <c r="H106" s="137">
        <v>0.9</v>
      </c>
      <c r="I106" s="137">
        <v>0.9</v>
      </c>
      <c r="J106" s="137">
        <v>0.86</v>
      </c>
      <c r="K106" s="137">
        <v>0.88</v>
      </c>
      <c r="L106" s="137">
        <v>0.87</v>
      </c>
      <c r="M106" s="137">
        <v>0.37</v>
      </c>
      <c r="N106" s="137">
        <v>0.36</v>
      </c>
      <c r="O106" s="137">
        <v>0.36</v>
      </c>
      <c r="P106" s="137">
        <v>0</v>
      </c>
      <c r="Q106" s="137">
        <v>0</v>
      </c>
      <c r="R106" s="137">
        <v>0</v>
      </c>
      <c r="S106" s="137">
        <v>0.1</v>
      </c>
      <c r="T106" s="137">
        <v>0.04</v>
      </c>
      <c r="U106" s="137">
        <v>7.0000000000000007E-2</v>
      </c>
      <c r="V106" s="137">
        <v>0.39</v>
      </c>
      <c r="W106" s="137">
        <v>0.47</v>
      </c>
      <c r="X106" s="137">
        <v>0.43</v>
      </c>
      <c r="Y106" s="137" t="s">
        <v>42</v>
      </c>
      <c r="Z106" s="137">
        <v>0</v>
      </c>
      <c r="AA106" s="137" t="s">
        <v>42</v>
      </c>
      <c r="AB106" s="137">
        <v>0</v>
      </c>
      <c r="AC106" s="137">
        <v>0</v>
      </c>
      <c r="AD106" s="137">
        <v>0</v>
      </c>
      <c r="AE106" s="137">
        <v>0</v>
      </c>
      <c r="AF106" s="137" t="s">
        <v>42</v>
      </c>
      <c r="AG106" s="137" t="s">
        <v>42</v>
      </c>
      <c r="AH106" s="137">
        <v>0</v>
      </c>
      <c r="AI106" s="137" t="s">
        <v>42</v>
      </c>
      <c r="AJ106" s="137" t="s">
        <v>42</v>
      </c>
      <c r="AK106" s="137">
        <v>0.1</v>
      </c>
      <c r="AL106" s="137">
        <v>0.05</v>
      </c>
      <c r="AM106" s="137">
        <v>0.08</v>
      </c>
      <c r="AN106" s="137">
        <v>0</v>
      </c>
      <c r="AO106" s="137">
        <v>0</v>
      </c>
      <c r="AP106" s="137">
        <v>0</v>
      </c>
      <c r="AQ106" s="137">
        <v>0.01</v>
      </c>
      <c r="AR106" s="137">
        <v>0.01</v>
      </c>
      <c r="AS106" s="137">
        <v>0.01</v>
      </c>
      <c r="AT106" s="137">
        <v>0.02</v>
      </c>
      <c r="AU106" s="137">
        <v>0.01</v>
      </c>
      <c r="AV106" s="137">
        <v>0.02</v>
      </c>
      <c r="AW106" s="137">
        <v>0.02</v>
      </c>
      <c r="AX106" s="137">
        <v>0.01</v>
      </c>
      <c r="AY106" s="137">
        <v>0.01</v>
      </c>
      <c r="AZ106" s="137">
        <v>0</v>
      </c>
      <c r="BA106" s="137" t="s">
        <v>42</v>
      </c>
      <c r="BB106" s="137" t="s">
        <v>42</v>
      </c>
      <c r="BC106" s="137">
        <v>0.01</v>
      </c>
      <c r="BD106" s="137" t="s">
        <v>42</v>
      </c>
      <c r="BE106" s="137" t="s">
        <v>41</v>
      </c>
      <c r="BF106" s="137">
        <v>0.02</v>
      </c>
      <c r="BG106" s="137">
        <v>0.01</v>
      </c>
      <c r="BH106" s="137">
        <v>0.02</v>
      </c>
      <c r="BI106" s="137">
        <v>0.06</v>
      </c>
      <c r="BJ106" s="137">
        <v>7.0000000000000007E-2</v>
      </c>
      <c r="BK106" s="137">
        <v>7.0000000000000007E-2</v>
      </c>
      <c r="BL106" s="137">
        <v>0.02</v>
      </c>
      <c r="BM106" s="137">
        <v>0.02</v>
      </c>
      <c r="BN106" s="137">
        <v>0.02</v>
      </c>
      <c r="BO106" s="137">
        <v>0.01</v>
      </c>
      <c r="BP106" s="137">
        <v>0.01</v>
      </c>
      <c r="BQ106" s="137">
        <v>0.01</v>
      </c>
    </row>
    <row r="107" spans="1:69" s="129" customFormat="1" x14ac:dyDescent="0.2">
      <c r="A107" s="139">
        <v>815</v>
      </c>
      <c r="B107" s="139" t="s">
        <v>273</v>
      </c>
      <c r="C107" s="135" t="s">
        <v>170</v>
      </c>
      <c r="D107" s="136">
        <v>3380</v>
      </c>
      <c r="E107" s="136">
        <v>3310</v>
      </c>
      <c r="F107" s="136">
        <v>6690</v>
      </c>
      <c r="G107" s="137">
        <v>0.93</v>
      </c>
      <c r="H107" s="137">
        <v>0.94</v>
      </c>
      <c r="I107" s="137">
        <v>0.94</v>
      </c>
      <c r="J107" s="137">
        <v>0.91</v>
      </c>
      <c r="K107" s="137">
        <v>0.93</v>
      </c>
      <c r="L107" s="137">
        <v>0.92</v>
      </c>
      <c r="M107" s="137">
        <v>0.34</v>
      </c>
      <c r="N107" s="137">
        <v>0.3</v>
      </c>
      <c r="O107" s="137">
        <v>0.32</v>
      </c>
      <c r="P107" s="137" t="s">
        <v>41</v>
      </c>
      <c r="Q107" s="137">
        <v>0.01</v>
      </c>
      <c r="R107" s="137" t="s">
        <v>41</v>
      </c>
      <c r="S107" s="137">
        <v>0.03</v>
      </c>
      <c r="T107" s="137">
        <v>0.03</v>
      </c>
      <c r="U107" s="137">
        <v>0.03</v>
      </c>
      <c r="V107" s="137">
        <v>0.44</v>
      </c>
      <c r="W107" s="137">
        <v>0.47</v>
      </c>
      <c r="X107" s="137">
        <v>0.46</v>
      </c>
      <c r="Y107" s="137">
        <v>0.09</v>
      </c>
      <c r="Z107" s="137">
        <v>0.11</v>
      </c>
      <c r="AA107" s="137">
        <v>0.1</v>
      </c>
      <c r="AB107" s="137" t="s">
        <v>42</v>
      </c>
      <c r="AC107" s="137">
        <v>0</v>
      </c>
      <c r="AD107" s="137" t="s">
        <v>42</v>
      </c>
      <c r="AE107" s="137">
        <v>0</v>
      </c>
      <c r="AF107" s="137">
        <v>0</v>
      </c>
      <c r="AG107" s="137">
        <v>0</v>
      </c>
      <c r="AH107" s="137" t="s">
        <v>42</v>
      </c>
      <c r="AI107" s="137" t="s">
        <v>42</v>
      </c>
      <c r="AJ107" s="137" t="s">
        <v>42</v>
      </c>
      <c r="AK107" s="137">
        <v>0.08</v>
      </c>
      <c r="AL107" s="137">
        <v>0.05</v>
      </c>
      <c r="AM107" s="137">
        <v>0.06</v>
      </c>
      <c r="AN107" s="137">
        <v>0</v>
      </c>
      <c r="AO107" s="137">
        <v>0</v>
      </c>
      <c r="AP107" s="137">
        <v>0</v>
      </c>
      <c r="AQ107" s="137" t="s">
        <v>42</v>
      </c>
      <c r="AR107" s="137" t="s">
        <v>41</v>
      </c>
      <c r="AS107" s="137" t="s">
        <v>41</v>
      </c>
      <c r="AT107" s="137">
        <v>0.02</v>
      </c>
      <c r="AU107" s="137">
        <v>0.01</v>
      </c>
      <c r="AV107" s="137">
        <v>0.01</v>
      </c>
      <c r="AW107" s="137">
        <v>0.01</v>
      </c>
      <c r="AX107" s="137">
        <v>0.01</v>
      </c>
      <c r="AY107" s="137">
        <v>0.01</v>
      </c>
      <c r="AZ107" s="137">
        <v>0.01</v>
      </c>
      <c r="BA107" s="137" t="s">
        <v>41</v>
      </c>
      <c r="BB107" s="137" t="s">
        <v>41</v>
      </c>
      <c r="BC107" s="137" t="s">
        <v>42</v>
      </c>
      <c r="BD107" s="137" t="s">
        <v>42</v>
      </c>
      <c r="BE107" s="137" t="s">
        <v>42</v>
      </c>
      <c r="BF107" s="137">
        <v>0.01</v>
      </c>
      <c r="BG107" s="137">
        <v>0.01</v>
      </c>
      <c r="BH107" s="137">
        <v>0.01</v>
      </c>
      <c r="BI107" s="137">
        <v>0.04</v>
      </c>
      <c r="BJ107" s="137">
        <v>0.04</v>
      </c>
      <c r="BK107" s="137">
        <v>0.04</v>
      </c>
      <c r="BL107" s="137">
        <v>0.01</v>
      </c>
      <c r="BM107" s="137">
        <v>0.01</v>
      </c>
      <c r="BN107" s="137">
        <v>0.01</v>
      </c>
      <c r="BO107" s="137">
        <v>0.02</v>
      </c>
      <c r="BP107" s="137">
        <v>0.01</v>
      </c>
      <c r="BQ107" s="137">
        <v>0.01</v>
      </c>
    </row>
    <row r="108" spans="1:69" s="129" customFormat="1" x14ac:dyDescent="0.2">
      <c r="A108" s="139">
        <v>928</v>
      </c>
      <c r="B108" s="139" t="s">
        <v>274</v>
      </c>
      <c r="C108" s="135" t="s">
        <v>172</v>
      </c>
      <c r="D108" s="136">
        <v>3950</v>
      </c>
      <c r="E108" s="136">
        <v>3890</v>
      </c>
      <c r="F108" s="136">
        <v>7840</v>
      </c>
      <c r="G108" s="137">
        <v>0.92</v>
      </c>
      <c r="H108" s="137">
        <v>0.93</v>
      </c>
      <c r="I108" s="137">
        <v>0.93</v>
      </c>
      <c r="J108" s="137">
        <v>0.9</v>
      </c>
      <c r="K108" s="137">
        <v>0.91</v>
      </c>
      <c r="L108" s="137">
        <v>0.91</v>
      </c>
      <c r="M108" s="137">
        <v>0.43</v>
      </c>
      <c r="N108" s="137">
        <v>0.38</v>
      </c>
      <c r="O108" s="137">
        <v>0.4</v>
      </c>
      <c r="P108" s="137" t="s">
        <v>41</v>
      </c>
      <c r="Q108" s="137" t="s">
        <v>41</v>
      </c>
      <c r="R108" s="137" t="s">
        <v>41</v>
      </c>
      <c r="S108" s="137">
        <v>0.02</v>
      </c>
      <c r="T108" s="137">
        <v>0.02</v>
      </c>
      <c r="U108" s="137">
        <v>0.02</v>
      </c>
      <c r="V108" s="137">
        <v>0.45</v>
      </c>
      <c r="W108" s="137">
        <v>0.51</v>
      </c>
      <c r="X108" s="137">
        <v>0.48</v>
      </c>
      <c r="Y108" s="137" t="s">
        <v>41</v>
      </c>
      <c r="Z108" s="137" t="s">
        <v>42</v>
      </c>
      <c r="AA108" s="137" t="s">
        <v>41</v>
      </c>
      <c r="AB108" s="137">
        <v>0</v>
      </c>
      <c r="AC108" s="137">
        <v>0</v>
      </c>
      <c r="AD108" s="137">
        <v>0</v>
      </c>
      <c r="AE108" s="137" t="s">
        <v>42</v>
      </c>
      <c r="AF108" s="137" t="s">
        <v>42</v>
      </c>
      <c r="AG108" s="137" t="s">
        <v>42</v>
      </c>
      <c r="AH108" s="137" t="s">
        <v>42</v>
      </c>
      <c r="AI108" s="137" t="s">
        <v>42</v>
      </c>
      <c r="AJ108" s="137" t="s">
        <v>42</v>
      </c>
      <c r="AK108" s="137">
        <v>0.06</v>
      </c>
      <c r="AL108" s="137">
        <v>0.05</v>
      </c>
      <c r="AM108" s="137">
        <v>0.05</v>
      </c>
      <c r="AN108" s="137" t="s">
        <v>42</v>
      </c>
      <c r="AO108" s="137">
        <v>0</v>
      </c>
      <c r="AP108" s="137" t="s">
        <v>42</v>
      </c>
      <c r="AQ108" s="137" t="s">
        <v>41</v>
      </c>
      <c r="AR108" s="137" t="s">
        <v>41</v>
      </c>
      <c r="AS108" s="137" t="s">
        <v>41</v>
      </c>
      <c r="AT108" s="137">
        <v>0.01</v>
      </c>
      <c r="AU108" s="137">
        <v>0.01</v>
      </c>
      <c r="AV108" s="137">
        <v>0.01</v>
      </c>
      <c r="AW108" s="137">
        <v>0.01</v>
      </c>
      <c r="AX108" s="137" t="s">
        <v>41</v>
      </c>
      <c r="AY108" s="137">
        <v>0.01</v>
      </c>
      <c r="AZ108" s="137" t="s">
        <v>41</v>
      </c>
      <c r="BA108" s="137" t="s">
        <v>41</v>
      </c>
      <c r="BB108" s="137" t="s">
        <v>41</v>
      </c>
      <c r="BC108" s="137" t="s">
        <v>42</v>
      </c>
      <c r="BD108" s="137" t="s">
        <v>42</v>
      </c>
      <c r="BE108" s="137" t="s">
        <v>41</v>
      </c>
      <c r="BF108" s="137">
        <v>0.01</v>
      </c>
      <c r="BG108" s="137">
        <v>0.01</v>
      </c>
      <c r="BH108" s="137">
        <v>0.01</v>
      </c>
      <c r="BI108" s="137">
        <v>0.05</v>
      </c>
      <c r="BJ108" s="137">
        <v>0.05</v>
      </c>
      <c r="BK108" s="137">
        <v>0.05</v>
      </c>
      <c r="BL108" s="137">
        <v>0.01</v>
      </c>
      <c r="BM108" s="137">
        <v>0.01</v>
      </c>
      <c r="BN108" s="137">
        <v>0.01</v>
      </c>
      <c r="BO108" s="137">
        <v>0.01</v>
      </c>
      <c r="BP108" s="137">
        <v>0.01</v>
      </c>
      <c r="BQ108" s="137">
        <v>0.01</v>
      </c>
    </row>
    <row r="109" spans="1:69" s="129" customFormat="1" x14ac:dyDescent="0.2">
      <c r="A109" s="139">
        <v>929</v>
      </c>
      <c r="B109" s="139" t="s">
        <v>275</v>
      </c>
      <c r="C109" s="135" t="s">
        <v>166</v>
      </c>
      <c r="D109" s="136">
        <v>1760</v>
      </c>
      <c r="E109" s="136">
        <v>1760</v>
      </c>
      <c r="F109" s="136">
        <v>3520</v>
      </c>
      <c r="G109" s="137">
        <v>0.9</v>
      </c>
      <c r="H109" s="137">
        <v>0.91</v>
      </c>
      <c r="I109" s="137">
        <v>0.91</v>
      </c>
      <c r="J109" s="137">
        <v>0.88</v>
      </c>
      <c r="K109" s="137">
        <v>0.9</v>
      </c>
      <c r="L109" s="137">
        <v>0.89</v>
      </c>
      <c r="M109" s="137">
        <v>0.27</v>
      </c>
      <c r="N109" s="137">
        <v>0.3</v>
      </c>
      <c r="O109" s="137">
        <v>0.28999999999999998</v>
      </c>
      <c r="P109" s="137" t="s">
        <v>42</v>
      </c>
      <c r="Q109" s="137">
        <v>0.01</v>
      </c>
      <c r="R109" s="137" t="s">
        <v>41</v>
      </c>
      <c r="S109" s="137">
        <v>0.05</v>
      </c>
      <c r="T109" s="137">
        <v>0.04</v>
      </c>
      <c r="U109" s="137">
        <v>0.04</v>
      </c>
      <c r="V109" s="137">
        <v>0.55000000000000004</v>
      </c>
      <c r="W109" s="137">
        <v>0.56000000000000005</v>
      </c>
      <c r="X109" s="137">
        <v>0.55000000000000004</v>
      </c>
      <c r="Y109" s="137" t="s">
        <v>42</v>
      </c>
      <c r="Z109" s="137">
        <v>0</v>
      </c>
      <c r="AA109" s="137" t="s">
        <v>42</v>
      </c>
      <c r="AB109" s="137">
        <v>0</v>
      </c>
      <c r="AC109" s="137">
        <v>0</v>
      </c>
      <c r="AD109" s="137">
        <v>0</v>
      </c>
      <c r="AE109" s="137">
        <v>0</v>
      </c>
      <c r="AF109" s="137">
        <v>0</v>
      </c>
      <c r="AG109" s="137">
        <v>0</v>
      </c>
      <c r="AH109" s="137" t="s">
        <v>42</v>
      </c>
      <c r="AI109" s="137">
        <v>0</v>
      </c>
      <c r="AJ109" s="137" t="s">
        <v>42</v>
      </c>
      <c r="AK109" s="137">
        <v>0.08</v>
      </c>
      <c r="AL109" s="137">
        <v>0.04</v>
      </c>
      <c r="AM109" s="137">
        <v>0.06</v>
      </c>
      <c r="AN109" s="137">
        <v>0</v>
      </c>
      <c r="AO109" s="137">
        <v>0</v>
      </c>
      <c r="AP109" s="137">
        <v>0</v>
      </c>
      <c r="AQ109" s="137">
        <v>0.01</v>
      </c>
      <c r="AR109" s="137">
        <v>0.01</v>
      </c>
      <c r="AS109" s="137">
        <v>0.01</v>
      </c>
      <c r="AT109" s="137">
        <v>0.02</v>
      </c>
      <c r="AU109" s="137" t="s">
        <v>42</v>
      </c>
      <c r="AV109" s="137">
        <v>0.01</v>
      </c>
      <c r="AW109" s="137">
        <v>0.01</v>
      </c>
      <c r="AX109" s="137" t="s">
        <v>42</v>
      </c>
      <c r="AY109" s="137">
        <v>0.01</v>
      </c>
      <c r="AZ109" s="137">
        <v>0.01</v>
      </c>
      <c r="BA109" s="137" t="s">
        <v>42</v>
      </c>
      <c r="BB109" s="137" t="s">
        <v>41</v>
      </c>
      <c r="BC109" s="137" t="s">
        <v>42</v>
      </c>
      <c r="BD109" s="137">
        <v>0</v>
      </c>
      <c r="BE109" s="137" t="s">
        <v>42</v>
      </c>
      <c r="BF109" s="137">
        <v>0.01</v>
      </c>
      <c r="BG109" s="137">
        <v>0.01</v>
      </c>
      <c r="BH109" s="137">
        <v>0.01</v>
      </c>
      <c r="BI109" s="137">
        <v>0.05</v>
      </c>
      <c r="BJ109" s="137">
        <v>0.06</v>
      </c>
      <c r="BK109" s="137">
        <v>0.05</v>
      </c>
      <c r="BL109" s="137">
        <v>0.03</v>
      </c>
      <c r="BM109" s="137">
        <v>0.02</v>
      </c>
      <c r="BN109" s="137">
        <v>0.02</v>
      </c>
      <c r="BO109" s="137">
        <v>0.02</v>
      </c>
      <c r="BP109" s="137">
        <v>0.01</v>
      </c>
      <c r="BQ109" s="137">
        <v>0.01</v>
      </c>
    </row>
    <row r="110" spans="1:69" s="129" customFormat="1" x14ac:dyDescent="0.2">
      <c r="A110" s="139">
        <v>892</v>
      </c>
      <c r="B110" s="139" t="s">
        <v>276</v>
      </c>
      <c r="C110" s="135" t="s">
        <v>172</v>
      </c>
      <c r="D110" s="136">
        <v>1370</v>
      </c>
      <c r="E110" s="136">
        <v>1290</v>
      </c>
      <c r="F110" s="136">
        <v>2660</v>
      </c>
      <c r="G110" s="137">
        <v>0.85</v>
      </c>
      <c r="H110" s="137">
        <v>0.87</v>
      </c>
      <c r="I110" s="137">
        <v>0.86</v>
      </c>
      <c r="J110" s="137">
        <v>0.81</v>
      </c>
      <c r="K110" s="137">
        <v>0.85</v>
      </c>
      <c r="L110" s="137">
        <v>0.83</v>
      </c>
      <c r="M110" s="137">
        <v>0.43</v>
      </c>
      <c r="N110" s="137">
        <v>0.34</v>
      </c>
      <c r="O110" s="137">
        <v>0.39</v>
      </c>
      <c r="P110" s="137" t="s">
        <v>42</v>
      </c>
      <c r="Q110" s="137" t="s">
        <v>42</v>
      </c>
      <c r="R110" s="137" t="s">
        <v>42</v>
      </c>
      <c r="S110" s="137">
        <v>0.04</v>
      </c>
      <c r="T110" s="137">
        <v>0.04</v>
      </c>
      <c r="U110" s="137">
        <v>0.04</v>
      </c>
      <c r="V110" s="137">
        <v>0.24</v>
      </c>
      <c r="W110" s="137">
        <v>0.33</v>
      </c>
      <c r="X110" s="137">
        <v>0.28000000000000003</v>
      </c>
      <c r="Y110" s="137">
        <v>0.1</v>
      </c>
      <c r="Z110" s="137">
        <v>0.13</v>
      </c>
      <c r="AA110" s="137">
        <v>0.12</v>
      </c>
      <c r="AB110" s="137">
        <v>0</v>
      </c>
      <c r="AC110" s="137">
        <v>0</v>
      </c>
      <c r="AD110" s="137">
        <v>0</v>
      </c>
      <c r="AE110" s="137">
        <v>0</v>
      </c>
      <c r="AF110" s="137">
        <v>0</v>
      </c>
      <c r="AG110" s="137">
        <v>0</v>
      </c>
      <c r="AH110" s="137" t="s">
        <v>42</v>
      </c>
      <c r="AI110" s="137" t="s">
        <v>42</v>
      </c>
      <c r="AJ110" s="137" t="s">
        <v>42</v>
      </c>
      <c r="AK110" s="137">
        <v>0.05</v>
      </c>
      <c r="AL110" s="137">
        <v>0.04</v>
      </c>
      <c r="AM110" s="137">
        <v>0.05</v>
      </c>
      <c r="AN110" s="137" t="s">
        <v>42</v>
      </c>
      <c r="AO110" s="137">
        <v>0</v>
      </c>
      <c r="AP110" s="137" t="s">
        <v>42</v>
      </c>
      <c r="AQ110" s="137">
        <v>0</v>
      </c>
      <c r="AR110" s="137" t="s">
        <v>42</v>
      </c>
      <c r="AS110" s="137" t="s">
        <v>42</v>
      </c>
      <c r="AT110" s="137">
        <v>0.02</v>
      </c>
      <c r="AU110" s="137">
        <v>0.01</v>
      </c>
      <c r="AV110" s="137">
        <v>0.02</v>
      </c>
      <c r="AW110" s="137">
        <v>0.01</v>
      </c>
      <c r="AX110" s="137" t="s">
        <v>42</v>
      </c>
      <c r="AY110" s="137">
        <v>0.01</v>
      </c>
      <c r="AZ110" s="137">
        <v>0.01</v>
      </c>
      <c r="BA110" s="137" t="s">
        <v>42</v>
      </c>
      <c r="BB110" s="137" t="s">
        <v>41</v>
      </c>
      <c r="BC110" s="137" t="s">
        <v>41</v>
      </c>
      <c r="BD110" s="137" t="s">
        <v>42</v>
      </c>
      <c r="BE110" s="137" t="s">
        <v>41</v>
      </c>
      <c r="BF110" s="137">
        <v>0.01</v>
      </c>
      <c r="BG110" s="137">
        <v>0.01</v>
      </c>
      <c r="BH110" s="137">
        <v>0.01</v>
      </c>
      <c r="BI110" s="137">
        <v>0.09</v>
      </c>
      <c r="BJ110" s="137">
        <v>0.08</v>
      </c>
      <c r="BK110" s="137">
        <v>0.09</v>
      </c>
      <c r="BL110" s="137">
        <v>0.04</v>
      </c>
      <c r="BM110" s="137">
        <v>0.03</v>
      </c>
      <c r="BN110" s="137">
        <v>0.04</v>
      </c>
      <c r="BO110" s="137">
        <v>0.02</v>
      </c>
      <c r="BP110" s="137">
        <v>0.02</v>
      </c>
      <c r="BQ110" s="137">
        <v>0.02</v>
      </c>
    </row>
    <row r="111" spans="1:69" s="129" customFormat="1" x14ac:dyDescent="0.2">
      <c r="A111" s="139">
        <v>891</v>
      </c>
      <c r="B111" s="139" t="s">
        <v>277</v>
      </c>
      <c r="C111" s="135" t="s">
        <v>172</v>
      </c>
      <c r="D111" s="136">
        <v>4320</v>
      </c>
      <c r="E111" s="136">
        <v>4260</v>
      </c>
      <c r="F111" s="136">
        <v>8580</v>
      </c>
      <c r="G111" s="137">
        <v>0.89</v>
      </c>
      <c r="H111" s="137">
        <v>0.91</v>
      </c>
      <c r="I111" s="137">
        <v>0.9</v>
      </c>
      <c r="J111" s="137">
        <v>0.87</v>
      </c>
      <c r="K111" s="137">
        <v>0.9</v>
      </c>
      <c r="L111" s="137">
        <v>0.89</v>
      </c>
      <c r="M111" s="137">
        <v>0.39</v>
      </c>
      <c r="N111" s="137">
        <v>0.33</v>
      </c>
      <c r="O111" s="137">
        <v>0.36</v>
      </c>
      <c r="P111" s="137" t="s">
        <v>41</v>
      </c>
      <c r="Q111" s="137" t="s">
        <v>41</v>
      </c>
      <c r="R111" s="137" t="s">
        <v>41</v>
      </c>
      <c r="S111" s="137">
        <v>0.04</v>
      </c>
      <c r="T111" s="137">
        <v>0.04</v>
      </c>
      <c r="U111" s="137">
        <v>0.04</v>
      </c>
      <c r="V111" s="137">
        <v>0.4</v>
      </c>
      <c r="W111" s="137">
        <v>0.47</v>
      </c>
      <c r="X111" s="137">
        <v>0.44</v>
      </c>
      <c r="Y111" s="137">
        <v>0.03</v>
      </c>
      <c r="Z111" s="137">
        <v>0.05</v>
      </c>
      <c r="AA111" s="137">
        <v>0.04</v>
      </c>
      <c r="AB111" s="137" t="s">
        <v>42</v>
      </c>
      <c r="AC111" s="137" t="s">
        <v>42</v>
      </c>
      <c r="AD111" s="137" t="s">
        <v>41</v>
      </c>
      <c r="AE111" s="137">
        <v>0</v>
      </c>
      <c r="AF111" s="137">
        <v>0</v>
      </c>
      <c r="AG111" s="137">
        <v>0</v>
      </c>
      <c r="AH111" s="137" t="s">
        <v>42</v>
      </c>
      <c r="AI111" s="137" t="s">
        <v>42</v>
      </c>
      <c r="AJ111" s="137" t="s">
        <v>41</v>
      </c>
      <c r="AK111" s="137">
        <v>7.0000000000000007E-2</v>
      </c>
      <c r="AL111" s="137">
        <v>0.05</v>
      </c>
      <c r="AM111" s="137">
        <v>0.06</v>
      </c>
      <c r="AN111" s="137">
        <v>0</v>
      </c>
      <c r="AO111" s="137">
        <v>0</v>
      </c>
      <c r="AP111" s="137">
        <v>0</v>
      </c>
      <c r="AQ111" s="137" t="s">
        <v>41</v>
      </c>
      <c r="AR111" s="137" t="s">
        <v>41</v>
      </c>
      <c r="AS111" s="137" t="s">
        <v>41</v>
      </c>
      <c r="AT111" s="137">
        <v>0.01</v>
      </c>
      <c r="AU111" s="137" t="s">
        <v>41</v>
      </c>
      <c r="AV111" s="137">
        <v>0.01</v>
      </c>
      <c r="AW111" s="137">
        <v>0.01</v>
      </c>
      <c r="AX111" s="137" t="s">
        <v>41</v>
      </c>
      <c r="AY111" s="137" t="s">
        <v>41</v>
      </c>
      <c r="AZ111" s="137" t="s">
        <v>41</v>
      </c>
      <c r="BA111" s="137" t="s">
        <v>42</v>
      </c>
      <c r="BB111" s="137" t="s">
        <v>41</v>
      </c>
      <c r="BC111" s="137" t="s">
        <v>41</v>
      </c>
      <c r="BD111" s="137" t="s">
        <v>42</v>
      </c>
      <c r="BE111" s="137" t="s">
        <v>41</v>
      </c>
      <c r="BF111" s="137">
        <v>0.01</v>
      </c>
      <c r="BG111" s="137" t="s">
        <v>41</v>
      </c>
      <c r="BH111" s="137">
        <v>0.01</v>
      </c>
      <c r="BI111" s="137">
        <v>7.0000000000000007E-2</v>
      </c>
      <c r="BJ111" s="137">
        <v>0.06</v>
      </c>
      <c r="BK111" s="137">
        <v>0.06</v>
      </c>
      <c r="BL111" s="137">
        <v>0.01</v>
      </c>
      <c r="BM111" s="137">
        <v>0.01</v>
      </c>
      <c r="BN111" s="137">
        <v>0.01</v>
      </c>
      <c r="BO111" s="137">
        <v>0.03</v>
      </c>
      <c r="BP111" s="137">
        <v>0.02</v>
      </c>
      <c r="BQ111" s="137">
        <v>0.03</v>
      </c>
    </row>
    <row r="112" spans="1:69" s="129" customFormat="1" x14ac:dyDescent="0.2">
      <c r="A112" s="139">
        <v>353</v>
      </c>
      <c r="B112" s="139" t="s">
        <v>278</v>
      </c>
      <c r="C112" s="135" t="s">
        <v>168</v>
      </c>
      <c r="D112" s="136">
        <v>1600</v>
      </c>
      <c r="E112" s="136">
        <v>1460</v>
      </c>
      <c r="F112" s="136">
        <v>3060</v>
      </c>
      <c r="G112" s="137">
        <v>0.91</v>
      </c>
      <c r="H112" s="137">
        <v>0.92</v>
      </c>
      <c r="I112" s="137">
        <v>0.91</v>
      </c>
      <c r="J112" s="137">
        <v>0.88</v>
      </c>
      <c r="K112" s="137">
        <v>0.9</v>
      </c>
      <c r="L112" s="137">
        <v>0.89</v>
      </c>
      <c r="M112" s="137">
        <v>0.42</v>
      </c>
      <c r="N112" s="137">
        <v>0.35</v>
      </c>
      <c r="O112" s="137">
        <v>0.39</v>
      </c>
      <c r="P112" s="137">
        <v>0</v>
      </c>
      <c r="Q112" s="137" t="s">
        <v>42</v>
      </c>
      <c r="R112" s="137" t="s">
        <v>42</v>
      </c>
      <c r="S112" s="137">
        <v>0.04</v>
      </c>
      <c r="T112" s="137">
        <v>0.02</v>
      </c>
      <c r="U112" s="137">
        <v>0.03</v>
      </c>
      <c r="V112" s="137">
        <v>0.11</v>
      </c>
      <c r="W112" s="137">
        <v>0.17</v>
      </c>
      <c r="X112" s="137">
        <v>0.14000000000000001</v>
      </c>
      <c r="Y112" s="137">
        <v>0.32</v>
      </c>
      <c r="Z112" s="137">
        <v>0.35</v>
      </c>
      <c r="AA112" s="137">
        <v>0.34</v>
      </c>
      <c r="AB112" s="137">
        <v>0</v>
      </c>
      <c r="AC112" s="137">
        <v>0</v>
      </c>
      <c r="AD112" s="137">
        <v>0</v>
      </c>
      <c r="AE112" s="137">
        <v>0</v>
      </c>
      <c r="AF112" s="137">
        <v>0</v>
      </c>
      <c r="AG112" s="137">
        <v>0</v>
      </c>
      <c r="AH112" s="137" t="s">
        <v>42</v>
      </c>
      <c r="AI112" s="137" t="s">
        <v>42</v>
      </c>
      <c r="AJ112" s="137" t="s">
        <v>42</v>
      </c>
      <c r="AK112" s="137">
        <v>0.05</v>
      </c>
      <c r="AL112" s="137">
        <v>0.03</v>
      </c>
      <c r="AM112" s="137">
        <v>0.04</v>
      </c>
      <c r="AN112" s="137">
        <v>0</v>
      </c>
      <c r="AO112" s="137">
        <v>0</v>
      </c>
      <c r="AP112" s="137">
        <v>0</v>
      </c>
      <c r="AQ112" s="137" t="s">
        <v>42</v>
      </c>
      <c r="AR112" s="137" t="s">
        <v>42</v>
      </c>
      <c r="AS112" s="137" t="s">
        <v>42</v>
      </c>
      <c r="AT112" s="137">
        <v>0.01</v>
      </c>
      <c r="AU112" s="137">
        <v>0.01</v>
      </c>
      <c r="AV112" s="137">
        <v>0.01</v>
      </c>
      <c r="AW112" s="137">
        <v>0.01</v>
      </c>
      <c r="AX112" s="137" t="s">
        <v>42</v>
      </c>
      <c r="AY112" s="137" t="s">
        <v>41</v>
      </c>
      <c r="AZ112" s="137" t="s">
        <v>41</v>
      </c>
      <c r="BA112" s="137" t="s">
        <v>42</v>
      </c>
      <c r="BB112" s="137" t="s">
        <v>41</v>
      </c>
      <c r="BC112" s="137" t="s">
        <v>42</v>
      </c>
      <c r="BD112" s="137" t="s">
        <v>41</v>
      </c>
      <c r="BE112" s="137" t="s">
        <v>41</v>
      </c>
      <c r="BF112" s="137">
        <v>0.01</v>
      </c>
      <c r="BG112" s="137">
        <v>0.01</v>
      </c>
      <c r="BH112" s="137">
        <v>0.01</v>
      </c>
      <c r="BI112" s="137">
        <v>0.06</v>
      </c>
      <c r="BJ112" s="137">
        <v>0.06</v>
      </c>
      <c r="BK112" s="137">
        <v>0.06</v>
      </c>
      <c r="BL112" s="137">
        <v>0.02</v>
      </c>
      <c r="BM112" s="137">
        <v>0.02</v>
      </c>
      <c r="BN112" s="137">
        <v>0.02</v>
      </c>
      <c r="BO112" s="137">
        <v>0.01</v>
      </c>
      <c r="BP112" s="137">
        <v>0.01</v>
      </c>
      <c r="BQ112" s="137">
        <v>0.01</v>
      </c>
    </row>
    <row r="113" spans="1:69" s="129" customFormat="1" x14ac:dyDescent="0.2">
      <c r="A113" s="139">
        <v>931</v>
      </c>
      <c r="B113" s="139" t="s">
        <v>279</v>
      </c>
      <c r="C113" s="135" t="s">
        <v>182</v>
      </c>
      <c r="D113" s="136">
        <v>3140</v>
      </c>
      <c r="E113" s="136">
        <v>3040</v>
      </c>
      <c r="F113" s="136">
        <v>6180</v>
      </c>
      <c r="G113" s="137">
        <v>0.92</v>
      </c>
      <c r="H113" s="137">
        <v>0.92</v>
      </c>
      <c r="I113" s="137">
        <v>0.92</v>
      </c>
      <c r="J113" s="137">
        <v>0.89</v>
      </c>
      <c r="K113" s="137">
        <v>0.9</v>
      </c>
      <c r="L113" s="137">
        <v>0.89</v>
      </c>
      <c r="M113" s="137">
        <v>0.34</v>
      </c>
      <c r="N113" s="137">
        <v>0.28999999999999998</v>
      </c>
      <c r="O113" s="137">
        <v>0.32</v>
      </c>
      <c r="P113" s="137">
        <v>0.01</v>
      </c>
      <c r="Q113" s="137" t="s">
        <v>41</v>
      </c>
      <c r="R113" s="137">
        <v>0.01</v>
      </c>
      <c r="S113" s="137">
        <v>0.04</v>
      </c>
      <c r="T113" s="137">
        <v>0.03</v>
      </c>
      <c r="U113" s="137">
        <v>0.03</v>
      </c>
      <c r="V113" s="137">
        <v>0.46</v>
      </c>
      <c r="W113" s="137">
        <v>0.51</v>
      </c>
      <c r="X113" s="137">
        <v>0.48</v>
      </c>
      <c r="Y113" s="137">
        <v>0.05</v>
      </c>
      <c r="Z113" s="137">
        <v>0.06</v>
      </c>
      <c r="AA113" s="137">
        <v>0.05</v>
      </c>
      <c r="AB113" s="137" t="s">
        <v>42</v>
      </c>
      <c r="AC113" s="137" t="s">
        <v>42</v>
      </c>
      <c r="AD113" s="137" t="s">
        <v>42</v>
      </c>
      <c r="AE113" s="137">
        <v>0</v>
      </c>
      <c r="AF113" s="137">
        <v>0</v>
      </c>
      <c r="AG113" s="137">
        <v>0</v>
      </c>
      <c r="AH113" s="137" t="s">
        <v>42</v>
      </c>
      <c r="AI113" s="137">
        <v>0</v>
      </c>
      <c r="AJ113" s="137" t="s">
        <v>42</v>
      </c>
      <c r="AK113" s="137">
        <v>7.0000000000000007E-2</v>
      </c>
      <c r="AL113" s="137">
        <v>0.04</v>
      </c>
      <c r="AM113" s="137">
        <v>0.05</v>
      </c>
      <c r="AN113" s="137" t="s">
        <v>42</v>
      </c>
      <c r="AO113" s="137">
        <v>0</v>
      </c>
      <c r="AP113" s="137" t="s">
        <v>42</v>
      </c>
      <c r="AQ113" s="137" t="s">
        <v>41</v>
      </c>
      <c r="AR113" s="137" t="s">
        <v>41</v>
      </c>
      <c r="AS113" s="137" t="s">
        <v>41</v>
      </c>
      <c r="AT113" s="137">
        <v>0.02</v>
      </c>
      <c r="AU113" s="137">
        <v>0.01</v>
      </c>
      <c r="AV113" s="137">
        <v>0.01</v>
      </c>
      <c r="AW113" s="137">
        <v>0.01</v>
      </c>
      <c r="AX113" s="137" t="s">
        <v>41</v>
      </c>
      <c r="AY113" s="137">
        <v>0.01</v>
      </c>
      <c r="AZ113" s="137">
        <v>0.01</v>
      </c>
      <c r="BA113" s="137">
        <v>0.01</v>
      </c>
      <c r="BB113" s="137">
        <v>0.01</v>
      </c>
      <c r="BC113" s="137">
        <v>0</v>
      </c>
      <c r="BD113" s="137">
        <v>0</v>
      </c>
      <c r="BE113" s="137">
        <v>0</v>
      </c>
      <c r="BF113" s="137">
        <v>0.01</v>
      </c>
      <c r="BG113" s="137">
        <v>0.01</v>
      </c>
      <c r="BH113" s="137">
        <v>0.01</v>
      </c>
      <c r="BI113" s="137">
        <v>0.04</v>
      </c>
      <c r="BJ113" s="137">
        <v>0.05</v>
      </c>
      <c r="BK113" s="137">
        <v>0.05</v>
      </c>
      <c r="BL113" s="137">
        <v>0.01</v>
      </c>
      <c r="BM113" s="137">
        <v>0.02</v>
      </c>
      <c r="BN113" s="137">
        <v>0.02</v>
      </c>
      <c r="BO113" s="137">
        <v>0.03</v>
      </c>
      <c r="BP113" s="137">
        <v>0.02</v>
      </c>
      <c r="BQ113" s="137">
        <v>0.02</v>
      </c>
    </row>
    <row r="114" spans="1:69" s="129" customFormat="1" x14ac:dyDescent="0.2">
      <c r="A114" s="139">
        <v>874</v>
      </c>
      <c r="B114" s="139" t="s">
        <v>280</v>
      </c>
      <c r="C114" s="135" t="s">
        <v>176</v>
      </c>
      <c r="D114" s="136">
        <v>1070</v>
      </c>
      <c r="E114" s="136">
        <v>1100</v>
      </c>
      <c r="F114" s="136">
        <v>2180</v>
      </c>
      <c r="G114" s="137">
        <v>0.91</v>
      </c>
      <c r="H114" s="137">
        <v>0.93</v>
      </c>
      <c r="I114" s="137">
        <v>0.92</v>
      </c>
      <c r="J114" s="137">
        <v>0.89</v>
      </c>
      <c r="K114" s="137">
        <v>0.92</v>
      </c>
      <c r="L114" s="137">
        <v>0.91</v>
      </c>
      <c r="M114" s="137">
        <v>0.35</v>
      </c>
      <c r="N114" s="137">
        <v>0.3</v>
      </c>
      <c r="O114" s="137">
        <v>0.33</v>
      </c>
      <c r="P114" s="137">
        <v>0</v>
      </c>
      <c r="Q114" s="137" t="s">
        <v>42</v>
      </c>
      <c r="R114" s="137" t="s">
        <v>42</v>
      </c>
      <c r="S114" s="137">
        <v>0.03</v>
      </c>
      <c r="T114" s="137">
        <v>0.02</v>
      </c>
      <c r="U114" s="137">
        <v>0.03</v>
      </c>
      <c r="V114" s="137">
        <v>0.51</v>
      </c>
      <c r="W114" s="137">
        <v>0.59</v>
      </c>
      <c r="X114" s="137">
        <v>0.55000000000000004</v>
      </c>
      <c r="Y114" s="137">
        <v>0</v>
      </c>
      <c r="Z114" s="137" t="s">
        <v>42</v>
      </c>
      <c r="AA114" s="137" t="s">
        <v>42</v>
      </c>
      <c r="AB114" s="137">
        <v>0</v>
      </c>
      <c r="AC114" s="137">
        <v>0</v>
      </c>
      <c r="AD114" s="137">
        <v>0</v>
      </c>
      <c r="AE114" s="137">
        <v>0</v>
      </c>
      <c r="AF114" s="137" t="s">
        <v>42</v>
      </c>
      <c r="AG114" s="137" t="s">
        <v>42</v>
      </c>
      <c r="AH114" s="137" t="s">
        <v>42</v>
      </c>
      <c r="AI114" s="137" t="s">
        <v>42</v>
      </c>
      <c r="AJ114" s="137" t="s">
        <v>42</v>
      </c>
      <c r="AK114" s="137">
        <v>0.04</v>
      </c>
      <c r="AL114" s="137">
        <v>0.03</v>
      </c>
      <c r="AM114" s="137">
        <v>0.03</v>
      </c>
      <c r="AN114" s="137">
        <v>0</v>
      </c>
      <c r="AO114" s="137">
        <v>0</v>
      </c>
      <c r="AP114" s="137">
        <v>0</v>
      </c>
      <c r="AQ114" s="137" t="s">
        <v>42</v>
      </c>
      <c r="AR114" s="137" t="s">
        <v>42</v>
      </c>
      <c r="AS114" s="137" t="s">
        <v>42</v>
      </c>
      <c r="AT114" s="137">
        <v>0.02</v>
      </c>
      <c r="AU114" s="137">
        <v>0.01</v>
      </c>
      <c r="AV114" s="137">
        <v>0.01</v>
      </c>
      <c r="AW114" s="137">
        <v>0.01</v>
      </c>
      <c r="AX114" s="137" t="s">
        <v>42</v>
      </c>
      <c r="AY114" s="137">
        <v>0.01</v>
      </c>
      <c r="AZ114" s="137">
        <v>0.01</v>
      </c>
      <c r="BA114" s="137" t="s">
        <v>42</v>
      </c>
      <c r="BB114" s="137" t="s">
        <v>41</v>
      </c>
      <c r="BC114" s="137" t="s">
        <v>42</v>
      </c>
      <c r="BD114" s="137">
        <v>0</v>
      </c>
      <c r="BE114" s="137" t="s">
        <v>42</v>
      </c>
      <c r="BF114" s="137">
        <v>0.01</v>
      </c>
      <c r="BG114" s="137" t="s">
        <v>42</v>
      </c>
      <c r="BH114" s="137">
        <v>0.01</v>
      </c>
      <c r="BI114" s="137">
        <v>0.05</v>
      </c>
      <c r="BJ114" s="137">
        <v>0.04</v>
      </c>
      <c r="BK114" s="137">
        <v>0.04</v>
      </c>
      <c r="BL114" s="137">
        <v>0.03</v>
      </c>
      <c r="BM114" s="137">
        <v>0.02</v>
      </c>
      <c r="BN114" s="137">
        <v>0.02</v>
      </c>
      <c r="BO114" s="137">
        <v>0.01</v>
      </c>
      <c r="BP114" s="137">
        <v>0.01</v>
      </c>
      <c r="BQ114" s="137">
        <v>0.01</v>
      </c>
    </row>
    <row r="115" spans="1:69" s="129" customFormat="1" x14ac:dyDescent="0.2">
      <c r="A115" s="139">
        <v>879</v>
      </c>
      <c r="B115" s="139" t="s">
        <v>281</v>
      </c>
      <c r="C115" s="135" t="s">
        <v>184</v>
      </c>
      <c r="D115" s="136">
        <v>1340</v>
      </c>
      <c r="E115" s="136">
        <v>1430</v>
      </c>
      <c r="F115" s="136">
        <v>2770</v>
      </c>
      <c r="G115" s="137">
        <v>0.95</v>
      </c>
      <c r="H115" s="137">
        <v>0.95</v>
      </c>
      <c r="I115" s="137">
        <v>0.95</v>
      </c>
      <c r="J115" s="137">
        <v>0.93</v>
      </c>
      <c r="K115" s="137">
        <v>0.94</v>
      </c>
      <c r="L115" s="137">
        <v>0.94</v>
      </c>
      <c r="M115" s="137">
        <v>0.19</v>
      </c>
      <c r="N115" s="137">
        <v>0.17</v>
      </c>
      <c r="O115" s="137">
        <v>0.18</v>
      </c>
      <c r="P115" s="137" t="s">
        <v>41</v>
      </c>
      <c r="Q115" s="137" t="s">
        <v>42</v>
      </c>
      <c r="R115" s="137" t="s">
        <v>41</v>
      </c>
      <c r="S115" s="137">
        <v>0.05</v>
      </c>
      <c r="T115" s="137">
        <v>0.06</v>
      </c>
      <c r="U115" s="137">
        <v>0.05</v>
      </c>
      <c r="V115" s="137">
        <v>0.68</v>
      </c>
      <c r="W115" s="137">
        <v>0.7</v>
      </c>
      <c r="X115" s="137">
        <v>0.69</v>
      </c>
      <c r="Y115" s="137" t="s">
        <v>42</v>
      </c>
      <c r="Z115" s="137">
        <v>0</v>
      </c>
      <c r="AA115" s="137" t="s">
        <v>42</v>
      </c>
      <c r="AB115" s="137">
        <v>0</v>
      </c>
      <c r="AC115" s="137" t="s">
        <v>42</v>
      </c>
      <c r="AD115" s="137" t="s">
        <v>42</v>
      </c>
      <c r="AE115" s="137">
        <v>0</v>
      </c>
      <c r="AF115" s="137" t="s">
        <v>42</v>
      </c>
      <c r="AG115" s="137" t="s">
        <v>42</v>
      </c>
      <c r="AH115" s="137" t="s">
        <v>42</v>
      </c>
      <c r="AI115" s="137">
        <v>0</v>
      </c>
      <c r="AJ115" s="137" t="s">
        <v>42</v>
      </c>
      <c r="AK115" s="137">
        <v>0.09</v>
      </c>
      <c r="AL115" s="137">
        <v>7.0000000000000007E-2</v>
      </c>
      <c r="AM115" s="137">
        <v>0.08</v>
      </c>
      <c r="AN115" s="137">
        <v>0</v>
      </c>
      <c r="AO115" s="137">
        <v>0</v>
      </c>
      <c r="AP115" s="137">
        <v>0</v>
      </c>
      <c r="AQ115" s="137">
        <v>0.01</v>
      </c>
      <c r="AR115" s="137">
        <v>0.01</v>
      </c>
      <c r="AS115" s="137">
        <v>0.01</v>
      </c>
      <c r="AT115" s="137" t="s">
        <v>41</v>
      </c>
      <c r="AU115" s="137" t="s">
        <v>42</v>
      </c>
      <c r="AV115" s="137" t="s">
        <v>41</v>
      </c>
      <c r="AW115" s="137" t="s">
        <v>42</v>
      </c>
      <c r="AX115" s="137" t="s">
        <v>42</v>
      </c>
      <c r="AY115" s="137" t="s">
        <v>42</v>
      </c>
      <c r="AZ115" s="137" t="s">
        <v>42</v>
      </c>
      <c r="BA115" s="137">
        <v>0</v>
      </c>
      <c r="BB115" s="137" t="s">
        <v>42</v>
      </c>
      <c r="BC115" s="137">
        <v>0</v>
      </c>
      <c r="BD115" s="137" t="s">
        <v>42</v>
      </c>
      <c r="BE115" s="137" t="s">
        <v>42</v>
      </c>
      <c r="BF115" s="137">
        <v>0.01</v>
      </c>
      <c r="BG115" s="137">
        <v>0.01</v>
      </c>
      <c r="BH115" s="137">
        <v>0.01</v>
      </c>
      <c r="BI115" s="137">
        <v>0.04</v>
      </c>
      <c r="BJ115" s="137">
        <v>0.04</v>
      </c>
      <c r="BK115" s="137">
        <v>0.04</v>
      </c>
      <c r="BL115" s="137">
        <v>0.01</v>
      </c>
      <c r="BM115" s="137">
        <v>0.01</v>
      </c>
      <c r="BN115" s="137">
        <v>0.01</v>
      </c>
      <c r="BO115" s="137">
        <v>0.01</v>
      </c>
      <c r="BP115" s="137" t="s">
        <v>41</v>
      </c>
      <c r="BQ115" s="137">
        <v>0.01</v>
      </c>
    </row>
    <row r="116" spans="1:69" s="129" customFormat="1" x14ac:dyDescent="0.2">
      <c r="A116" s="139">
        <v>836</v>
      </c>
      <c r="B116" s="139" t="s">
        <v>282</v>
      </c>
      <c r="C116" s="135" t="s">
        <v>184</v>
      </c>
      <c r="D116" s="136">
        <v>790</v>
      </c>
      <c r="E116" s="136">
        <v>840</v>
      </c>
      <c r="F116" s="136">
        <v>1630</v>
      </c>
      <c r="G116" s="137">
        <v>0.92</v>
      </c>
      <c r="H116" s="137">
        <v>0.91</v>
      </c>
      <c r="I116" s="137">
        <v>0.92</v>
      </c>
      <c r="J116" s="137">
        <v>0.91</v>
      </c>
      <c r="K116" s="137">
        <v>0.9</v>
      </c>
      <c r="L116" s="137">
        <v>0.9</v>
      </c>
      <c r="M116" s="137">
        <v>0.33</v>
      </c>
      <c r="N116" s="137">
        <v>0.3</v>
      </c>
      <c r="O116" s="137">
        <v>0.31</v>
      </c>
      <c r="P116" s="137">
        <v>0</v>
      </c>
      <c r="Q116" s="137" t="s">
        <v>42</v>
      </c>
      <c r="R116" s="137" t="s">
        <v>42</v>
      </c>
      <c r="S116" s="137">
        <v>0.03</v>
      </c>
      <c r="T116" s="137">
        <v>0.02</v>
      </c>
      <c r="U116" s="137">
        <v>0.02</v>
      </c>
      <c r="V116" s="137">
        <v>0.54</v>
      </c>
      <c r="W116" s="137">
        <v>0.56000000000000005</v>
      </c>
      <c r="X116" s="137">
        <v>0.55000000000000004</v>
      </c>
      <c r="Y116" s="137">
        <v>0</v>
      </c>
      <c r="Z116" s="137" t="s">
        <v>42</v>
      </c>
      <c r="AA116" s="137" t="s">
        <v>42</v>
      </c>
      <c r="AB116" s="137">
        <v>0</v>
      </c>
      <c r="AC116" s="137">
        <v>0</v>
      </c>
      <c r="AD116" s="137">
        <v>0</v>
      </c>
      <c r="AE116" s="137">
        <v>0</v>
      </c>
      <c r="AF116" s="137">
        <v>0</v>
      </c>
      <c r="AG116" s="137">
        <v>0</v>
      </c>
      <c r="AH116" s="137" t="s">
        <v>42</v>
      </c>
      <c r="AI116" s="137">
        <v>0</v>
      </c>
      <c r="AJ116" s="137" t="s">
        <v>42</v>
      </c>
      <c r="AK116" s="137">
        <v>7.0000000000000007E-2</v>
      </c>
      <c r="AL116" s="137">
        <v>0.05</v>
      </c>
      <c r="AM116" s="137">
        <v>0.06</v>
      </c>
      <c r="AN116" s="137">
        <v>0</v>
      </c>
      <c r="AO116" s="137">
        <v>0</v>
      </c>
      <c r="AP116" s="137">
        <v>0</v>
      </c>
      <c r="AQ116" s="137" t="s">
        <v>42</v>
      </c>
      <c r="AR116" s="137">
        <v>0.01</v>
      </c>
      <c r="AS116" s="137">
        <v>0.01</v>
      </c>
      <c r="AT116" s="137">
        <v>0.01</v>
      </c>
      <c r="AU116" s="137">
        <v>0.01</v>
      </c>
      <c r="AV116" s="137">
        <v>0.01</v>
      </c>
      <c r="AW116" s="137" t="s">
        <v>42</v>
      </c>
      <c r="AX116" s="137" t="s">
        <v>42</v>
      </c>
      <c r="AY116" s="137">
        <v>0.01</v>
      </c>
      <c r="AZ116" s="137" t="s">
        <v>42</v>
      </c>
      <c r="BA116" s="137" t="s">
        <v>42</v>
      </c>
      <c r="BB116" s="137" t="s">
        <v>41</v>
      </c>
      <c r="BC116" s="137">
        <v>0</v>
      </c>
      <c r="BD116" s="137">
        <v>0</v>
      </c>
      <c r="BE116" s="137">
        <v>0</v>
      </c>
      <c r="BF116" s="137" t="s">
        <v>42</v>
      </c>
      <c r="BG116" s="137" t="s">
        <v>42</v>
      </c>
      <c r="BH116" s="137" t="s">
        <v>41</v>
      </c>
      <c r="BI116" s="137">
        <v>0.05</v>
      </c>
      <c r="BJ116" s="137">
        <v>0.06</v>
      </c>
      <c r="BK116" s="137">
        <v>0.05</v>
      </c>
      <c r="BL116" s="137">
        <v>0.02</v>
      </c>
      <c r="BM116" s="137">
        <v>0.02</v>
      </c>
      <c r="BN116" s="137">
        <v>0.02</v>
      </c>
      <c r="BO116" s="137">
        <v>0.01</v>
      </c>
      <c r="BP116" s="137">
        <v>0.01</v>
      </c>
      <c r="BQ116" s="137">
        <v>0.01</v>
      </c>
    </row>
    <row r="117" spans="1:69" s="129" customFormat="1" x14ac:dyDescent="0.2">
      <c r="A117" s="139">
        <v>851</v>
      </c>
      <c r="B117" s="139" t="s">
        <v>283</v>
      </c>
      <c r="C117" s="135" t="s">
        <v>182</v>
      </c>
      <c r="D117" s="136">
        <v>870</v>
      </c>
      <c r="E117" s="136">
        <v>890</v>
      </c>
      <c r="F117" s="136">
        <v>1770</v>
      </c>
      <c r="G117" s="137">
        <v>0.86</v>
      </c>
      <c r="H117" s="137">
        <v>0.89</v>
      </c>
      <c r="I117" s="137">
        <v>0.88</v>
      </c>
      <c r="J117" s="137">
        <v>0.84</v>
      </c>
      <c r="K117" s="137">
        <v>0.87</v>
      </c>
      <c r="L117" s="137">
        <v>0.86</v>
      </c>
      <c r="M117" s="137">
        <v>0.49</v>
      </c>
      <c r="N117" s="137">
        <v>0.53</v>
      </c>
      <c r="O117" s="137">
        <v>0.51</v>
      </c>
      <c r="P117" s="137" t="s">
        <v>42</v>
      </c>
      <c r="Q117" s="137">
        <v>0</v>
      </c>
      <c r="R117" s="137" t="s">
        <v>42</v>
      </c>
      <c r="S117" s="137">
        <v>0.05</v>
      </c>
      <c r="T117" s="137">
        <v>0.05</v>
      </c>
      <c r="U117" s="137">
        <v>0.05</v>
      </c>
      <c r="V117" s="137">
        <v>0.01</v>
      </c>
      <c r="W117" s="137" t="s">
        <v>42</v>
      </c>
      <c r="X117" s="137">
        <v>0.01</v>
      </c>
      <c r="Y117" s="137">
        <v>0.28000000000000003</v>
      </c>
      <c r="Z117" s="137">
        <v>0.28999999999999998</v>
      </c>
      <c r="AA117" s="137">
        <v>0.28000000000000003</v>
      </c>
      <c r="AB117" s="137">
        <v>0</v>
      </c>
      <c r="AC117" s="137">
        <v>0</v>
      </c>
      <c r="AD117" s="137">
        <v>0</v>
      </c>
      <c r="AE117" s="137">
        <v>0</v>
      </c>
      <c r="AF117" s="137">
        <v>0</v>
      </c>
      <c r="AG117" s="137">
        <v>0</v>
      </c>
      <c r="AH117" s="137">
        <v>0</v>
      </c>
      <c r="AI117" s="137">
        <v>0</v>
      </c>
      <c r="AJ117" s="137">
        <v>0</v>
      </c>
      <c r="AK117" s="137">
        <v>0.05</v>
      </c>
      <c r="AL117" s="137">
        <v>7.0000000000000007E-2</v>
      </c>
      <c r="AM117" s="137">
        <v>0.06</v>
      </c>
      <c r="AN117" s="137" t="s">
        <v>42</v>
      </c>
      <c r="AO117" s="137">
        <v>0</v>
      </c>
      <c r="AP117" s="137" t="s">
        <v>42</v>
      </c>
      <c r="AQ117" s="137">
        <v>0</v>
      </c>
      <c r="AR117" s="137">
        <v>0</v>
      </c>
      <c r="AS117" s="137">
        <v>0</v>
      </c>
      <c r="AT117" s="137">
        <v>0.02</v>
      </c>
      <c r="AU117" s="137">
        <v>0.01</v>
      </c>
      <c r="AV117" s="137">
        <v>0.02</v>
      </c>
      <c r="AW117" s="137">
        <v>0.01</v>
      </c>
      <c r="AX117" s="137" t="s">
        <v>42</v>
      </c>
      <c r="AY117" s="137">
        <v>0.01</v>
      </c>
      <c r="AZ117" s="137">
        <v>0.01</v>
      </c>
      <c r="BA117" s="137" t="s">
        <v>42</v>
      </c>
      <c r="BB117" s="137">
        <v>0.01</v>
      </c>
      <c r="BC117" s="137">
        <v>0</v>
      </c>
      <c r="BD117" s="137">
        <v>0</v>
      </c>
      <c r="BE117" s="137">
        <v>0</v>
      </c>
      <c r="BF117" s="137" t="s">
        <v>42</v>
      </c>
      <c r="BG117" s="137">
        <v>0.01</v>
      </c>
      <c r="BH117" s="137">
        <v>0.01</v>
      </c>
      <c r="BI117" s="137">
        <v>7.0000000000000007E-2</v>
      </c>
      <c r="BJ117" s="137">
        <v>0.06</v>
      </c>
      <c r="BK117" s="137">
        <v>0.06</v>
      </c>
      <c r="BL117" s="137">
        <v>0.04</v>
      </c>
      <c r="BM117" s="137">
        <v>0.02</v>
      </c>
      <c r="BN117" s="137">
        <v>0.03</v>
      </c>
      <c r="BO117" s="137">
        <v>0.03</v>
      </c>
      <c r="BP117" s="137">
        <v>0.02</v>
      </c>
      <c r="BQ117" s="137">
        <v>0.03</v>
      </c>
    </row>
    <row r="118" spans="1:69" s="129" customFormat="1" x14ac:dyDescent="0.2">
      <c r="A118" s="139">
        <v>870</v>
      </c>
      <c r="B118" s="139" t="s">
        <v>284</v>
      </c>
      <c r="C118" s="135" t="s">
        <v>182</v>
      </c>
      <c r="D118" s="136">
        <v>550</v>
      </c>
      <c r="E118" s="136">
        <v>530</v>
      </c>
      <c r="F118" s="136">
        <v>1080</v>
      </c>
      <c r="G118" s="137">
        <v>0.9</v>
      </c>
      <c r="H118" s="137">
        <v>0.95</v>
      </c>
      <c r="I118" s="137">
        <v>0.92</v>
      </c>
      <c r="J118" s="137">
        <v>0.87</v>
      </c>
      <c r="K118" s="137">
        <v>0.92</v>
      </c>
      <c r="L118" s="137">
        <v>0.9</v>
      </c>
      <c r="M118" s="137">
        <v>0.25</v>
      </c>
      <c r="N118" s="137">
        <v>0.25</v>
      </c>
      <c r="O118" s="137">
        <v>0.25</v>
      </c>
      <c r="P118" s="137" t="s">
        <v>42</v>
      </c>
      <c r="Q118" s="137" t="s">
        <v>42</v>
      </c>
      <c r="R118" s="137">
        <v>0.01</v>
      </c>
      <c r="S118" s="137">
        <v>0.02</v>
      </c>
      <c r="T118" s="137">
        <v>0.02</v>
      </c>
      <c r="U118" s="137">
        <v>0.02</v>
      </c>
      <c r="V118" s="137">
        <v>0.55000000000000004</v>
      </c>
      <c r="W118" s="137">
        <v>0.56999999999999995</v>
      </c>
      <c r="X118" s="137">
        <v>0.56000000000000005</v>
      </c>
      <c r="Y118" s="137">
        <v>0.05</v>
      </c>
      <c r="Z118" s="137">
        <v>7.0000000000000007E-2</v>
      </c>
      <c r="AA118" s="137">
        <v>0.06</v>
      </c>
      <c r="AB118" s="137">
        <v>0</v>
      </c>
      <c r="AC118" s="137">
        <v>0</v>
      </c>
      <c r="AD118" s="137">
        <v>0</v>
      </c>
      <c r="AE118" s="137">
        <v>0</v>
      </c>
      <c r="AF118" s="137">
        <v>0</v>
      </c>
      <c r="AG118" s="137">
        <v>0</v>
      </c>
      <c r="AH118" s="137">
        <v>0</v>
      </c>
      <c r="AI118" s="137">
        <v>0</v>
      </c>
      <c r="AJ118" s="137">
        <v>0</v>
      </c>
      <c r="AK118" s="137">
        <v>0.03</v>
      </c>
      <c r="AL118" s="137">
        <v>0.05</v>
      </c>
      <c r="AM118" s="137">
        <v>0.04</v>
      </c>
      <c r="AN118" s="137">
        <v>0</v>
      </c>
      <c r="AO118" s="137">
        <v>0</v>
      </c>
      <c r="AP118" s="137">
        <v>0</v>
      </c>
      <c r="AQ118" s="137" t="s">
        <v>42</v>
      </c>
      <c r="AR118" s="137" t="s">
        <v>42</v>
      </c>
      <c r="AS118" s="137" t="s">
        <v>42</v>
      </c>
      <c r="AT118" s="137">
        <v>0.02</v>
      </c>
      <c r="AU118" s="137">
        <v>0.01</v>
      </c>
      <c r="AV118" s="137">
        <v>0.02</v>
      </c>
      <c r="AW118" s="137">
        <v>0.01</v>
      </c>
      <c r="AX118" s="137">
        <v>0.01</v>
      </c>
      <c r="AY118" s="137">
        <v>0.01</v>
      </c>
      <c r="AZ118" s="137" t="s">
        <v>42</v>
      </c>
      <c r="BA118" s="137" t="s">
        <v>42</v>
      </c>
      <c r="BB118" s="137" t="s">
        <v>42</v>
      </c>
      <c r="BC118" s="137" t="s">
        <v>42</v>
      </c>
      <c r="BD118" s="137">
        <v>0</v>
      </c>
      <c r="BE118" s="137" t="s">
        <v>42</v>
      </c>
      <c r="BF118" s="137" t="s">
        <v>42</v>
      </c>
      <c r="BG118" s="137" t="s">
        <v>42</v>
      </c>
      <c r="BH118" s="137">
        <v>0.01</v>
      </c>
      <c r="BI118" s="137">
        <v>0.06</v>
      </c>
      <c r="BJ118" s="137">
        <v>0.03</v>
      </c>
      <c r="BK118" s="137">
        <v>0.05</v>
      </c>
      <c r="BL118" s="137">
        <v>0.03</v>
      </c>
      <c r="BM118" s="137">
        <v>0.01</v>
      </c>
      <c r="BN118" s="137">
        <v>0.02</v>
      </c>
      <c r="BO118" s="137">
        <v>0.02</v>
      </c>
      <c r="BP118" s="137">
        <v>0.01</v>
      </c>
      <c r="BQ118" s="137">
        <v>0.01</v>
      </c>
    </row>
    <row r="119" spans="1:69" s="129" customFormat="1" x14ac:dyDescent="0.2">
      <c r="A119" s="139">
        <v>317</v>
      </c>
      <c r="B119" s="139" t="s">
        <v>285</v>
      </c>
      <c r="C119" s="135" t="s">
        <v>180</v>
      </c>
      <c r="D119" s="136">
        <v>1780</v>
      </c>
      <c r="E119" s="136">
        <v>1590</v>
      </c>
      <c r="F119" s="136">
        <v>3370</v>
      </c>
      <c r="G119" s="137">
        <v>0.95</v>
      </c>
      <c r="H119" s="137">
        <v>0.96</v>
      </c>
      <c r="I119" s="137">
        <v>0.95</v>
      </c>
      <c r="J119" s="137">
        <v>0.94</v>
      </c>
      <c r="K119" s="137">
        <v>0.95</v>
      </c>
      <c r="L119" s="137">
        <v>0.94</v>
      </c>
      <c r="M119" s="137">
        <v>0.16</v>
      </c>
      <c r="N119" s="137">
        <v>0.12</v>
      </c>
      <c r="O119" s="137">
        <v>0.14000000000000001</v>
      </c>
      <c r="P119" s="137" t="s">
        <v>41</v>
      </c>
      <c r="Q119" s="137" t="s">
        <v>42</v>
      </c>
      <c r="R119" s="137" t="s">
        <v>41</v>
      </c>
      <c r="S119" s="137">
        <v>0.02</v>
      </c>
      <c r="T119" s="137">
        <v>0.02</v>
      </c>
      <c r="U119" s="137">
        <v>0.02</v>
      </c>
      <c r="V119" s="137">
        <v>0.73</v>
      </c>
      <c r="W119" s="137">
        <v>0.76</v>
      </c>
      <c r="X119" s="137">
        <v>0.74</v>
      </c>
      <c r="Y119" s="137">
        <v>0.03</v>
      </c>
      <c r="Z119" s="137">
        <v>0.05</v>
      </c>
      <c r="AA119" s="137">
        <v>0.04</v>
      </c>
      <c r="AB119" s="137">
        <v>0</v>
      </c>
      <c r="AC119" s="137">
        <v>0</v>
      </c>
      <c r="AD119" s="137">
        <v>0</v>
      </c>
      <c r="AE119" s="137">
        <v>0</v>
      </c>
      <c r="AF119" s="137">
        <v>0</v>
      </c>
      <c r="AG119" s="137">
        <v>0</v>
      </c>
      <c r="AH119" s="137">
        <v>0</v>
      </c>
      <c r="AI119" s="137">
        <v>0</v>
      </c>
      <c r="AJ119" s="137">
        <v>0</v>
      </c>
      <c r="AK119" s="137">
        <v>0.03</v>
      </c>
      <c r="AL119" s="137">
        <v>0.02</v>
      </c>
      <c r="AM119" s="137">
        <v>0.02</v>
      </c>
      <c r="AN119" s="137">
        <v>0</v>
      </c>
      <c r="AO119" s="137">
        <v>0</v>
      </c>
      <c r="AP119" s="137">
        <v>0</v>
      </c>
      <c r="AQ119" s="137" t="s">
        <v>42</v>
      </c>
      <c r="AR119" s="137" t="s">
        <v>41</v>
      </c>
      <c r="AS119" s="137" t="s">
        <v>41</v>
      </c>
      <c r="AT119" s="137">
        <v>0.01</v>
      </c>
      <c r="AU119" s="137" t="s">
        <v>41</v>
      </c>
      <c r="AV119" s="137">
        <v>0.01</v>
      </c>
      <c r="AW119" s="137" t="s">
        <v>42</v>
      </c>
      <c r="AX119" s="137" t="s">
        <v>42</v>
      </c>
      <c r="AY119" s="137" t="s">
        <v>41</v>
      </c>
      <c r="AZ119" s="137" t="s">
        <v>42</v>
      </c>
      <c r="BA119" s="137" t="s">
        <v>42</v>
      </c>
      <c r="BB119" s="137" t="s">
        <v>42</v>
      </c>
      <c r="BC119" s="137" t="s">
        <v>42</v>
      </c>
      <c r="BD119" s="137" t="s">
        <v>42</v>
      </c>
      <c r="BE119" s="137" t="s">
        <v>42</v>
      </c>
      <c r="BF119" s="137" t="s">
        <v>41</v>
      </c>
      <c r="BG119" s="137" t="s">
        <v>41</v>
      </c>
      <c r="BH119" s="137" t="s">
        <v>41</v>
      </c>
      <c r="BI119" s="137">
        <v>0.03</v>
      </c>
      <c r="BJ119" s="137">
        <v>0.03</v>
      </c>
      <c r="BK119" s="137">
        <v>0.03</v>
      </c>
      <c r="BL119" s="137">
        <v>0.01</v>
      </c>
      <c r="BM119" s="137">
        <v>0.01</v>
      </c>
      <c r="BN119" s="137">
        <v>0.01</v>
      </c>
      <c r="BO119" s="137">
        <v>0.02</v>
      </c>
      <c r="BP119" s="137">
        <v>0.01</v>
      </c>
      <c r="BQ119" s="137">
        <v>0.01</v>
      </c>
    </row>
    <row r="120" spans="1:69" s="129" customFormat="1" x14ac:dyDescent="0.2">
      <c r="A120" s="139">
        <v>807</v>
      </c>
      <c r="B120" s="139" t="s">
        <v>286</v>
      </c>
      <c r="C120" s="135" t="s">
        <v>166</v>
      </c>
      <c r="D120" s="136">
        <v>900</v>
      </c>
      <c r="E120" s="136">
        <v>910</v>
      </c>
      <c r="F120" s="136">
        <v>1810</v>
      </c>
      <c r="G120" s="137">
        <v>0.9</v>
      </c>
      <c r="H120" s="137">
        <v>0.91</v>
      </c>
      <c r="I120" s="137">
        <v>0.9</v>
      </c>
      <c r="J120" s="137">
        <v>0.87</v>
      </c>
      <c r="K120" s="137">
        <v>0.89</v>
      </c>
      <c r="L120" s="137">
        <v>0.88</v>
      </c>
      <c r="M120" s="137">
        <v>0.49</v>
      </c>
      <c r="N120" s="137">
        <v>0.44</v>
      </c>
      <c r="O120" s="137">
        <v>0.47</v>
      </c>
      <c r="P120" s="137" t="s">
        <v>42</v>
      </c>
      <c r="Q120" s="137">
        <v>0</v>
      </c>
      <c r="R120" s="137" t="s">
        <v>42</v>
      </c>
      <c r="S120" s="137">
        <v>7.0000000000000007E-2</v>
      </c>
      <c r="T120" s="137">
        <v>0.04</v>
      </c>
      <c r="U120" s="137">
        <v>0.05</v>
      </c>
      <c r="V120" s="137">
        <v>7.0000000000000007E-2</v>
      </c>
      <c r="W120" s="137">
        <v>0.1</v>
      </c>
      <c r="X120" s="137">
        <v>0.08</v>
      </c>
      <c r="Y120" s="137">
        <v>0.24</v>
      </c>
      <c r="Z120" s="137">
        <v>0.31</v>
      </c>
      <c r="AA120" s="137">
        <v>0.27</v>
      </c>
      <c r="AB120" s="137">
        <v>0</v>
      </c>
      <c r="AC120" s="137">
        <v>0</v>
      </c>
      <c r="AD120" s="137">
        <v>0</v>
      </c>
      <c r="AE120" s="137">
        <v>0</v>
      </c>
      <c r="AF120" s="137" t="s">
        <v>42</v>
      </c>
      <c r="AG120" s="137" t="s">
        <v>42</v>
      </c>
      <c r="AH120" s="137">
        <v>0</v>
      </c>
      <c r="AI120" s="137">
        <v>0</v>
      </c>
      <c r="AJ120" s="137">
        <v>0</v>
      </c>
      <c r="AK120" s="137">
        <v>0.1</v>
      </c>
      <c r="AL120" s="137">
        <v>0.05</v>
      </c>
      <c r="AM120" s="137">
        <v>0.08</v>
      </c>
      <c r="AN120" s="137">
        <v>0</v>
      </c>
      <c r="AO120" s="137">
        <v>0</v>
      </c>
      <c r="AP120" s="137">
        <v>0</v>
      </c>
      <c r="AQ120" s="137">
        <v>0</v>
      </c>
      <c r="AR120" s="137" t="s">
        <v>42</v>
      </c>
      <c r="AS120" s="137" t="s">
        <v>42</v>
      </c>
      <c r="AT120" s="137">
        <v>0.01</v>
      </c>
      <c r="AU120" s="137">
        <v>0.01</v>
      </c>
      <c r="AV120" s="137">
        <v>0.01</v>
      </c>
      <c r="AW120" s="137" t="s">
        <v>42</v>
      </c>
      <c r="AX120" s="137" t="s">
        <v>42</v>
      </c>
      <c r="AY120" s="137" t="s">
        <v>41</v>
      </c>
      <c r="AZ120" s="137" t="s">
        <v>42</v>
      </c>
      <c r="BA120" s="137" t="s">
        <v>42</v>
      </c>
      <c r="BB120" s="137" t="s">
        <v>41</v>
      </c>
      <c r="BC120" s="137" t="s">
        <v>42</v>
      </c>
      <c r="BD120" s="137" t="s">
        <v>42</v>
      </c>
      <c r="BE120" s="137" t="s">
        <v>42</v>
      </c>
      <c r="BF120" s="137">
        <v>0.02</v>
      </c>
      <c r="BG120" s="137">
        <v>0.01</v>
      </c>
      <c r="BH120" s="137">
        <v>0.02</v>
      </c>
      <c r="BI120" s="137">
        <v>0.06</v>
      </c>
      <c r="BJ120" s="137">
        <v>7.0000000000000007E-2</v>
      </c>
      <c r="BK120" s="137">
        <v>0.06</v>
      </c>
      <c r="BL120" s="137">
        <v>0.02</v>
      </c>
      <c r="BM120" s="137">
        <v>0.02</v>
      </c>
      <c r="BN120" s="137">
        <v>0.02</v>
      </c>
      <c r="BO120" s="137">
        <v>0.02</v>
      </c>
      <c r="BP120" s="137">
        <v>0.01</v>
      </c>
      <c r="BQ120" s="137">
        <v>0.01</v>
      </c>
    </row>
    <row r="121" spans="1:69" s="129" customFormat="1" x14ac:dyDescent="0.2">
      <c r="A121" s="139">
        <v>318</v>
      </c>
      <c r="B121" s="139" t="s">
        <v>287</v>
      </c>
      <c r="C121" s="135" t="s">
        <v>180</v>
      </c>
      <c r="D121" s="136">
        <v>650</v>
      </c>
      <c r="E121" s="136">
        <v>650</v>
      </c>
      <c r="F121" s="136">
        <v>1300</v>
      </c>
      <c r="G121" s="137">
        <v>0.91</v>
      </c>
      <c r="H121" s="137">
        <v>0.9</v>
      </c>
      <c r="I121" s="137">
        <v>0.9</v>
      </c>
      <c r="J121" s="137">
        <v>0.91</v>
      </c>
      <c r="K121" s="137">
        <v>0.9</v>
      </c>
      <c r="L121" s="137">
        <v>0.9</v>
      </c>
      <c r="M121" s="137">
        <v>0.43</v>
      </c>
      <c r="N121" s="137">
        <v>0.37</v>
      </c>
      <c r="O121" s="137">
        <v>0.4</v>
      </c>
      <c r="P121" s="137" t="s">
        <v>42</v>
      </c>
      <c r="Q121" s="137" t="s">
        <v>42</v>
      </c>
      <c r="R121" s="137">
        <v>0.01</v>
      </c>
      <c r="S121" s="137">
        <v>0.02</v>
      </c>
      <c r="T121" s="137">
        <v>0.03</v>
      </c>
      <c r="U121" s="137">
        <v>0.02</v>
      </c>
      <c r="V121" s="137">
        <v>0.15</v>
      </c>
      <c r="W121" s="137">
        <v>0.1</v>
      </c>
      <c r="X121" s="137">
        <v>0.13</v>
      </c>
      <c r="Y121" s="137">
        <v>0.31</v>
      </c>
      <c r="Z121" s="137">
        <v>0.39</v>
      </c>
      <c r="AA121" s="137">
        <v>0.35</v>
      </c>
      <c r="AB121" s="137">
        <v>0</v>
      </c>
      <c r="AC121" s="137">
        <v>0</v>
      </c>
      <c r="AD121" s="137">
        <v>0</v>
      </c>
      <c r="AE121" s="137">
        <v>0</v>
      </c>
      <c r="AF121" s="137">
        <v>0</v>
      </c>
      <c r="AG121" s="137">
        <v>0</v>
      </c>
      <c r="AH121" s="137">
        <v>0</v>
      </c>
      <c r="AI121" s="137">
        <v>0</v>
      </c>
      <c r="AJ121" s="137">
        <v>0</v>
      </c>
      <c r="AK121" s="137">
        <v>0.02</v>
      </c>
      <c r="AL121" s="137">
        <v>0.03</v>
      </c>
      <c r="AM121" s="137">
        <v>0.03</v>
      </c>
      <c r="AN121" s="137">
        <v>0</v>
      </c>
      <c r="AO121" s="137">
        <v>0</v>
      </c>
      <c r="AP121" s="137">
        <v>0</v>
      </c>
      <c r="AQ121" s="137" t="s">
        <v>42</v>
      </c>
      <c r="AR121" s="137" t="s">
        <v>42</v>
      </c>
      <c r="AS121" s="137" t="s">
        <v>42</v>
      </c>
      <c r="AT121" s="137">
        <v>0</v>
      </c>
      <c r="AU121" s="137" t="s">
        <v>42</v>
      </c>
      <c r="AV121" s="137" t="s">
        <v>42</v>
      </c>
      <c r="AW121" s="137">
        <v>0</v>
      </c>
      <c r="AX121" s="137" t="s">
        <v>42</v>
      </c>
      <c r="AY121" s="137" t="s">
        <v>42</v>
      </c>
      <c r="AZ121" s="137">
        <v>0</v>
      </c>
      <c r="BA121" s="137">
        <v>0</v>
      </c>
      <c r="BB121" s="137">
        <v>0</v>
      </c>
      <c r="BC121" s="137">
        <v>0</v>
      </c>
      <c r="BD121" s="137">
        <v>0</v>
      </c>
      <c r="BE121" s="137">
        <v>0</v>
      </c>
      <c r="BF121" s="137" t="s">
        <v>42</v>
      </c>
      <c r="BG121" s="137" t="s">
        <v>42</v>
      </c>
      <c r="BH121" s="137" t="s">
        <v>42</v>
      </c>
      <c r="BI121" s="137">
        <v>0.06</v>
      </c>
      <c r="BJ121" s="137">
        <v>0.06</v>
      </c>
      <c r="BK121" s="137">
        <v>0.06</v>
      </c>
      <c r="BL121" s="137">
        <v>0.01</v>
      </c>
      <c r="BM121" s="137">
        <v>0.02</v>
      </c>
      <c r="BN121" s="137">
        <v>0.02</v>
      </c>
      <c r="BO121" s="137">
        <v>0.02</v>
      </c>
      <c r="BP121" s="137">
        <v>0.02</v>
      </c>
      <c r="BQ121" s="137">
        <v>0.02</v>
      </c>
    </row>
    <row r="122" spans="1:69" s="129" customFormat="1" x14ac:dyDescent="0.2">
      <c r="A122" s="139">
        <v>354</v>
      </c>
      <c r="B122" s="139" t="s">
        <v>288</v>
      </c>
      <c r="C122" s="135" t="s">
        <v>168</v>
      </c>
      <c r="D122" s="136">
        <v>1150</v>
      </c>
      <c r="E122" s="136">
        <v>1240</v>
      </c>
      <c r="F122" s="136">
        <v>2390</v>
      </c>
      <c r="G122" s="137">
        <v>0.89</v>
      </c>
      <c r="H122" s="137">
        <v>0.91</v>
      </c>
      <c r="I122" s="137">
        <v>0.9</v>
      </c>
      <c r="J122" s="137">
        <v>0.86</v>
      </c>
      <c r="K122" s="137">
        <v>0.89</v>
      </c>
      <c r="L122" s="137">
        <v>0.88</v>
      </c>
      <c r="M122" s="137">
        <v>0.45</v>
      </c>
      <c r="N122" s="137">
        <v>0.44</v>
      </c>
      <c r="O122" s="137">
        <v>0.44</v>
      </c>
      <c r="P122" s="137" t="s">
        <v>42</v>
      </c>
      <c r="Q122" s="137" t="s">
        <v>42</v>
      </c>
      <c r="R122" s="137" t="s">
        <v>42</v>
      </c>
      <c r="S122" s="137">
        <v>0.04</v>
      </c>
      <c r="T122" s="137">
        <v>0.02</v>
      </c>
      <c r="U122" s="137">
        <v>0.03</v>
      </c>
      <c r="V122" s="137">
        <v>7.0000000000000007E-2</v>
      </c>
      <c r="W122" s="137">
        <v>7.0000000000000007E-2</v>
      </c>
      <c r="X122" s="137">
        <v>7.0000000000000007E-2</v>
      </c>
      <c r="Y122" s="137">
        <v>0.3</v>
      </c>
      <c r="Z122" s="137">
        <v>0.35</v>
      </c>
      <c r="AA122" s="137">
        <v>0.33</v>
      </c>
      <c r="AB122" s="137">
        <v>0</v>
      </c>
      <c r="AC122" s="137">
        <v>0</v>
      </c>
      <c r="AD122" s="137">
        <v>0</v>
      </c>
      <c r="AE122" s="137">
        <v>0</v>
      </c>
      <c r="AF122" s="137">
        <v>0</v>
      </c>
      <c r="AG122" s="137">
        <v>0</v>
      </c>
      <c r="AH122" s="137" t="s">
        <v>42</v>
      </c>
      <c r="AI122" s="137" t="s">
        <v>42</v>
      </c>
      <c r="AJ122" s="137" t="s">
        <v>42</v>
      </c>
      <c r="AK122" s="137">
        <v>0.06</v>
      </c>
      <c r="AL122" s="137">
        <v>0.04</v>
      </c>
      <c r="AM122" s="137">
        <v>0.05</v>
      </c>
      <c r="AN122" s="137">
        <v>0</v>
      </c>
      <c r="AO122" s="137">
        <v>0</v>
      </c>
      <c r="AP122" s="137">
        <v>0</v>
      </c>
      <c r="AQ122" s="137" t="s">
        <v>42</v>
      </c>
      <c r="AR122" s="137" t="s">
        <v>42</v>
      </c>
      <c r="AS122" s="137" t="s">
        <v>42</v>
      </c>
      <c r="AT122" s="137">
        <v>0.01</v>
      </c>
      <c r="AU122" s="137">
        <v>0.01</v>
      </c>
      <c r="AV122" s="137">
        <v>0.01</v>
      </c>
      <c r="AW122" s="137">
        <v>0.01</v>
      </c>
      <c r="AX122" s="137">
        <v>0.01</v>
      </c>
      <c r="AY122" s="137">
        <v>0.01</v>
      </c>
      <c r="AZ122" s="137" t="s">
        <v>42</v>
      </c>
      <c r="BA122" s="137">
        <v>0</v>
      </c>
      <c r="BB122" s="137" t="s">
        <v>42</v>
      </c>
      <c r="BC122" s="137" t="s">
        <v>42</v>
      </c>
      <c r="BD122" s="137" t="s">
        <v>42</v>
      </c>
      <c r="BE122" s="137" t="s">
        <v>42</v>
      </c>
      <c r="BF122" s="137">
        <v>0.02</v>
      </c>
      <c r="BG122" s="137">
        <v>0.01</v>
      </c>
      <c r="BH122" s="137">
        <v>0.02</v>
      </c>
      <c r="BI122" s="137">
        <v>0.08</v>
      </c>
      <c r="BJ122" s="137">
        <v>0.06</v>
      </c>
      <c r="BK122" s="137">
        <v>7.0000000000000007E-2</v>
      </c>
      <c r="BL122" s="137">
        <v>0.02</v>
      </c>
      <c r="BM122" s="137">
        <v>0.03</v>
      </c>
      <c r="BN122" s="137">
        <v>0.02</v>
      </c>
      <c r="BO122" s="137">
        <v>0.01</v>
      </c>
      <c r="BP122" s="137">
        <v>0.01</v>
      </c>
      <c r="BQ122" s="137">
        <v>0.01</v>
      </c>
    </row>
    <row r="123" spans="1:69" s="129" customFormat="1" x14ac:dyDescent="0.2">
      <c r="A123" s="139">
        <v>372</v>
      </c>
      <c r="B123" s="139" t="s">
        <v>289</v>
      </c>
      <c r="C123" s="135" t="s">
        <v>170</v>
      </c>
      <c r="D123" s="136">
        <v>1770</v>
      </c>
      <c r="E123" s="136">
        <v>1650</v>
      </c>
      <c r="F123" s="136">
        <v>3420</v>
      </c>
      <c r="G123" s="137">
        <v>0.91</v>
      </c>
      <c r="H123" s="137">
        <v>0.92</v>
      </c>
      <c r="I123" s="137">
        <v>0.91</v>
      </c>
      <c r="J123" s="137">
        <v>0.88</v>
      </c>
      <c r="K123" s="137">
        <v>0.91</v>
      </c>
      <c r="L123" s="137">
        <v>0.89</v>
      </c>
      <c r="M123" s="137">
        <v>0.36</v>
      </c>
      <c r="N123" s="137">
        <v>0.33</v>
      </c>
      <c r="O123" s="137">
        <v>0.34</v>
      </c>
      <c r="P123" s="137" t="s">
        <v>42</v>
      </c>
      <c r="Q123" s="137" t="s">
        <v>42</v>
      </c>
      <c r="R123" s="137" t="s">
        <v>42</v>
      </c>
      <c r="S123" s="137">
        <v>7.0000000000000007E-2</v>
      </c>
      <c r="T123" s="137">
        <v>0.04</v>
      </c>
      <c r="U123" s="137">
        <v>0.05</v>
      </c>
      <c r="V123" s="137">
        <v>0.32</v>
      </c>
      <c r="W123" s="137">
        <v>0.38</v>
      </c>
      <c r="X123" s="137">
        <v>0.35</v>
      </c>
      <c r="Y123" s="137">
        <v>0.14000000000000001</v>
      </c>
      <c r="Z123" s="137">
        <v>0.15</v>
      </c>
      <c r="AA123" s="137">
        <v>0.14000000000000001</v>
      </c>
      <c r="AB123" s="137" t="s">
        <v>42</v>
      </c>
      <c r="AC123" s="137">
        <v>0</v>
      </c>
      <c r="AD123" s="137" t="s">
        <v>42</v>
      </c>
      <c r="AE123" s="137">
        <v>0</v>
      </c>
      <c r="AF123" s="137">
        <v>0</v>
      </c>
      <c r="AG123" s="137">
        <v>0</v>
      </c>
      <c r="AH123" s="137">
        <v>0</v>
      </c>
      <c r="AI123" s="137" t="s">
        <v>42</v>
      </c>
      <c r="AJ123" s="137" t="s">
        <v>42</v>
      </c>
      <c r="AK123" s="137">
        <v>0.09</v>
      </c>
      <c r="AL123" s="137">
        <v>0.06</v>
      </c>
      <c r="AM123" s="137">
        <v>0.08</v>
      </c>
      <c r="AN123" s="137">
        <v>0</v>
      </c>
      <c r="AO123" s="137">
        <v>0</v>
      </c>
      <c r="AP123" s="137">
        <v>0</v>
      </c>
      <c r="AQ123" s="137" t="s">
        <v>42</v>
      </c>
      <c r="AR123" s="137" t="s">
        <v>42</v>
      </c>
      <c r="AS123" s="137" t="s">
        <v>41</v>
      </c>
      <c r="AT123" s="137">
        <v>0.01</v>
      </c>
      <c r="AU123" s="137">
        <v>0.01</v>
      </c>
      <c r="AV123" s="137">
        <v>0.01</v>
      </c>
      <c r="AW123" s="137">
        <v>0.01</v>
      </c>
      <c r="AX123" s="137" t="s">
        <v>41</v>
      </c>
      <c r="AY123" s="137">
        <v>0.01</v>
      </c>
      <c r="AZ123" s="137" t="s">
        <v>42</v>
      </c>
      <c r="BA123" s="137" t="s">
        <v>42</v>
      </c>
      <c r="BB123" s="137" t="s">
        <v>41</v>
      </c>
      <c r="BC123" s="137" t="s">
        <v>42</v>
      </c>
      <c r="BD123" s="137" t="s">
        <v>42</v>
      </c>
      <c r="BE123" s="137" t="s">
        <v>41</v>
      </c>
      <c r="BF123" s="137">
        <v>0.01</v>
      </c>
      <c r="BG123" s="137">
        <v>0.01</v>
      </c>
      <c r="BH123" s="137">
        <v>0.01</v>
      </c>
      <c r="BI123" s="137">
        <v>0.06</v>
      </c>
      <c r="BJ123" s="137">
        <v>0.05</v>
      </c>
      <c r="BK123" s="137">
        <v>0.06</v>
      </c>
      <c r="BL123" s="137">
        <v>0.03</v>
      </c>
      <c r="BM123" s="137">
        <v>0.01</v>
      </c>
      <c r="BN123" s="137">
        <v>0.02</v>
      </c>
      <c r="BO123" s="137" t="s">
        <v>41</v>
      </c>
      <c r="BP123" s="137">
        <v>0.01</v>
      </c>
      <c r="BQ123" s="137">
        <v>0.01</v>
      </c>
    </row>
    <row r="124" spans="1:69" s="129" customFormat="1" x14ac:dyDescent="0.2">
      <c r="A124" s="139">
        <v>857</v>
      </c>
      <c r="B124" s="139" t="s">
        <v>290</v>
      </c>
      <c r="C124" s="135" t="s">
        <v>172</v>
      </c>
      <c r="D124" s="136">
        <v>250</v>
      </c>
      <c r="E124" s="136">
        <v>220</v>
      </c>
      <c r="F124" s="136">
        <v>470</v>
      </c>
      <c r="G124" s="137">
        <v>0.91</v>
      </c>
      <c r="H124" s="137">
        <v>0.9</v>
      </c>
      <c r="I124" s="137">
        <v>0.9</v>
      </c>
      <c r="J124" s="137">
        <v>0.89</v>
      </c>
      <c r="K124" s="137">
        <v>0.88</v>
      </c>
      <c r="L124" s="137">
        <v>0.89</v>
      </c>
      <c r="M124" s="137">
        <v>0.44</v>
      </c>
      <c r="N124" s="137">
        <v>0.34</v>
      </c>
      <c r="O124" s="137">
        <v>0.39</v>
      </c>
      <c r="P124" s="137" t="s">
        <v>42</v>
      </c>
      <c r="Q124" s="137" t="s">
        <v>42</v>
      </c>
      <c r="R124" s="137" t="s">
        <v>42</v>
      </c>
      <c r="S124" s="137">
        <v>0.02</v>
      </c>
      <c r="T124" s="137" t="s">
        <v>42</v>
      </c>
      <c r="U124" s="137">
        <v>0.02</v>
      </c>
      <c r="V124" s="137">
        <v>0.34</v>
      </c>
      <c r="W124" s="137">
        <v>0.4</v>
      </c>
      <c r="X124" s="137">
        <v>0.37</v>
      </c>
      <c r="Y124" s="137">
        <v>7.0000000000000007E-2</v>
      </c>
      <c r="Z124" s="137">
        <v>0.12</v>
      </c>
      <c r="AA124" s="137">
        <v>0.09</v>
      </c>
      <c r="AB124" s="137">
        <v>0</v>
      </c>
      <c r="AC124" s="137">
        <v>0</v>
      </c>
      <c r="AD124" s="137">
        <v>0</v>
      </c>
      <c r="AE124" s="137">
        <v>0</v>
      </c>
      <c r="AF124" s="137">
        <v>0</v>
      </c>
      <c r="AG124" s="137">
        <v>0</v>
      </c>
      <c r="AH124" s="137">
        <v>0</v>
      </c>
      <c r="AI124" s="137">
        <v>0</v>
      </c>
      <c r="AJ124" s="137">
        <v>0</v>
      </c>
      <c r="AK124" s="137">
        <v>0.05</v>
      </c>
      <c r="AL124" s="137">
        <v>0.06</v>
      </c>
      <c r="AM124" s="137">
        <v>0.06</v>
      </c>
      <c r="AN124" s="137">
        <v>0</v>
      </c>
      <c r="AO124" s="137">
        <v>0</v>
      </c>
      <c r="AP124" s="137">
        <v>0</v>
      </c>
      <c r="AQ124" s="137">
        <v>0</v>
      </c>
      <c r="AR124" s="137">
        <v>0</v>
      </c>
      <c r="AS124" s="137">
        <v>0</v>
      </c>
      <c r="AT124" s="137" t="s">
        <v>42</v>
      </c>
      <c r="AU124" s="137" t="s">
        <v>42</v>
      </c>
      <c r="AV124" s="137" t="s">
        <v>42</v>
      </c>
      <c r="AW124" s="137" t="s">
        <v>42</v>
      </c>
      <c r="AX124" s="137" t="s">
        <v>42</v>
      </c>
      <c r="AY124" s="137" t="s">
        <v>42</v>
      </c>
      <c r="AZ124" s="137">
        <v>0</v>
      </c>
      <c r="BA124" s="137">
        <v>0</v>
      </c>
      <c r="BB124" s="137">
        <v>0</v>
      </c>
      <c r="BC124" s="137">
        <v>0</v>
      </c>
      <c r="BD124" s="137">
        <v>0</v>
      </c>
      <c r="BE124" s="137">
        <v>0</v>
      </c>
      <c r="BF124" s="137" t="s">
        <v>42</v>
      </c>
      <c r="BG124" s="137" t="s">
        <v>42</v>
      </c>
      <c r="BH124" s="137" t="s">
        <v>42</v>
      </c>
      <c r="BI124" s="137">
        <v>0.04</v>
      </c>
      <c r="BJ124" s="137">
        <v>0.03</v>
      </c>
      <c r="BK124" s="137">
        <v>0.03</v>
      </c>
      <c r="BL124" s="137">
        <v>0</v>
      </c>
      <c r="BM124" s="137">
        <v>0</v>
      </c>
      <c r="BN124" s="137">
        <v>0</v>
      </c>
      <c r="BO124" s="137">
        <v>0.05</v>
      </c>
      <c r="BP124" s="137">
        <v>0.08</v>
      </c>
      <c r="BQ124" s="137">
        <v>0.06</v>
      </c>
    </row>
    <row r="125" spans="1:69" s="129" customFormat="1" x14ac:dyDescent="0.2">
      <c r="A125" s="139">
        <v>355</v>
      </c>
      <c r="B125" s="139" t="s">
        <v>291</v>
      </c>
      <c r="C125" s="135" t="s">
        <v>168</v>
      </c>
      <c r="D125" s="136">
        <v>1100</v>
      </c>
      <c r="E125" s="136">
        <v>1070</v>
      </c>
      <c r="F125" s="136">
        <v>2170</v>
      </c>
      <c r="G125" s="137">
        <v>0.9</v>
      </c>
      <c r="H125" s="137">
        <v>0.9</v>
      </c>
      <c r="I125" s="137">
        <v>0.9</v>
      </c>
      <c r="J125" s="137">
        <v>0.86</v>
      </c>
      <c r="K125" s="137">
        <v>0.88</v>
      </c>
      <c r="L125" s="137">
        <v>0.87</v>
      </c>
      <c r="M125" s="137">
        <v>0.62</v>
      </c>
      <c r="N125" s="137">
        <v>0.67</v>
      </c>
      <c r="O125" s="137">
        <v>0.65</v>
      </c>
      <c r="P125" s="137">
        <v>0</v>
      </c>
      <c r="Q125" s="137">
        <v>0.01</v>
      </c>
      <c r="R125" s="137" t="s">
        <v>41</v>
      </c>
      <c r="S125" s="137">
        <v>0.08</v>
      </c>
      <c r="T125" s="137">
        <v>0.04</v>
      </c>
      <c r="U125" s="137">
        <v>0.06</v>
      </c>
      <c r="V125" s="137">
        <v>7.0000000000000007E-2</v>
      </c>
      <c r="W125" s="137">
        <v>0.05</v>
      </c>
      <c r="X125" s="137">
        <v>0.06</v>
      </c>
      <c r="Y125" s="137">
        <v>0.09</v>
      </c>
      <c r="Z125" s="137">
        <v>0.11</v>
      </c>
      <c r="AA125" s="137">
        <v>0.1</v>
      </c>
      <c r="AB125" s="137">
        <v>0</v>
      </c>
      <c r="AC125" s="137">
        <v>0</v>
      </c>
      <c r="AD125" s="137">
        <v>0</v>
      </c>
      <c r="AE125" s="137">
        <v>0</v>
      </c>
      <c r="AF125" s="137">
        <v>0</v>
      </c>
      <c r="AG125" s="137">
        <v>0</v>
      </c>
      <c r="AH125" s="137" t="s">
        <v>42</v>
      </c>
      <c r="AI125" s="137">
        <v>0</v>
      </c>
      <c r="AJ125" s="137" t="s">
        <v>42</v>
      </c>
      <c r="AK125" s="137">
        <v>0.08</v>
      </c>
      <c r="AL125" s="137">
        <v>0.05</v>
      </c>
      <c r="AM125" s="137">
        <v>0.06</v>
      </c>
      <c r="AN125" s="137">
        <v>0</v>
      </c>
      <c r="AO125" s="137">
        <v>0</v>
      </c>
      <c r="AP125" s="137">
        <v>0</v>
      </c>
      <c r="AQ125" s="137" t="s">
        <v>42</v>
      </c>
      <c r="AR125" s="137" t="s">
        <v>42</v>
      </c>
      <c r="AS125" s="137" t="s">
        <v>42</v>
      </c>
      <c r="AT125" s="137">
        <v>0.02</v>
      </c>
      <c r="AU125" s="137">
        <v>0.01</v>
      </c>
      <c r="AV125" s="137">
        <v>0.01</v>
      </c>
      <c r="AW125" s="137">
        <v>0.02</v>
      </c>
      <c r="AX125" s="137">
        <v>0.01</v>
      </c>
      <c r="AY125" s="137">
        <v>0.01</v>
      </c>
      <c r="AZ125" s="137" t="s">
        <v>42</v>
      </c>
      <c r="BA125" s="137" t="s">
        <v>42</v>
      </c>
      <c r="BB125" s="137" t="s">
        <v>42</v>
      </c>
      <c r="BC125" s="137" t="s">
        <v>42</v>
      </c>
      <c r="BD125" s="137" t="s">
        <v>42</v>
      </c>
      <c r="BE125" s="137" t="s">
        <v>42</v>
      </c>
      <c r="BF125" s="137">
        <v>0.02</v>
      </c>
      <c r="BG125" s="137">
        <v>0.01</v>
      </c>
      <c r="BH125" s="137">
        <v>0.02</v>
      </c>
      <c r="BI125" s="137">
        <v>7.0000000000000007E-2</v>
      </c>
      <c r="BJ125" s="137">
        <v>0.06</v>
      </c>
      <c r="BK125" s="137">
        <v>7.0000000000000007E-2</v>
      </c>
      <c r="BL125" s="137">
        <v>0.02</v>
      </c>
      <c r="BM125" s="137">
        <v>0.02</v>
      </c>
      <c r="BN125" s="137">
        <v>0.02</v>
      </c>
      <c r="BO125" s="137">
        <v>0.01</v>
      </c>
      <c r="BP125" s="137">
        <v>0.02</v>
      </c>
      <c r="BQ125" s="137">
        <v>0.02</v>
      </c>
    </row>
    <row r="126" spans="1:69" s="129" customFormat="1" x14ac:dyDescent="0.2">
      <c r="A126" s="139">
        <v>333</v>
      </c>
      <c r="B126" s="139" t="s">
        <v>292</v>
      </c>
      <c r="C126" s="135" t="s">
        <v>174</v>
      </c>
      <c r="D126" s="136">
        <v>1950</v>
      </c>
      <c r="E126" s="136">
        <v>1680</v>
      </c>
      <c r="F126" s="136">
        <v>3640</v>
      </c>
      <c r="G126" s="137">
        <v>0.89</v>
      </c>
      <c r="H126" s="137">
        <v>0.9</v>
      </c>
      <c r="I126" s="137">
        <v>0.9</v>
      </c>
      <c r="J126" s="137">
        <v>0.85</v>
      </c>
      <c r="K126" s="137">
        <v>0.87</v>
      </c>
      <c r="L126" s="137">
        <v>0.86</v>
      </c>
      <c r="M126" s="137">
        <v>0.42</v>
      </c>
      <c r="N126" s="137">
        <v>0.41</v>
      </c>
      <c r="O126" s="137">
        <v>0.42</v>
      </c>
      <c r="P126" s="137">
        <v>0</v>
      </c>
      <c r="Q126" s="137">
        <v>0</v>
      </c>
      <c r="R126" s="137">
        <v>0</v>
      </c>
      <c r="S126" s="137">
        <v>0.06</v>
      </c>
      <c r="T126" s="137">
        <v>0.05</v>
      </c>
      <c r="U126" s="137">
        <v>0.06</v>
      </c>
      <c r="V126" s="137">
        <v>0.34</v>
      </c>
      <c r="W126" s="137">
        <v>0.37</v>
      </c>
      <c r="X126" s="137">
        <v>0.35</v>
      </c>
      <c r="Y126" s="137">
        <v>0.02</v>
      </c>
      <c r="Z126" s="137">
        <v>0.04</v>
      </c>
      <c r="AA126" s="137">
        <v>0.03</v>
      </c>
      <c r="AB126" s="137" t="s">
        <v>42</v>
      </c>
      <c r="AC126" s="137" t="s">
        <v>42</v>
      </c>
      <c r="AD126" s="137" t="s">
        <v>42</v>
      </c>
      <c r="AE126" s="137">
        <v>0</v>
      </c>
      <c r="AF126" s="137">
        <v>0</v>
      </c>
      <c r="AG126" s="137">
        <v>0</v>
      </c>
      <c r="AH126" s="137">
        <v>0</v>
      </c>
      <c r="AI126" s="137" t="s">
        <v>42</v>
      </c>
      <c r="AJ126" s="137" t="s">
        <v>42</v>
      </c>
      <c r="AK126" s="137">
        <v>7.0000000000000007E-2</v>
      </c>
      <c r="AL126" s="137">
        <v>0.05</v>
      </c>
      <c r="AM126" s="137">
        <v>0.06</v>
      </c>
      <c r="AN126" s="137">
        <v>0</v>
      </c>
      <c r="AO126" s="137">
        <v>0</v>
      </c>
      <c r="AP126" s="137">
        <v>0</v>
      </c>
      <c r="AQ126" s="137">
        <v>0.01</v>
      </c>
      <c r="AR126" s="137" t="s">
        <v>42</v>
      </c>
      <c r="AS126" s="137" t="s">
        <v>41</v>
      </c>
      <c r="AT126" s="137">
        <v>0.02</v>
      </c>
      <c r="AU126" s="137">
        <v>0.01</v>
      </c>
      <c r="AV126" s="137">
        <v>0.01</v>
      </c>
      <c r="AW126" s="137">
        <v>0.01</v>
      </c>
      <c r="AX126" s="137" t="s">
        <v>41</v>
      </c>
      <c r="AY126" s="137">
        <v>0.01</v>
      </c>
      <c r="AZ126" s="137">
        <v>0.01</v>
      </c>
      <c r="BA126" s="137" t="s">
        <v>42</v>
      </c>
      <c r="BB126" s="137" t="s">
        <v>41</v>
      </c>
      <c r="BC126" s="137" t="s">
        <v>41</v>
      </c>
      <c r="BD126" s="137" t="s">
        <v>42</v>
      </c>
      <c r="BE126" s="137" t="s">
        <v>41</v>
      </c>
      <c r="BF126" s="137">
        <v>0.02</v>
      </c>
      <c r="BG126" s="137">
        <v>0.02</v>
      </c>
      <c r="BH126" s="137">
        <v>0.02</v>
      </c>
      <c r="BI126" s="137">
        <v>7.0000000000000007E-2</v>
      </c>
      <c r="BJ126" s="137">
        <v>7.0000000000000007E-2</v>
      </c>
      <c r="BK126" s="137">
        <v>7.0000000000000007E-2</v>
      </c>
      <c r="BL126" s="137">
        <v>0.02</v>
      </c>
      <c r="BM126" s="137">
        <v>0.02</v>
      </c>
      <c r="BN126" s="137">
        <v>0.02</v>
      </c>
      <c r="BO126" s="137">
        <v>0.02</v>
      </c>
      <c r="BP126" s="137">
        <v>0.01</v>
      </c>
      <c r="BQ126" s="137">
        <v>0.01</v>
      </c>
    </row>
    <row r="127" spans="1:69" s="129" customFormat="1" x14ac:dyDescent="0.2">
      <c r="A127" s="139">
        <v>343</v>
      </c>
      <c r="B127" s="139" t="s">
        <v>293</v>
      </c>
      <c r="C127" s="135" t="s">
        <v>168</v>
      </c>
      <c r="D127" s="136">
        <v>1730</v>
      </c>
      <c r="E127" s="136">
        <v>1690</v>
      </c>
      <c r="F127" s="136">
        <v>3410</v>
      </c>
      <c r="G127" s="137">
        <v>0.94</v>
      </c>
      <c r="H127" s="137">
        <v>0.91</v>
      </c>
      <c r="I127" s="137">
        <v>0.92</v>
      </c>
      <c r="J127" s="137">
        <v>0.91</v>
      </c>
      <c r="K127" s="137">
        <v>0.89</v>
      </c>
      <c r="L127" s="137">
        <v>0.9</v>
      </c>
      <c r="M127" s="137">
        <v>0.34</v>
      </c>
      <c r="N127" s="137">
        <v>0.28000000000000003</v>
      </c>
      <c r="O127" s="137">
        <v>0.31</v>
      </c>
      <c r="P127" s="137" t="s">
        <v>42</v>
      </c>
      <c r="Q127" s="137">
        <v>0</v>
      </c>
      <c r="R127" s="137" t="s">
        <v>42</v>
      </c>
      <c r="S127" s="137">
        <v>0.04</v>
      </c>
      <c r="T127" s="137">
        <v>0.03</v>
      </c>
      <c r="U127" s="137">
        <v>0.04</v>
      </c>
      <c r="V127" s="137">
        <v>0.39</v>
      </c>
      <c r="W127" s="137">
        <v>0.43</v>
      </c>
      <c r="X127" s="137">
        <v>0.41</v>
      </c>
      <c r="Y127" s="137">
        <v>0.13</v>
      </c>
      <c r="Z127" s="137">
        <v>0.14000000000000001</v>
      </c>
      <c r="AA127" s="137">
        <v>0.14000000000000001</v>
      </c>
      <c r="AB127" s="137">
        <v>0</v>
      </c>
      <c r="AC127" s="137">
        <v>0</v>
      </c>
      <c r="AD127" s="137">
        <v>0</v>
      </c>
      <c r="AE127" s="137" t="s">
        <v>42</v>
      </c>
      <c r="AF127" s="137">
        <v>0</v>
      </c>
      <c r="AG127" s="137" t="s">
        <v>42</v>
      </c>
      <c r="AH127" s="137">
        <v>0</v>
      </c>
      <c r="AI127" s="137" t="s">
        <v>42</v>
      </c>
      <c r="AJ127" s="137" t="s">
        <v>42</v>
      </c>
      <c r="AK127" s="137">
        <v>7.0000000000000007E-2</v>
      </c>
      <c r="AL127" s="137">
        <v>0.05</v>
      </c>
      <c r="AM127" s="137">
        <v>0.06</v>
      </c>
      <c r="AN127" s="137">
        <v>0</v>
      </c>
      <c r="AO127" s="137">
        <v>0</v>
      </c>
      <c r="AP127" s="137">
        <v>0</v>
      </c>
      <c r="AQ127" s="137" t="s">
        <v>42</v>
      </c>
      <c r="AR127" s="137">
        <v>0.01</v>
      </c>
      <c r="AS127" s="137">
        <v>0.01</v>
      </c>
      <c r="AT127" s="137">
        <v>0.01</v>
      </c>
      <c r="AU127" s="137">
        <v>0.01</v>
      </c>
      <c r="AV127" s="137">
        <v>0.01</v>
      </c>
      <c r="AW127" s="137">
        <v>0.01</v>
      </c>
      <c r="AX127" s="137" t="s">
        <v>41</v>
      </c>
      <c r="AY127" s="137" t="s">
        <v>41</v>
      </c>
      <c r="AZ127" s="137" t="s">
        <v>42</v>
      </c>
      <c r="BA127" s="137" t="s">
        <v>42</v>
      </c>
      <c r="BB127" s="137" t="s">
        <v>42</v>
      </c>
      <c r="BC127" s="137" t="s">
        <v>42</v>
      </c>
      <c r="BD127" s="137" t="s">
        <v>42</v>
      </c>
      <c r="BE127" s="137" t="s">
        <v>41</v>
      </c>
      <c r="BF127" s="137">
        <v>0.02</v>
      </c>
      <c r="BG127" s="137">
        <v>0.01</v>
      </c>
      <c r="BH127" s="137">
        <v>0.01</v>
      </c>
      <c r="BI127" s="137">
        <v>0.04</v>
      </c>
      <c r="BJ127" s="137">
        <v>0.06</v>
      </c>
      <c r="BK127" s="137">
        <v>0.05</v>
      </c>
      <c r="BL127" s="137">
        <v>0.02</v>
      </c>
      <c r="BM127" s="137">
        <v>0.02</v>
      </c>
      <c r="BN127" s="137">
        <v>0.02</v>
      </c>
      <c r="BO127" s="137">
        <v>0.01</v>
      </c>
      <c r="BP127" s="137">
        <v>0.01</v>
      </c>
      <c r="BQ127" s="137">
        <v>0.01</v>
      </c>
    </row>
    <row r="128" spans="1:69" s="129" customFormat="1" x14ac:dyDescent="0.2">
      <c r="A128" s="139">
        <v>373</v>
      </c>
      <c r="B128" s="139" t="s">
        <v>294</v>
      </c>
      <c r="C128" s="135" t="s">
        <v>170</v>
      </c>
      <c r="D128" s="136">
        <v>2720</v>
      </c>
      <c r="E128" s="136">
        <v>2710</v>
      </c>
      <c r="F128" s="136">
        <v>5430</v>
      </c>
      <c r="G128" s="137">
        <v>0.91</v>
      </c>
      <c r="H128" s="137">
        <v>0.91</v>
      </c>
      <c r="I128" s="137">
        <v>0.91</v>
      </c>
      <c r="J128" s="137">
        <v>0.88</v>
      </c>
      <c r="K128" s="137">
        <v>0.89</v>
      </c>
      <c r="L128" s="137">
        <v>0.88</v>
      </c>
      <c r="M128" s="137">
        <v>0.42</v>
      </c>
      <c r="N128" s="137">
        <v>0.42</v>
      </c>
      <c r="O128" s="137">
        <v>0.42</v>
      </c>
      <c r="P128" s="137" t="s">
        <v>42</v>
      </c>
      <c r="Q128" s="137" t="s">
        <v>41</v>
      </c>
      <c r="R128" s="137" t="s">
        <v>41</v>
      </c>
      <c r="S128" s="137">
        <v>0.08</v>
      </c>
      <c r="T128" s="137">
        <v>0.04</v>
      </c>
      <c r="U128" s="137">
        <v>0.06</v>
      </c>
      <c r="V128" s="137">
        <v>0.28999999999999998</v>
      </c>
      <c r="W128" s="137">
        <v>0.33</v>
      </c>
      <c r="X128" s="137">
        <v>0.31</v>
      </c>
      <c r="Y128" s="137">
        <v>0.08</v>
      </c>
      <c r="Z128" s="137">
        <v>0.1</v>
      </c>
      <c r="AA128" s="137">
        <v>0.09</v>
      </c>
      <c r="AB128" s="137" t="s">
        <v>42</v>
      </c>
      <c r="AC128" s="137" t="s">
        <v>42</v>
      </c>
      <c r="AD128" s="137" t="s">
        <v>42</v>
      </c>
      <c r="AE128" s="137">
        <v>0</v>
      </c>
      <c r="AF128" s="137">
        <v>0</v>
      </c>
      <c r="AG128" s="137">
        <v>0</v>
      </c>
      <c r="AH128" s="137">
        <v>0</v>
      </c>
      <c r="AI128" s="137">
        <v>0</v>
      </c>
      <c r="AJ128" s="137">
        <v>0</v>
      </c>
      <c r="AK128" s="137">
        <v>0.09</v>
      </c>
      <c r="AL128" s="137">
        <v>0.06</v>
      </c>
      <c r="AM128" s="137">
        <v>7.0000000000000007E-2</v>
      </c>
      <c r="AN128" s="137">
        <v>0</v>
      </c>
      <c r="AO128" s="137">
        <v>0</v>
      </c>
      <c r="AP128" s="137">
        <v>0</v>
      </c>
      <c r="AQ128" s="137" t="s">
        <v>42</v>
      </c>
      <c r="AR128" s="137" t="s">
        <v>42</v>
      </c>
      <c r="AS128" s="137" t="s">
        <v>41</v>
      </c>
      <c r="AT128" s="137">
        <v>0.02</v>
      </c>
      <c r="AU128" s="137">
        <v>0.01</v>
      </c>
      <c r="AV128" s="137">
        <v>0.01</v>
      </c>
      <c r="AW128" s="137">
        <v>0.01</v>
      </c>
      <c r="AX128" s="137" t="s">
        <v>41</v>
      </c>
      <c r="AY128" s="137">
        <v>0.01</v>
      </c>
      <c r="AZ128" s="137" t="s">
        <v>41</v>
      </c>
      <c r="BA128" s="137" t="s">
        <v>42</v>
      </c>
      <c r="BB128" s="137" t="s">
        <v>41</v>
      </c>
      <c r="BC128" s="137" t="s">
        <v>42</v>
      </c>
      <c r="BD128" s="137" t="s">
        <v>42</v>
      </c>
      <c r="BE128" s="137" t="s">
        <v>41</v>
      </c>
      <c r="BF128" s="137">
        <v>0.01</v>
      </c>
      <c r="BG128" s="137">
        <v>0.01</v>
      </c>
      <c r="BH128" s="137">
        <v>0.01</v>
      </c>
      <c r="BI128" s="137">
        <v>0.06</v>
      </c>
      <c r="BJ128" s="137">
        <v>0.06</v>
      </c>
      <c r="BK128" s="137">
        <v>0.06</v>
      </c>
      <c r="BL128" s="137">
        <v>0.02</v>
      </c>
      <c r="BM128" s="137">
        <v>0.03</v>
      </c>
      <c r="BN128" s="137">
        <v>0.03</v>
      </c>
      <c r="BO128" s="137">
        <v>0.01</v>
      </c>
      <c r="BP128" s="137" t="s">
        <v>41</v>
      </c>
      <c r="BQ128" s="137">
        <v>0.01</v>
      </c>
    </row>
    <row r="129" spans="1:69" s="129" customFormat="1" x14ac:dyDescent="0.2">
      <c r="A129" s="139">
        <v>893</v>
      </c>
      <c r="B129" s="139" t="s">
        <v>295</v>
      </c>
      <c r="C129" s="135" t="s">
        <v>174</v>
      </c>
      <c r="D129" s="136">
        <v>1620</v>
      </c>
      <c r="E129" s="136">
        <v>1600</v>
      </c>
      <c r="F129" s="136">
        <v>3220</v>
      </c>
      <c r="G129" s="137">
        <v>0.9</v>
      </c>
      <c r="H129" s="137">
        <v>0.89</v>
      </c>
      <c r="I129" s="137">
        <v>0.89</v>
      </c>
      <c r="J129" s="137">
        <v>0.85</v>
      </c>
      <c r="K129" s="137">
        <v>0.87</v>
      </c>
      <c r="L129" s="137">
        <v>0.86</v>
      </c>
      <c r="M129" s="137">
        <v>0.41</v>
      </c>
      <c r="N129" s="137">
        <v>0.33</v>
      </c>
      <c r="O129" s="137">
        <v>0.37</v>
      </c>
      <c r="P129" s="137" t="s">
        <v>41</v>
      </c>
      <c r="Q129" s="137">
        <v>0.01</v>
      </c>
      <c r="R129" s="137" t="s">
        <v>41</v>
      </c>
      <c r="S129" s="137">
        <v>0.04</v>
      </c>
      <c r="T129" s="137">
        <v>0.04</v>
      </c>
      <c r="U129" s="137">
        <v>0.04</v>
      </c>
      <c r="V129" s="137">
        <v>0.17</v>
      </c>
      <c r="W129" s="137">
        <v>0.22</v>
      </c>
      <c r="X129" s="137">
        <v>0.19</v>
      </c>
      <c r="Y129" s="137">
        <v>0.23</v>
      </c>
      <c r="Z129" s="137">
        <v>0.28000000000000003</v>
      </c>
      <c r="AA129" s="137">
        <v>0.25</v>
      </c>
      <c r="AB129" s="137">
        <v>0</v>
      </c>
      <c r="AC129" s="137">
        <v>0</v>
      </c>
      <c r="AD129" s="137">
        <v>0</v>
      </c>
      <c r="AE129" s="137">
        <v>0</v>
      </c>
      <c r="AF129" s="137">
        <v>0</v>
      </c>
      <c r="AG129" s="137">
        <v>0</v>
      </c>
      <c r="AH129" s="137">
        <v>0</v>
      </c>
      <c r="AI129" s="137">
        <v>0</v>
      </c>
      <c r="AJ129" s="137">
        <v>0</v>
      </c>
      <c r="AK129" s="137">
        <v>0.09</v>
      </c>
      <c r="AL129" s="137">
        <v>0.05</v>
      </c>
      <c r="AM129" s="137">
        <v>7.0000000000000007E-2</v>
      </c>
      <c r="AN129" s="137" t="s">
        <v>42</v>
      </c>
      <c r="AO129" s="137">
        <v>0</v>
      </c>
      <c r="AP129" s="137" t="s">
        <v>42</v>
      </c>
      <c r="AQ129" s="137" t="s">
        <v>42</v>
      </c>
      <c r="AR129" s="137">
        <v>0</v>
      </c>
      <c r="AS129" s="137" t="s">
        <v>42</v>
      </c>
      <c r="AT129" s="137">
        <v>0.03</v>
      </c>
      <c r="AU129" s="137">
        <v>0.01</v>
      </c>
      <c r="AV129" s="137">
        <v>0.02</v>
      </c>
      <c r="AW129" s="137">
        <v>0.02</v>
      </c>
      <c r="AX129" s="137" t="s">
        <v>41</v>
      </c>
      <c r="AY129" s="137">
        <v>0.01</v>
      </c>
      <c r="AZ129" s="137">
        <v>0.01</v>
      </c>
      <c r="BA129" s="137" t="s">
        <v>42</v>
      </c>
      <c r="BB129" s="137">
        <v>0.01</v>
      </c>
      <c r="BC129" s="137">
        <v>0</v>
      </c>
      <c r="BD129" s="137" t="s">
        <v>42</v>
      </c>
      <c r="BE129" s="137" t="s">
        <v>42</v>
      </c>
      <c r="BF129" s="137">
        <v>0.01</v>
      </c>
      <c r="BG129" s="137">
        <v>0.01</v>
      </c>
      <c r="BH129" s="137">
        <v>0.01</v>
      </c>
      <c r="BI129" s="137">
        <v>0.05</v>
      </c>
      <c r="BJ129" s="137">
        <v>0.05</v>
      </c>
      <c r="BK129" s="137">
        <v>0.05</v>
      </c>
      <c r="BL129" s="137">
        <v>0.02</v>
      </c>
      <c r="BM129" s="137">
        <v>0.02</v>
      </c>
      <c r="BN129" s="137">
        <v>0.02</v>
      </c>
      <c r="BO129" s="137">
        <v>0.03</v>
      </c>
      <c r="BP129" s="137">
        <v>0.04</v>
      </c>
      <c r="BQ129" s="137">
        <v>0.04</v>
      </c>
    </row>
    <row r="130" spans="1:69" s="129" customFormat="1" x14ac:dyDescent="0.2">
      <c r="A130" s="139">
        <v>871</v>
      </c>
      <c r="B130" s="139" t="s">
        <v>296</v>
      </c>
      <c r="C130" s="135" t="s">
        <v>182</v>
      </c>
      <c r="D130" s="136">
        <v>800</v>
      </c>
      <c r="E130" s="136">
        <v>840</v>
      </c>
      <c r="F130" s="136">
        <v>1640</v>
      </c>
      <c r="G130" s="137">
        <v>0.95</v>
      </c>
      <c r="H130" s="137">
        <v>0.97</v>
      </c>
      <c r="I130" s="137">
        <v>0.96</v>
      </c>
      <c r="J130" s="137">
        <v>0.94</v>
      </c>
      <c r="K130" s="137">
        <v>0.97</v>
      </c>
      <c r="L130" s="137">
        <v>0.95</v>
      </c>
      <c r="M130" s="137">
        <v>0.26</v>
      </c>
      <c r="N130" s="137">
        <v>0.25</v>
      </c>
      <c r="O130" s="137">
        <v>0.25</v>
      </c>
      <c r="P130" s="137" t="s">
        <v>42</v>
      </c>
      <c r="Q130" s="137" t="s">
        <v>42</v>
      </c>
      <c r="R130" s="137" t="s">
        <v>42</v>
      </c>
      <c r="S130" s="137">
        <v>0.02</v>
      </c>
      <c r="T130" s="137">
        <v>0.01</v>
      </c>
      <c r="U130" s="137">
        <v>0.01</v>
      </c>
      <c r="V130" s="137">
        <v>0.64</v>
      </c>
      <c r="W130" s="137">
        <v>0.67</v>
      </c>
      <c r="X130" s="137">
        <v>0.65</v>
      </c>
      <c r="Y130" s="137">
        <v>0.02</v>
      </c>
      <c r="Z130" s="137">
        <v>0.04</v>
      </c>
      <c r="AA130" s="137">
        <v>0.03</v>
      </c>
      <c r="AB130" s="137">
        <v>0</v>
      </c>
      <c r="AC130" s="137">
        <v>0</v>
      </c>
      <c r="AD130" s="137">
        <v>0</v>
      </c>
      <c r="AE130" s="137">
        <v>0</v>
      </c>
      <c r="AF130" s="137">
        <v>0</v>
      </c>
      <c r="AG130" s="137">
        <v>0</v>
      </c>
      <c r="AH130" s="137">
        <v>0</v>
      </c>
      <c r="AI130" s="137">
        <v>0</v>
      </c>
      <c r="AJ130" s="137">
        <v>0</v>
      </c>
      <c r="AK130" s="137">
        <v>0.02</v>
      </c>
      <c r="AL130" s="137">
        <v>0.02</v>
      </c>
      <c r="AM130" s="137">
        <v>0.02</v>
      </c>
      <c r="AN130" s="137">
        <v>0</v>
      </c>
      <c r="AO130" s="137">
        <v>0</v>
      </c>
      <c r="AP130" s="137">
        <v>0</v>
      </c>
      <c r="AQ130" s="137">
        <v>0</v>
      </c>
      <c r="AR130" s="137" t="s">
        <v>42</v>
      </c>
      <c r="AS130" s="137" t="s">
        <v>42</v>
      </c>
      <c r="AT130" s="137" t="s">
        <v>42</v>
      </c>
      <c r="AU130" s="137">
        <v>0</v>
      </c>
      <c r="AV130" s="137" t="s">
        <v>42</v>
      </c>
      <c r="AW130" s="137">
        <v>0</v>
      </c>
      <c r="AX130" s="137">
        <v>0</v>
      </c>
      <c r="AY130" s="137">
        <v>0</v>
      </c>
      <c r="AZ130" s="137">
        <v>0</v>
      </c>
      <c r="BA130" s="137">
        <v>0</v>
      </c>
      <c r="BB130" s="137">
        <v>0</v>
      </c>
      <c r="BC130" s="137" t="s">
        <v>42</v>
      </c>
      <c r="BD130" s="137">
        <v>0</v>
      </c>
      <c r="BE130" s="137" t="s">
        <v>42</v>
      </c>
      <c r="BF130" s="137" t="s">
        <v>42</v>
      </c>
      <c r="BG130" s="137">
        <v>0</v>
      </c>
      <c r="BH130" s="137" t="s">
        <v>42</v>
      </c>
      <c r="BI130" s="137">
        <v>0.03</v>
      </c>
      <c r="BJ130" s="137">
        <v>0.02</v>
      </c>
      <c r="BK130" s="137">
        <v>0.02</v>
      </c>
      <c r="BL130" s="137" t="s">
        <v>42</v>
      </c>
      <c r="BM130" s="137">
        <v>0.01</v>
      </c>
      <c r="BN130" s="137">
        <v>0.01</v>
      </c>
      <c r="BO130" s="137">
        <v>0.02</v>
      </c>
      <c r="BP130" s="137">
        <v>0.01</v>
      </c>
      <c r="BQ130" s="137">
        <v>0.01</v>
      </c>
    </row>
    <row r="131" spans="1:69" s="129" customFormat="1" x14ac:dyDescent="0.2">
      <c r="A131" s="139">
        <v>334</v>
      </c>
      <c r="B131" s="139" t="s">
        <v>297</v>
      </c>
      <c r="C131" s="135" t="s">
        <v>174</v>
      </c>
      <c r="D131" s="136">
        <v>1550</v>
      </c>
      <c r="E131" s="136">
        <v>1440</v>
      </c>
      <c r="F131" s="136">
        <v>2990</v>
      </c>
      <c r="G131" s="137">
        <v>0.91</v>
      </c>
      <c r="H131" s="137">
        <v>0.93</v>
      </c>
      <c r="I131" s="137">
        <v>0.92</v>
      </c>
      <c r="J131" s="137">
        <v>0.9</v>
      </c>
      <c r="K131" s="137">
        <v>0.92</v>
      </c>
      <c r="L131" s="137">
        <v>0.91</v>
      </c>
      <c r="M131" s="137">
        <v>0.32</v>
      </c>
      <c r="N131" s="137">
        <v>0.3</v>
      </c>
      <c r="O131" s="137">
        <v>0.32</v>
      </c>
      <c r="P131" s="137" t="s">
        <v>42</v>
      </c>
      <c r="Q131" s="137" t="s">
        <v>42</v>
      </c>
      <c r="R131" s="137" t="s">
        <v>41</v>
      </c>
      <c r="S131" s="137">
        <v>0.04</v>
      </c>
      <c r="T131" s="137">
        <v>0.05</v>
      </c>
      <c r="U131" s="137">
        <v>0.04</v>
      </c>
      <c r="V131" s="137">
        <v>0.35</v>
      </c>
      <c r="W131" s="137">
        <v>0.33</v>
      </c>
      <c r="X131" s="137">
        <v>0.34</v>
      </c>
      <c r="Y131" s="137">
        <v>0.17</v>
      </c>
      <c r="Z131" s="137">
        <v>0.23</v>
      </c>
      <c r="AA131" s="137">
        <v>0.2</v>
      </c>
      <c r="AB131" s="137">
        <v>0</v>
      </c>
      <c r="AC131" s="137">
        <v>0</v>
      </c>
      <c r="AD131" s="137">
        <v>0</v>
      </c>
      <c r="AE131" s="137">
        <v>0</v>
      </c>
      <c r="AF131" s="137">
        <v>0</v>
      </c>
      <c r="AG131" s="137">
        <v>0</v>
      </c>
      <c r="AH131" s="137" t="s">
        <v>42</v>
      </c>
      <c r="AI131" s="137" t="s">
        <v>41</v>
      </c>
      <c r="AJ131" s="137" t="s">
        <v>41</v>
      </c>
      <c r="AK131" s="137">
        <v>0.05</v>
      </c>
      <c r="AL131" s="137">
        <v>0.05</v>
      </c>
      <c r="AM131" s="137">
        <v>0.05</v>
      </c>
      <c r="AN131" s="137">
        <v>0</v>
      </c>
      <c r="AO131" s="137">
        <v>0</v>
      </c>
      <c r="AP131" s="137">
        <v>0</v>
      </c>
      <c r="AQ131" s="137" t="s">
        <v>42</v>
      </c>
      <c r="AR131" s="137">
        <v>0.01</v>
      </c>
      <c r="AS131" s="137" t="s">
        <v>41</v>
      </c>
      <c r="AT131" s="137">
        <v>0.01</v>
      </c>
      <c r="AU131" s="137" t="s">
        <v>41</v>
      </c>
      <c r="AV131" s="137">
        <v>0.01</v>
      </c>
      <c r="AW131" s="137">
        <v>0.01</v>
      </c>
      <c r="AX131" s="137" t="s">
        <v>42</v>
      </c>
      <c r="AY131" s="137">
        <v>0.01</v>
      </c>
      <c r="AZ131" s="137" t="s">
        <v>42</v>
      </c>
      <c r="BA131" s="137" t="s">
        <v>42</v>
      </c>
      <c r="BB131" s="137" t="s">
        <v>41</v>
      </c>
      <c r="BC131" s="137">
        <v>0</v>
      </c>
      <c r="BD131" s="137" t="s">
        <v>42</v>
      </c>
      <c r="BE131" s="137" t="s">
        <v>42</v>
      </c>
      <c r="BF131" s="137">
        <v>0.01</v>
      </c>
      <c r="BG131" s="137" t="s">
        <v>42</v>
      </c>
      <c r="BH131" s="137">
        <v>0.01</v>
      </c>
      <c r="BI131" s="137">
        <v>0.06</v>
      </c>
      <c r="BJ131" s="137">
        <v>0.04</v>
      </c>
      <c r="BK131" s="137">
        <v>0.05</v>
      </c>
      <c r="BL131" s="137">
        <v>0.01</v>
      </c>
      <c r="BM131" s="137">
        <v>0.01</v>
      </c>
      <c r="BN131" s="137">
        <v>0.01</v>
      </c>
      <c r="BO131" s="137">
        <v>0.02</v>
      </c>
      <c r="BP131" s="137">
        <v>0.02</v>
      </c>
      <c r="BQ131" s="137">
        <v>0.02</v>
      </c>
    </row>
    <row r="132" spans="1:69" s="129" customFormat="1" x14ac:dyDescent="0.2">
      <c r="A132" s="139">
        <v>933</v>
      </c>
      <c r="B132" s="139" t="s">
        <v>298</v>
      </c>
      <c r="C132" s="135" t="s">
        <v>184</v>
      </c>
      <c r="D132" s="136">
        <v>2850</v>
      </c>
      <c r="E132" s="136">
        <v>2660</v>
      </c>
      <c r="F132" s="136">
        <v>5510</v>
      </c>
      <c r="G132" s="137">
        <v>0.91</v>
      </c>
      <c r="H132" s="137">
        <v>0.91</v>
      </c>
      <c r="I132" s="137">
        <v>0.91</v>
      </c>
      <c r="J132" s="137">
        <v>0.9</v>
      </c>
      <c r="K132" s="137">
        <v>0.9</v>
      </c>
      <c r="L132" s="137">
        <v>0.9</v>
      </c>
      <c r="M132" s="137">
        <v>0.55000000000000004</v>
      </c>
      <c r="N132" s="137">
        <v>0.52</v>
      </c>
      <c r="O132" s="137">
        <v>0.54</v>
      </c>
      <c r="P132" s="137" t="s">
        <v>42</v>
      </c>
      <c r="Q132" s="137" t="s">
        <v>41</v>
      </c>
      <c r="R132" s="137" t="s">
        <v>41</v>
      </c>
      <c r="S132" s="137">
        <v>0.03</v>
      </c>
      <c r="T132" s="137">
        <v>0.02</v>
      </c>
      <c r="U132" s="137">
        <v>0.03</v>
      </c>
      <c r="V132" s="137">
        <v>0.21</v>
      </c>
      <c r="W132" s="137">
        <v>0.22</v>
      </c>
      <c r="X132" s="137">
        <v>0.21</v>
      </c>
      <c r="Y132" s="137">
        <v>0.11</v>
      </c>
      <c r="Z132" s="137">
        <v>0.13</v>
      </c>
      <c r="AA132" s="137">
        <v>0.12</v>
      </c>
      <c r="AB132" s="137" t="s">
        <v>42</v>
      </c>
      <c r="AC132" s="137">
        <v>0</v>
      </c>
      <c r="AD132" s="137" t="s">
        <v>42</v>
      </c>
      <c r="AE132" s="137">
        <v>0</v>
      </c>
      <c r="AF132" s="137">
        <v>0</v>
      </c>
      <c r="AG132" s="137">
        <v>0</v>
      </c>
      <c r="AH132" s="137">
        <v>0</v>
      </c>
      <c r="AI132" s="137">
        <v>0</v>
      </c>
      <c r="AJ132" s="137">
        <v>0</v>
      </c>
      <c r="AK132" s="137">
        <v>0.09</v>
      </c>
      <c r="AL132" s="137">
        <v>0.05</v>
      </c>
      <c r="AM132" s="137">
        <v>7.0000000000000007E-2</v>
      </c>
      <c r="AN132" s="137">
        <v>0</v>
      </c>
      <c r="AO132" s="137">
        <v>0</v>
      </c>
      <c r="AP132" s="137">
        <v>0</v>
      </c>
      <c r="AQ132" s="137" t="s">
        <v>42</v>
      </c>
      <c r="AR132" s="137" t="s">
        <v>41</v>
      </c>
      <c r="AS132" s="137" t="s">
        <v>41</v>
      </c>
      <c r="AT132" s="137">
        <v>0.01</v>
      </c>
      <c r="AU132" s="137">
        <v>0.01</v>
      </c>
      <c r="AV132" s="137">
        <v>0.01</v>
      </c>
      <c r="AW132" s="137">
        <v>0.01</v>
      </c>
      <c r="AX132" s="137" t="s">
        <v>41</v>
      </c>
      <c r="AY132" s="137">
        <v>0.01</v>
      </c>
      <c r="AZ132" s="137" t="s">
        <v>41</v>
      </c>
      <c r="BA132" s="137" t="s">
        <v>41</v>
      </c>
      <c r="BB132" s="137" t="s">
        <v>41</v>
      </c>
      <c r="BC132" s="137">
        <v>0</v>
      </c>
      <c r="BD132" s="137">
        <v>0</v>
      </c>
      <c r="BE132" s="137">
        <v>0</v>
      </c>
      <c r="BF132" s="137" t="s">
        <v>41</v>
      </c>
      <c r="BG132" s="137" t="s">
        <v>41</v>
      </c>
      <c r="BH132" s="137" t="s">
        <v>41</v>
      </c>
      <c r="BI132" s="137">
        <v>0.05</v>
      </c>
      <c r="BJ132" s="137">
        <v>0.06</v>
      </c>
      <c r="BK132" s="137">
        <v>0.05</v>
      </c>
      <c r="BL132" s="137">
        <v>0.01</v>
      </c>
      <c r="BM132" s="137">
        <v>0.02</v>
      </c>
      <c r="BN132" s="137">
        <v>0.01</v>
      </c>
      <c r="BO132" s="137">
        <v>0.02</v>
      </c>
      <c r="BP132" s="137">
        <v>0.02</v>
      </c>
      <c r="BQ132" s="137">
        <v>0.02</v>
      </c>
    </row>
    <row r="133" spans="1:69" s="129" customFormat="1" x14ac:dyDescent="0.2">
      <c r="A133" s="139">
        <v>803</v>
      </c>
      <c r="B133" s="139" t="s">
        <v>299</v>
      </c>
      <c r="C133" s="135" t="s">
        <v>184</v>
      </c>
      <c r="D133" s="136">
        <v>1640</v>
      </c>
      <c r="E133" s="136">
        <v>1440</v>
      </c>
      <c r="F133" s="136">
        <v>3080</v>
      </c>
      <c r="G133" s="137">
        <v>0.91</v>
      </c>
      <c r="H133" s="137">
        <v>0.93</v>
      </c>
      <c r="I133" s="137">
        <v>0.92</v>
      </c>
      <c r="J133" s="137">
        <v>0.9</v>
      </c>
      <c r="K133" s="137">
        <v>0.93</v>
      </c>
      <c r="L133" s="137">
        <v>0.91</v>
      </c>
      <c r="M133" s="137">
        <v>0.32</v>
      </c>
      <c r="N133" s="137">
        <v>0.3</v>
      </c>
      <c r="O133" s="137">
        <v>0.31</v>
      </c>
      <c r="P133" s="137">
        <v>0</v>
      </c>
      <c r="Q133" s="137" t="s">
        <v>42</v>
      </c>
      <c r="R133" s="137" t="s">
        <v>42</v>
      </c>
      <c r="S133" s="137">
        <v>7.0000000000000007E-2</v>
      </c>
      <c r="T133" s="137">
        <v>0.05</v>
      </c>
      <c r="U133" s="137">
        <v>0.06</v>
      </c>
      <c r="V133" s="137">
        <v>0.44</v>
      </c>
      <c r="W133" s="137">
        <v>0.49</v>
      </c>
      <c r="X133" s="137">
        <v>0.47</v>
      </c>
      <c r="Y133" s="137">
        <v>0.06</v>
      </c>
      <c r="Z133" s="137">
        <v>7.0000000000000007E-2</v>
      </c>
      <c r="AA133" s="137">
        <v>0.06</v>
      </c>
      <c r="AB133" s="137">
        <v>0</v>
      </c>
      <c r="AC133" s="137" t="s">
        <v>42</v>
      </c>
      <c r="AD133" s="137" t="s">
        <v>42</v>
      </c>
      <c r="AE133" s="137">
        <v>0</v>
      </c>
      <c r="AF133" s="137" t="s">
        <v>42</v>
      </c>
      <c r="AG133" s="137" t="s">
        <v>42</v>
      </c>
      <c r="AH133" s="137" t="s">
        <v>42</v>
      </c>
      <c r="AI133" s="137">
        <v>0</v>
      </c>
      <c r="AJ133" s="137" t="s">
        <v>42</v>
      </c>
      <c r="AK133" s="137">
        <v>0.09</v>
      </c>
      <c r="AL133" s="137">
        <v>0.06</v>
      </c>
      <c r="AM133" s="137">
        <v>0.08</v>
      </c>
      <c r="AN133" s="137">
        <v>0</v>
      </c>
      <c r="AO133" s="137">
        <v>0</v>
      </c>
      <c r="AP133" s="137">
        <v>0</v>
      </c>
      <c r="AQ133" s="137">
        <v>0.01</v>
      </c>
      <c r="AR133" s="137">
        <v>0.01</v>
      </c>
      <c r="AS133" s="137">
        <v>0.01</v>
      </c>
      <c r="AT133" s="137">
        <v>0.01</v>
      </c>
      <c r="AU133" s="137" t="s">
        <v>41</v>
      </c>
      <c r="AV133" s="137">
        <v>0.01</v>
      </c>
      <c r="AW133" s="137" t="s">
        <v>41</v>
      </c>
      <c r="AX133" s="137" t="s">
        <v>42</v>
      </c>
      <c r="AY133" s="137" t="s">
        <v>41</v>
      </c>
      <c r="AZ133" s="137" t="s">
        <v>42</v>
      </c>
      <c r="BA133" s="137" t="s">
        <v>42</v>
      </c>
      <c r="BB133" s="137" t="s">
        <v>41</v>
      </c>
      <c r="BC133" s="137" t="s">
        <v>42</v>
      </c>
      <c r="BD133" s="137">
        <v>0</v>
      </c>
      <c r="BE133" s="137" t="s">
        <v>42</v>
      </c>
      <c r="BF133" s="137">
        <v>0.01</v>
      </c>
      <c r="BG133" s="137" t="s">
        <v>42</v>
      </c>
      <c r="BH133" s="137" t="s">
        <v>41</v>
      </c>
      <c r="BI133" s="137">
        <v>0.06</v>
      </c>
      <c r="BJ133" s="137">
        <v>0.04</v>
      </c>
      <c r="BK133" s="137">
        <v>0.05</v>
      </c>
      <c r="BL133" s="137">
        <v>0.01</v>
      </c>
      <c r="BM133" s="137">
        <v>0.01</v>
      </c>
      <c r="BN133" s="137">
        <v>0.01</v>
      </c>
      <c r="BO133" s="137">
        <v>0.02</v>
      </c>
      <c r="BP133" s="137">
        <v>0.01</v>
      </c>
      <c r="BQ133" s="137">
        <v>0.02</v>
      </c>
    </row>
    <row r="134" spans="1:69" s="129" customFormat="1" x14ac:dyDescent="0.2">
      <c r="A134" s="139">
        <v>393</v>
      </c>
      <c r="B134" s="139" t="s">
        <v>300</v>
      </c>
      <c r="C134" s="135" t="s">
        <v>166</v>
      </c>
      <c r="D134" s="136">
        <v>850</v>
      </c>
      <c r="E134" s="136">
        <v>830</v>
      </c>
      <c r="F134" s="136">
        <v>1680</v>
      </c>
      <c r="G134" s="137">
        <v>0.89</v>
      </c>
      <c r="H134" s="137">
        <v>0.88</v>
      </c>
      <c r="I134" s="137">
        <v>0.89</v>
      </c>
      <c r="J134" s="137">
        <v>0.85</v>
      </c>
      <c r="K134" s="137">
        <v>0.87</v>
      </c>
      <c r="L134" s="137">
        <v>0.86</v>
      </c>
      <c r="M134" s="137">
        <v>0.5</v>
      </c>
      <c r="N134" s="137">
        <v>0.48</v>
      </c>
      <c r="O134" s="137">
        <v>0.49</v>
      </c>
      <c r="P134" s="137" t="s">
        <v>42</v>
      </c>
      <c r="Q134" s="137" t="s">
        <v>42</v>
      </c>
      <c r="R134" s="137" t="s">
        <v>41</v>
      </c>
      <c r="S134" s="137">
        <v>0.08</v>
      </c>
      <c r="T134" s="137">
        <v>0.05</v>
      </c>
      <c r="U134" s="137">
        <v>0.06</v>
      </c>
      <c r="V134" s="137">
        <v>0.25</v>
      </c>
      <c r="W134" s="137">
        <v>0.32</v>
      </c>
      <c r="X134" s="137">
        <v>0.28999999999999998</v>
      </c>
      <c r="Y134" s="137" t="s">
        <v>42</v>
      </c>
      <c r="Z134" s="137">
        <v>0</v>
      </c>
      <c r="AA134" s="137" t="s">
        <v>42</v>
      </c>
      <c r="AB134" s="137">
        <v>0</v>
      </c>
      <c r="AC134" s="137">
        <v>0</v>
      </c>
      <c r="AD134" s="137">
        <v>0</v>
      </c>
      <c r="AE134" s="137" t="s">
        <v>42</v>
      </c>
      <c r="AF134" s="137" t="s">
        <v>42</v>
      </c>
      <c r="AG134" s="137" t="s">
        <v>42</v>
      </c>
      <c r="AH134" s="137">
        <v>0</v>
      </c>
      <c r="AI134" s="137">
        <v>0</v>
      </c>
      <c r="AJ134" s="137">
        <v>0</v>
      </c>
      <c r="AK134" s="137">
        <v>0.1</v>
      </c>
      <c r="AL134" s="137">
        <v>0.06</v>
      </c>
      <c r="AM134" s="137">
        <v>0.08</v>
      </c>
      <c r="AN134" s="137">
        <v>0</v>
      </c>
      <c r="AO134" s="137">
        <v>0</v>
      </c>
      <c r="AP134" s="137">
        <v>0</v>
      </c>
      <c r="AQ134" s="137" t="s">
        <v>42</v>
      </c>
      <c r="AR134" s="137" t="s">
        <v>42</v>
      </c>
      <c r="AS134" s="137">
        <v>0.01</v>
      </c>
      <c r="AT134" s="137">
        <v>0.02</v>
      </c>
      <c r="AU134" s="137" t="s">
        <v>42</v>
      </c>
      <c r="AV134" s="137">
        <v>0.01</v>
      </c>
      <c r="AW134" s="137">
        <v>0.01</v>
      </c>
      <c r="AX134" s="137" t="s">
        <v>42</v>
      </c>
      <c r="AY134" s="137">
        <v>0.01</v>
      </c>
      <c r="AZ134" s="137">
        <v>0</v>
      </c>
      <c r="BA134" s="137">
        <v>0</v>
      </c>
      <c r="BB134" s="137">
        <v>0</v>
      </c>
      <c r="BC134" s="137">
        <v>0.01</v>
      </c>
      <c r="BD134" s="137" t="s">
        <v>42</v>
      </c>
      <c r="BE134" s="137" t="s">
        <v>41</v>
      </c>
      <c r="BF134" s="137">
        <v>0.02</v>
      </c>
      <c r="BG134" s="137">
        <v>0.01</v>
      </c>
      <c r="BH134" s="137">
        <v>0.02</v>
      </c>
      <c r="BI134" s="137">
        <v>0.09</v>
      </c>
      <c r="BJ134" s="137">
        <v>0.09</v>
      </c>
      <c r="BK134" s="137">
        <v>0.09</v>
      </c>
      <c r="BL134" s="137">
        <v>0.02</v>
      </c>
      <c r="BM134" s="137">
        <v>0.01</v>
      </c>
      <c r="BN134" s="137">
        <v>0.02</v>
      </c>
      <c r="BO134" s="137">
        <v>0.01</v>
      </c>
      <c r="BP134" s="137">
        <v>0.01</v>
      </c>
      <c r="BQ134" s="137">
        <v>0.01</v>
      </c>
    </row>
    <row r="135" spans="1:69" s="129" customFormat="1" x14ac:dyDescent="0.2">
      <c r="A135" s="139">
        <v>852</v>
      </c>
      <c r="B135" s="139" t="s">
        <v>301</v>
      </c>
      <c r="C135" s="135" t="s">
        <v>182</v>
      </c>
      <c r="D135" s="136">
        <v>980</v>
      </c>
      <c r="E135" s="136">
        <v>1050</v>
      </c>
      <c r="F135" s="136">
        <v>2030</v>
      </c>
      <c r="G135" s="137">
        <v>0.89</v>
      </c>
      <c r="H135" s="137">
        <v>0.87</v>
      </c>
      <c r="I135" s="137">
        <v>0.88</v>
      </c>
      <c r="J135" s="137">
        <v>0.86</v>
      </c>
      <c r="K135" s="137">
        <v>0.85</v>
      </c>
      <c r="L135" s="137">
        <v>0.85</v>
      </c>
      <c r="M135" s="137">
        <v>0.28000000000000003</v>
      </c>
      <c r="N135" s="137">
        <v>0.2</v>
      </c>
      <c r="O135" s="137">
        <v>0.24</v>
      </c>
      <c r="P135" s="137">
        <v>0</v>
      </c>
      <c r="Q135" s="137" t="s">
        <v>42</v>
      </c>
      <c r="R135" s="137" t="s">
        <v>42</v>
      </c>
      <c r="S135" s="137">
        <v>0.06</v>
      </c>
      <c r="T135" s="137">
        <v>0.02</v>
      </c>
      <c r="U135" s="137">
        <v>0.04</v>
      </c>
      <c r="V135" s="137">
        <v>0.05</v>
      </c>
      <c r="W135" s="137">
        <v>0.09</v>
      </c>
      <c r="X135" s="137">
        <v>7.0000000000000007E-2</v>
      </c>
      <c r="Y135" s="137">
        <v>0.47</v>
      </c>
      <c r="Z135" s="137">
        <v>0.53</v>
      </c>
      <c r="AA135" s="137">
        <v>0.5</v>
      </c>
      <c r="AB135" s="137">
        <v>0</v>
      </c>
      <c r="AC135" s="137">
        <v>0</v>
      </c>
      <c r="AD135" s="137">
        <v>0</v>
      </c>
      <c r="AE135" s="137">
        <v>0</v>
      </c>
      <c r="AF135" s="137">
        <v>0</v>
      </c>
      <c r="AG135" s="137">
        <v>0</v>
      </c>
      <c r="AH135" s="137">
        <v>0</v>
      </c>
      <c r="AI135" s="137">
        <v>0</v>
      </c>
      <c r="AJ135" s="137">
        <v>0</v>
      </c>
      <c r="AK135" s="137">
        <v>0.05</v>
      </c>
      <c r="AL135" s="137">
        <v>0.03</v>
      </c>
      <c r="AM135" s="137">
        <v>0.04</v>
      </c>
      <c r="AN135" s="137">
        <v>0</v>
      </c>
      <c r="AO135" s="137">
        <v>0</v>
      </c>
      <c r="AP135" s="137">
        <v>0</v>
      </c>
      <c r="AQ135" s="137">
        <v>0</v>
      </c>
      <c r="AR135" s="137" t="s">
        <v>42</v>
      </c>
      <c r="AS135" s="137" t="s">
        <v>42</v>
      </c>
      <c r="AT135" s="137">
        <v>0.02</v>
      </c>
      <c r="AU135" s="137">
        <v>0.01</v>
      </c>
      <c r="AV135" s="137">
        <v>0.02</v>
      </c>
      <c r="AW135" s="137">
        <v>0.02</v>
      </c>
      <c r="AX135" s="137" t="s">
        <v>42</v>
      </c>
      <c r="AY135" s="137">
        <v>0.01</v>
      </c>
      <c r="AZ135" s="137" t="s">
        <v>42</v>
      </c>
      <c r="BA135" s="137">
        <v>0.01</v>
      </c>
      <c r="BB135" s="137" t="s">
        <v>41</v>
      </c>
      <c r="BC135" s="137" t="s">
        <v>42</v>
      </c>
      <c r="BD135" s="137" t="s">
        <v>42</v>
      </c>
      <c r="BE135" s="137" t="s">
        <v>42</v>
      </c>
      <c r="BF135" s="137">
        <v>0.01</v>
      </c>
      <c r="BG135" s="137">
        <v>0.01</v>
      </c>
      <c r="BH135" s="137">
        <v>0.01</v>
      </c>
      <c r="BI135" s="137">
        <v>0.08</v>
      </c>
      <c r="BJ135" s="137">
        <v>0.09</v>
      </c>
      <c r="BK135" s="137">
        <v>0.08</v>
      </c>
      <c r="BL135" s="137">
        <v>0.01</v>
      </c>
      <c r="BM135" s="137">
        <v>0.02</v>
      </c>
      <c r="BN135" s="137">
        <v>0.02</v>
      </c>
      <c r="BO135" s="137">
        <v>0.02</v>
      </c>
      <c r="BP135" s="137">
        <v>0.02</v>
      </c>
      <c r="BQ135" s="137">
        <v>0.02</v>
      </c>
    </row>
    <row r="136" spans="1:69" s="129" customFormat="1" x14ac:dyDescent="0.2">
      <c r="A136" s="139">
        <v>882</v>
      </c>
      <c r="B136" s="139" t="s">
        <v>302</v>
      </c>
      <c r="C136" s="135" t="s">
        <v>176</v>
      </c>
      <c r="D136" s="136">
        <v>1100</v>
      </c>
      <c r="E136" s="136">
        <v>1050</v>
      </c>
      <c r="F136" s="136">
        <v>2150</v>
      </c>
      <c r="G136" s="137">
        <v>0.92</v>
      </c>
      <c r="H136" s="137">
        <v>0.92</v>
      </c>
      <c r="I136" s="137">
        <v>0.92</v>
      </c>
      <c r="J136" s="137">
        <v>0.9</v>
      </c>
      <c r="K136" s="137">
        <v>0.9</v>
      </c>
      <c r="L136" s="137">
        <v>0.9</v>
      </c>
      <c r="M136" s="137">
        <v>0.26</v>
      </c>
      <c r="N136" s="137">
        <v>0.28000000000000003</v>
      </c>
      <c r="O136" s="137">
        <v>0.27</v>
      </c>
      <c r="P136" s="137">
        <v>0</v>
      </c>
      <c r="Q136" s="137" t="s">
        <v>42</v>
      </c>
      <c r="R136" s="137" t="s">
        <v>42</v>
      </c>
      <c r="S136" s="137">
        <v>0.03</v>
      </c>
      <c r="T136" s="137">
        <v>0.02</v>
      </c>
      <c r="U136" s="137">
        <v>0.02</v>
      </c>
      <c r="V136" s="137">
        <v>0.54</v>
      </c>
      <c r="W136" s="137">
        <v>0.56999999999999995</v>
      </c>
      <c r="X136" s="137">
        <v>0.55000000000000004</v>
      </c>
      <c r="Y136" s="137">
        <v>0.06</v>
      </c>
      <c r="Z136" s="137">
        <v>0.04</v>
      </c>
      <c r="AA136" s="137">
        <v>0.05</v>
      </c>
      <c r="AB136" s="137">
        <v>0</v>
      </c>
      <c r="AC136" s="137">
        <v>0</v>
      </c>
      <c r="AD136" s="137">
        <v>0</v>
      </c>
      <c r="AE136" s="137">
        <v>0</v>
      </c>
      <c r="AF136" s="137">
        <v>0</v>
      </c>
      <c r="AG136" s="137">
        <v>0</v>
      </c>
      <c r="AH136" s="137">
        <v>0</v>
      </c>
      <c r="AI136" s="137">
        <v>0</v>
      </c>
      <c r="AJ136" s="137">
        <v>0</v>
      </c>
      <c r="AK136" s="137">
        <v>0.03</v>
      </c>
      <c r="AL136" s="137">
        <v>0.03</v>
      </c>
      <c r="AM136" s="137">
        <v>0.03</v>
      </c>
      <c r="AN136" s="137">
        <v>0</v>
      </c>
      <c r="AO136" s="137">
        <v>0</v>
      </c>
      <c r="AP136" s="137">
        <v>0</v>
      </c>
      <c r="AQ136" s="137" t="s">
        <v>42</v>
      </c>
      <c r="AR136" s="137" t="s">
        <v>42</v>
      </c>
      <c r="AS136" s="137" t="s">
        <v>42</v>
      </c>
      <c r="AT136" s="137">
        <v>0.01</v>
      </c>
      <c r="AU136" s="137">
        <v>0.01</v>
      </c>
      <c r="AV136" s="137">
        <v>0.01</v>
      </c>
      <c r="AW136" s="137">
        <v>0.01</v>
      </c>
      <c r="AX136" s="137" t="s">
        <v>42</v>
      </c>
      <c r="AY136" s="137" t="s">
        <v>41</v>
      </c>
      <c r="AZ136" s="137" t="s">
        <v>42</v>
      </c>
      <c r="BA136" s="137">
        <v>0</v>
      </c>
      <c r="BB136" s="137" t="s">
        <v>42</v>
      </c>
      <c r="BC136" s="137" t="s">
        <v>42</v>
      </c>
      <c r="BD136" s="137" t="s">
        <v>42</v>
      </c>
      <c r="BE136" s="137" t="s">
        <v>41</v>
      </c>
      <c r="BF136" s="137">
        <v>0.01</v>
      </c>
      <c r="BG136" s="137">
        <v>0.01</v>
      </c>
      <c r="BH136" s="137">
        <v>0.01</v>
      </c>
      <c r="BI136" s="137">
        <v>0.05</v>
      </c>
      <c r="BJ136" s="137">
        <v>0.05</v>
      </c>
      <c r="BK136" s="137">
        <v>0.05</v>
      </c>
      <c r="BL136" s="137">
        <v>0.01</v>
      </c>
      <c r="BM136" s="137">
        <v>0.02</v>
      </c>
      <c r="BN136" s="137">
        <v>0.01</v>
      </c>
      <c r="BO136" s="137">
        <v>0.02</v>
      </c>
      <c r="BP136" s="137">
        <v>0.01</v>
      </c>
      <c r="BQ136" s="137">
        <v>0.02</v>
      </c>
    </row>
    <row r="137" spans="1:69" s="129" customFormat="1" x14ac:dyDescent="0.2">
      <c r="A137" s="139">
        <v>210</v>
      </c>
      <c r="B137" s="139" t="s">
        <v>303</v>
      </c>
      <c r="C137" s="135" t="s">
        <v>178</v>
      </c>
      <c r="D137" s="136">
        <v>1120</v>
      </c>
      <c r="E137" s="136">
        <v>1180</v>
      </c>
      <c r="F137" s="136">
        <v>2300</v>
      </c>
      <c r="G137" s="137">
        <v>0.9</v>
      </c>
      <c r="H137" s="137">
        <v>0.94</v>
      </c>
      <c r="I137" s="137">
        <v>0.92</v>
      </c>
      <c r="J137" s="137">
        <v>0.89</v>
      </c>
      <c r="K137" s="137">
        <v>0.94</v>
      </c>
      <c r="L137" s="137">
        <v>0.92</v>
      </c>
      <c r="M137" s="137">
        <v>0.31</v>
      </c>
      <c r="N137" s="137">
        <v>0.23</v>
      </c>
      <c r="O137" s="137">
        <v>0.27</v>
      </c>
      <c r="P137" s="137" t="s">
        <v>42</v>
      </c>
      <c r="Q137" s="137" t="s">
        <v>42</v>
      </c>
      <c r="R137" s="137" t="s">
        <v>42</v>
      </c>
      <c r="S137" s="137">
        <v>0.02</v>
      </c>
      <c r="T137" s="137">
        <v>0.02</v>
      </c>
      <c r="U137" s="137">
        <v>0.02</v>
      </c>
      <c r="V137" s="137">
        <v>0.4</v>
      </c>
      <c r="W137" s="137">
        <v>0.43</v>
      </c>
      <c r="X137" s="137">
        <v>0.41</v>
      </c>
      <c r="Y137" s="137">
        <v>0.16</v>
      </c>
      <c r="Z137" s="137">
        <v>0.26</v>
      </c>
      <c r="AA137" s="137">
        <v>0.21</v>
      </c>
      <c r="AB137" s="137" t="s">
        <v>42</v>
      </c>
      <c r="AC137" s="137">
        <v>0</v>
      </c>
      <c r="AD137" s="137" t="s">
        <v>42</v>
      </c>
      <c r="AE137" s="137">
        <v>0</v>
      </c>
      <c r="AF137" s="137" t="s">
        <v>42</v>
      </c>
      <c r="AG137" s="137" t="s">
        <v>42</v>
      </c>
      <c r="AH137" s="137">
        <v>0</v>
      </c>
      <c r="AI137" s="137">
        <v>0</v>
      </c>
      <c r="AJ137" s="137">
        <v>0</v>
      </c>
      <c r="AK137" s="137">
        <v>0.02</v>
      </c>
      <c r="AL137" s="137">
        <v>0.01</v>
      </c>
      <c r="AM137" s="137">
        <v>0.02</v>
      </c>
      <c r="AN137" s="137">
        <v>0</v>
      </c>
      <c r="AO137" s="137">
        <v>0</v>
      </c>
      <c r="AP137" s="137">
        <v>0</v>
      </c>
      <c r="AQ137" s="137" t="s">
        <v>42</v>
      </c>
      <c r="AR137" s="137" t="s">
        <v>42</v>
      </c>
      <c r="AS137" s="137" t="s">
        <v>42</v>
      </c>
      <c r="AT137" s="137" t="s">
        <v>42</v>
      </c>
      <c r="AU137" s="137" t="s">
        <v>42</v>
      </c>
      <c r="AV137" s="137" t="s">
        <v>41</v>
      </c>
      <c r="AW137" s="137" t="s">
        <v>42</v>
      </c>
      <c r="AX137" s="137" t="s">
        <v>42</v>
      </c>
      <c r="AY137" s="137" t="s">
        <v>42</v>
      </c>
      <c r="AZ137" s="137" t="s">
        <v>42</v>
      </c>
      <c r="BA137" s="137">
        <v>0</v>
      </c>
      <c r="BB137" s="137" t="s">
        <v>42</v>
      </c>
      <c r="BC137" s="137">
        <v>0</v>
      </c>
      <c r="BD137" s="137">
        <v>0</v>
      </c>
      <c r="BE137" s="137">
        <v>0</v>
      </c>
      <c r="BF137" s="137" t="s">
        <v>42</v>
      </c>
      <c r="BG137" s="137">
        <v>0.01</v>
      </c>
      <c r="BH137" s="137" t="s">
        <v>41</v>
      </c>
      <c r="BI137" s="137">
        <v>0.06</v>
      </c>
      <c r="BJ137" s="137">
        <v>0.03</v>
      </c>
      <c r="BK137" s="137">
        <v>0.04</v>
      </c>
      <c r="BL137" s="137">
        <v>0.01</v>
      </c>
      <c r="BM137" s="137">
        <v>0.01</v>
      </c>
      <c r="BN137" s="137">
        <v>0.01</v>
      </c>
      <c r="BO137" s="137">
        <v>0.03</v>
      </c>
      <c r="BP137" s="137">
        <v>0.02</v>
      </c>
      <c r="BQ137" s="137">
        <v>0.02</v>
      </c>
    </row>
    <row r="138" spans="1:69" s="129" customFormat="1" x14ac:dyDescent="0.2">
      <c r="A138" s="139">
        <v>342</v>
      </c>
      <c r="B138" s="139" t="s">
        <v>304</v>
      </c>
      <c r="C138" s="135" t="s">
        <v>168</v>
      </c>
      <c r="D138" s="136">
        <v>960</v>
      </c>
      <c r="E138" s="136">
        <v>950</v>
      </c>
      <c r="F138" s="136">
        <v>1910</v>
      </c>
      <c r="G138" s="137">
        <v>0.9</v>
      </c>
      <c r="H138" s="137">
        <v>0.92</v>
      </c>
      <c r="I138" s="137">
        <v>0.91</v>
      </c>
      <c r="J138" s="137">
        <v>0.87</v>
      </c>
      <c r="K138" s="137">
        <v>0.91</v>
      </c>
      <c r="L138" s="137">
        <v>0.89</v>
      </c>
      <c r="M138" s="137">
        <v>0.3</v>
      </c>
      <c r="N138" s="137">
        <v>0.28000000000000003</v>
      </c>
      <c r="O138" s="137">
        <v>0.28999999999999998</v>
      </c>
      <c r="P138" s="137">
        <v>0</v>
      </c>
      <c r="Q138" s="137">
        <v>0</v>
      </c>
      <c r="R138" s="137">
        <v>0</v>
      </c>
      <c r="S138" s="137">
        <v>0.05</v>
      </c>
      <c r="T138" s="137">
        <v>0.04</v>
      </c>
      <c r="U138" s="137">
        <v>0.04</v>
      </c>
      <c r="V138" s="137">
        <v>0.3</v>
      </c>
      <c r="W138" s="137">
        <v>0.27</v>
      </c>
      <c r="X138" s="137">
        <v>0.28000000000000003</v>
      </c>
      <c r="Y138" s="137">
        <v>0.22</v>
      </c>
      <c r="Z138" s="137">
        <v>0.32</v>
      </c>
      <c r="AA138" s="137">
        <v>0.27</v>
      </c>
      <c r="AB138" s="137">
        <v>0</v>
      </c>
      <c r="AC138" s="137">
        <v>0</v>
      </c>
      <c r="AD138" s="137">
        <v>0</v>
      </c>
      <c r="AE138" s="137" t="s">
        <v>42</v>
      </c>
      <c r="AF138" s="137">
        <v>0</v>
      </c>
      <c r="AG138" s="137" t="s">
        <v>42</v>
      </c>
      <c r="AH138" s="137">
        <v>0</v>
      </c>
      <c r="AI138" s="137">
        <v>0</v>
      </c>
      <c r="AJ138" s="137">
        <v>0</v>
      </c>
      <c r="AK138" s="137">
        <v>7.0000000000000007E-2</v>
      </c>
      <c r="AL138" s="137">
        <v>0.03</v>
      </c>
      <c r="AM138" s="137">
        <v>0.05</v>
      </c>
      <c r="AN138" s="137">
        <v>0</v>
      </c>
      <c r="AO138" s="137">
        <v>0</v>
      </c>
      <c r="AP138" s="137">
        <v>0</v>
      </c>
      <c r="AQ138" s="137" t="s">
        <v>42</v>
      </c>
      <c r="AR138" s="137" t="s">
        <v>42</v>
      </c>
      <c r="AS138" s="137" t="s">
        <v>41</v>
      </c>
      <c r="AT138" s="137">
        <v>0.02</v>
      </c>
      <c r="AU138" s="137" t="s">
        <v>42</v>
      </c>
      <c r="AV138" s="137">
        <v>0.01</v>
      </c>
      <c r="AW138" s="137">
        <v>0.01</v>
      </c>
      <c r="AX138" s="137" t="s">
        <v>42</v>
      </c>
      <c r="AY138" s="137">
        <v>0.01</v>
      </c>
      <c r="AZ138" s="137" t="s">
        <v>42</v>
      </c>
      <c r="BA138" s="137" t="s">
        <v>42</v>
      </c>
      <c r="BB138" s="137" t="s">
        <v>41</v>
      </c>
      <c r="BC138" s="137" t="s">
        <v>42</v>
      </c>
      <c r="BD138" s="137">
        <v>0</v>
      </c>
      <c r="BE138" s="137" t="s">
        <v>42</v>
      </c>
      <c r="BF138" s="137">
        <v>0.01</v>
      </c>
      <c r="BG138" s="137">
        <v>0.01</v>
      </c>
      <c r="BH138" s="137">
        <v>0.01</v>
      </c>
      <c r="BI138" s="137">
        <v>0.06</v>
      </c>
      <c r="BJ138" s="137">
        <v>0.06</v>
      </c>
      <c r="BK138" s="137">
        <v>0.06</v>
      </c>
      <c r="BL138" s="137">
        <v>0.02</v>
      </c>
      <c r="BM138" s="137">
        <v>0.02</v>
      </c>
      <c r="BN138" s="137">
        <v>0.02</v>
      </c>
      <c r="BO138" s="137">
        <v>0.02</v>
      </c>
      <c r="BP138" s="137">
        <v>0.01</v>
      </c>
      <c r="BQ138" s="137">
        <v>0.01</v>
      </c>
    </row>
    <row r="139" spans="1:69" s="129" customFormat="1" x14ac:dyDescent="0.2">
      <c r="A139" s="139">
        <v>860</v>
      </c>
      <c r="B139" s="139" t="s">
        <v>305</v>
      </c>
      <c r="C139" s="135" t="s">
        <v>174</v>
      </c>
      <c r="D139" s="136">
        <v>4780</v>
      </c>
      <c r="E139" s="136">
        <v>4710</v>
      </c>
      <c r="F139" s="136">
        <v>9500</v>
      </c>
      <c r="G139" s="137">
        <v>0.93</v>
      </c>
      <c r="H139" s="137">
        <v>0.94</v>
      </c>
      <c r="I139" s="137">
        <v>0.93</v>
      </c>
      <c r="J139" s="137">
        <v>0.89</v>
      </c>
      <c r="K139" s="137">
        <v>0.92</v>
      </c>
      <c r="L139" s="137">
        <v>0.9</v>
      </c>
      <c r="M139" s="137">
        <v>0.42</v>
      </c>
      <c r="N139" s="137">
        <v>0.39</v>
      </c>
      <c r="O139" s="137">
        <v>0.41</v>
      </c>
      <c r="P139" s="137" t="s">
        <v>41</v>
      </c>
      <c r="Q139" s="137" t="s">
        <v>41</v>
      </c>
      <c r="R139" s="137" t="s">
        <v>41</v>
      </c>
      <c r="S139" s="137">
        <v>0.06</v>
      </c>
      <c r="T139" s="137">
        <v>0.05</v>
      </c>
      <c r="U139" s="137">
        <v>0.06</v>
      </c>
      <c r="V139" s="137">
        <v>0.38</v>
      </c>
      <c r="W139" s="137">
        <v>0.44</v>
      </c>
      <c r="X139" s="137">
        <v>0.41</v>
      </c>
      <c r="Y139" s="137">
        <v>0.02</v>
      </c>
      <c r="Z139" s="137">
        <v>0.03</v>
      </c>
      <c r="AA139" s="137">
        <v>0.02</v>
      </c>
      <c r="AB139" s="137">
        <v>0</v>
      </c>
      <c r="AC139" s="137">
        <v>0</v>
      </c>
      <c r="AD139" s="137">
        <v>0</v>
      </c>
      <c r="AE139" s="137" t="s">
        <v>42</v>
      </c>
      <c r="AF139" s="137">
        <v>0</v>
      </c>
      <c r="AG139" s="137" t="s">
        <v>42</v>
      </c>
      <c r="AH139" s="137" t="s">
        <v>42</v>
      </c>
      <c r="AI139" s="137" t="s">
        <v>42</v>
      </c>
      <c r="AJ139" s="137" t="s">
        <v>42</v>
      </c>
      <c r="AK139" s="137">
        <v>0.09</v>
      </c>
      <c r="AL139" s="137">
        <v>0.05</v>
      </c>
      <c r="AM139" s="137">
        <v>7.0000000000000007E-2</v>
      </c>
      <c r="AN139" s="137">
        <v>0</v>
      </c>
      <c r="AO139" s="137">
        <v>0</v>
      </c>
      <c r="AP139" s="137">
        <v>0</v>
      </c>
      <c r="AQ139" s="137" t="s">
        <v>41</v>
      </c>
      <c r="AR139" s="137" t="s">
        <v>41</v>
      </c>
      <c r="AS139" s="137" t="s">
        <v>41</v>
      </c>
      <c r="AT139" s="137">
        <v>0.02</v>
      </c>
      <c r="AU139" s="137">
        <v>0.01</v>
      </c>
      <c r="AV139" s="137">
        <v>0.02</v>
      </c>
      <c r="AW139" s="137">
        <v>0.02</v>
      </c>
      <c r="AX139" s="137" t="s">
        <v>41</v>
      </c>
      <c r="AY139" s="137">
        <v>0.01</v>
      </c>
      <c r="AZ139" s="137" t="s">
        <v>41</v>
      </c>
      <c r="BA139" s="137" t="s">
        <v>41</v>
      </c>
      <c r="BB139" s="137" t="s">
        <v>41</v>
      </c>
      <c r="BC139" s="137" t="s">
        <v>41</v>
      </c>
      <c r="BD139" s="137" t="s">
        <v>42</v>
      </c>
      <c r="BE139" s="137" t="s">
        <v>41</v>
      </c>
      <c r="BF139" s="137">
        <v>0.01</v>
      </c>
      <c r="BG139" s="137">
        <v>0.01</v>
      </c>
      <c r="BH139" s="137">
        <v>0.01</v>
      </c>
      <c r="BI139" s="137">
        <v>0.05</v>
      </c>
      <c r="BJ139" s="137">
        <v>0.04</v>
      </c>
      <c r="BK139" s="137">
        <v>0.05</v>
      </c>
      <c r="BL139" s="137">
        <v>0.01</v>
      </c>
      <c r="BM139" s="137">
        <v>0.02</v>
      </c>
      <c r="BN139" s="137">
        <v>0.01</v>
      </c>
      <c r="BO139" s="137">
        <v>0.01</v>
      </c>
      <c r="BP139" s="137">
        <v>0.01</v>
      </c>
      <c r="BQ139" s="137">
        <v>0.01</v>
      </c>
    </row>
    <row r="140" spans="1:69" s="129" customFormat="1" x14ac:dyDescent="0.2">
      <c r="A140" s="139">
        <v>356</v>
      </c>
      <c r="B140" s="139" t="s">
        <v>306</v>
      </c>
      <c r="C140" s="135" t="s">
        <v>168</v>
      </c>
      <c r="D140" s="136">
        <v>1500</v>
      </c>
      <c r="E140" s="136">
        <v>1430</v>
      </c>
      <c r="F140" s="136">
        <v>2930</v>
      </c>
      <c r="G140" s="137">
        <v>0.91</v>
      </c>
      <c r="H140" s="137">
        <v>0.91</v>
      </c>
      <c r="I140" s="137">
        <v>0.91</v>
      </c>
      <c r="J140" s="137">
        <v>0.89</v>
      </c>
      <c r="K140" s="137">
        <v>0.89</v>
      </c>
      <c r="L140" s="137">
        <v>0.89</v>
      </c>
      <c r="M140" s="137">
        <v>0.25</v>
      </c>
      <c r="N140" s="137">
        <v>0.2</v>
      </c>
      <c r="O140" s="137">
        <v>0.23</v>
      </c>
      <c r="P140" s="137" t="s">
        <v>42</v>
      </c>
      <c r="Q140" s="137" t="s">
        <v>42</v>
      </c>
      <c r="R140" s="137" t="s">
        <v>41</v>
      </c>
      <c r="S140" s="137">
        <v>0.04</v>
      </c>
      <c r="T140" s="137">
        <v>0.06</v>
      </c>
      <c r="U140" s="137">
        <v>0.05</v>
      </c>
      <c r="V140" s="137">
        <v>0.09</v>
      </c>
      <c r="W140" s="137">
        <v>7.0000000000000007E-2</v>
      </c>
      <c r="X140" s="137">
        <v>0.08</v>
      </c>
      <c r="Y140" s="137">
        <v>0.51</v>
      </c>
      <c r="Z140" s="137">
        <v>0.56000000000000005</v>
      </c>
      <c r="AA140" s="137">
        <v>0.54</v>
      </c>
      <c r="AB140" s="137">
        <v>0</v>
      </c>
      <c r="AC140" s="137">
        <v>0</v>
      </c>
      <c r="AD140" s="137">
        <v>0</v>
      </c>
      <c r="AE140" s="137">
        <v>0</v>
      </c>
      <c r="AF140" s="137" t="s">
        <v>42</v>
      </c>
      <c r="AG140" s="137" t="s">
        <v>42</v>
      </c>
      <c r="AH140" s="137" t="s">
        <v>42</v>
      </c>
      <c r="AI140" s="137" t="s">
        <v>42</v>
      </c>
      <c r="AJ140" s="137" t="s">
        <v>42</v>
      </c>
      <c r="AK140" s="137">
        <v>0.06</v>
      </c>
      <c r="AL140" s="137">
        <v>7.0000000000000007E-2</v>
      </c>
      <c r="AM140" s="137">
        <v>7.0000000000000007E-2</v>
      </c>
      <c r="AN140" s="137">
        <v>0</v>
      </c>
      <c r="AO140" s="137">
        <v>0</v>
      </c>
      <c r="AP140" s="137">
        <v>0</v>
      </c>
      <c r="AQ140" s="137" t="s">
        <v>42</v>
      </c>
      <c r="AR140" s="137">
        <v>0</v>
      </c>
      <c r="AS140" s="137" t="s">
        <v>42</v>
      </c>
      <c r="AT140" s="137">
        <v>0.01</v>
      </c>
      <c r="AU140" s="137">
        <v>0.01</v>
      </c>
      <c r="AV140" s="137">
        <v>0.01</v>
      </c>
      <c r="AW140" s="137">
        <v>0.01</v>
      </c>
      <c r="AX140" s="137">
        <v>0.01</v>
      </c>
      <c r="AY140" s="137">
        <v>0.01</v>
      </c>
      <c r="AZ140" s="137" t="s">
        <v>42</v>
      </c>
      <c r="BA140" s="137" t="s">
        <v>42</v>
      </c>
      <c r="BB140" s="137" t="s">
        <v>42</v>
      </c>
      <c r="BC140" s="137" t="s">
        <v>42</v>
      </c>
      <c r="BD140" s="137">
        <v>0</v>
      </c>
      <c r="BE140" s="137" t="s">
        <v>42</v>
      </c>
      <c r="BF140" s="137">
        <v>0.01</v>
      </c>
      <c r="BG140" s="137">
        <v>0.01</v>
      </c>
      <c r="BH140" s="137">
        <v>0.01</v>
      </c>
      <c r="BI140" s="137">
        <v>0.06</v>
      </c>
      <c r="BJ140" s="137">
        <v>0.06</v>
      </c>
      <c r="BK140" s="137">
        <v>0.06</v>
      </c>
      <c r="BL140" s="137">
        <v>0.02</v>
      </c>
      <c r="BM140" s="137">
        <v>0.02</v>
      </c>
      <c r="BN140" s="137">
        <v>0.02</v>
      </c>
      <c r="BO140" s="137">
        <v>0.01</v>
      </c>
      <c r="BP140" s="137">
        <v>0.01</v>
      </c>
      <c r="BQ140" s="137">
        <v>0.01</v>
      </c>
    </row>
    <row r="141" spans="1:69" s="129" customFormat="1" x14ac:dyDescent="0.2">
      <c r="A141" s="139">
        <v>808</v>
      </c>
      <c r="B141" s="139" t="s">
        <v>307</v>
      </c>
      <c r="C141" s="135" t="s">
        <v>166</v>
      </c>
      <c r="D141" s="136">
        <v>1090</v>
      </c>
      <c r="E141" s="136">
        <v>1040</v>
      </c>
      <c r="F141" s="136">
        <v>2130</v>
      </c>
      <c r="G141" s="137">
        <v>0.91</v>
      </c>
      <c r="H141" s="137">
        <v>0.91</v>
      </c>
      <c r="I141" s="137">
        <v>0.91</v>
      </c>
      <c r="J141" s="137">
        <v>0.88</v>
      </c>
      <c r="K141" s="137">
        <v>0.89</v>
      </c>
      <c r="L141" s="137">
        <v>0.88</v>
      </c>
      <c r="M141" s="137">
        <v>0.52</v>
      </c>
      <c r="N141" s="137">
        <v>0.52</v>
      </c>
      <c r="O141" s="137">
        <v>0.52</v>
      </c>
      <c r="P141" s="137">
        <v>0</v>
      </c>
      <c r="Q141" s="137" t="s">
        <v>42</v>
      </c>
      <c r="R141" s="137" t="s">
        <v>42</v>
      </c>
      <c r="S141" s="137">
        <v>0.06</v>
      </c>
      <c r="T141" s="137">
        <v>0.05</v>
      </c>
      <c r="U141" s="137">
        <v>0.06</v>
      </c>
      <c r="V141" s="137">
        <v>0.14000000000000001</v>
      </c>
      <c r="W141" s="137">
        <v>0.11</v>
      </c>
      <c r="X141" s="137">
        <v>0.13</v>
      </c>
      <c r="Y141" s="137">
        <v>0.16</v>
      </c>
      <c r="Z141" s="137">
        <v>0.2</v>
      </c>
      <c r="AA141" s="137">
        <v>0.18</v>
      </c>
      <c r="AB141" s="137">
        <v>0</v>
      </c>
      <c r="AC141" s="137">
        <v>0</v>
      </c>
      <c r="AD141" s="137">
        <v>0</v>
      </c>
      <c r="AE141" s="137">
        <v>0</v>
      </c>
      <c r="AF141" s="137">
        <v>0</v>
      </c>
      <c r="AG141" s="137">
        <v>0</v>
      </c>
      <c r="AH141" s="137" t="s">
        <v>42</v>
      </c>
      <c r="AI141" s="137">
        <v>0</v>
      </c>
      <c r="AJ141" s="137" t="s">
        <v>42</v>
      </c>
      <c r="AK141" s="137">
        <v>0.06</v>
      </c>
      <c r="AL141" s="137">
        <v>7.0000000000000007E-2</v>
      </c>
      <c r="AM141" s="137">
        <v>7.0000000000000007E-2</v>
      </c>
      <c r="AN141" s="137">
        <v>0</v>
      </c>
      <c r="AO141" s="137">
        <v>0</v>
      </c>
      <c r="AP141" s="137">
        <v>0</v>
      </c>
      <c r="AQ141" s="137">
        <v>0</v>
      </c>
      <c r="AR141" s="137">
        <v>0</v>
      </c>
      <c r="AS141" s="137">
        <v>0</v>
      </c>
      <c r="AT141" s="137">
        <v>0.02</v>
      </c>
      <c r="AU141" s="137">
        <v>0.01</v>
      </c>
      <c r="AV141" s="137">
        <v>0.01</v>
      </c>
      <c r="AW141" s="137">
        <v>0.01</v>
      </c>
      <c r="AX141" s="137" t="s">
        <v>42</v>
      </c>
      <c r="AY141" s="137">
        <v>0.01</v>
      </c>
      <c r="AZ141" s="137" t="s">
        <v>42</v>
      </c>
      <c r="BA141" s="137">
        <v>0</v>
      </c>
      <c r="BB141" s="137" t="s">
        <v>42</v>
      </c>
      <c r="BC141" s="137" t="s">
        <v>42</v>
      </c>
      <c r="BD141" s="137" t="s">
        <v>42</v>
      </c>
      <c r="BE141" s="137" t="s">
        <v>42</v>
      </c>
      <c r="BF141" s="137">
        <v>0.01</v>
      </c>
      <c r="BG141" s="137">
        <v>0.01</v>
      </c>
      <c r="BH141" s="137">
        <v>0.01</v>
      </c>
      <c r="BI141" s="137">
        <v>7.0000000000000007E-2</v>
      </c>
      <c r="BJ141" s="137">
        <v>0.06</v>
      </c>
      <c r="BK141" s="137">
        <v>0.06</v>
      </c>
      <c r="BL141" s="137">
        <v>0.01</v>
      </c>
      <c r="BM141" s="137">
        <v>0.02</v>
      </c>
      <c r="BN141" s="137">
        <v>0.02</v>
      </c>
      <c r="BO141" s="137">
        <v>0.01</v>
      </c>
      <c r="BP141" s="137">
        <v>0.01</v>
      </c>
      <c r="BQ141" s="137">
        <v>0.01</v>
      </c>
    </row>
    <row r="142" spans="1:69" s="129" customFormat="1" x14ac:dyDescent="0.2">
      <c r="A142" s="139">
        <v>861</v>
      </c>
      <c r="B142" s="139" t="s">
        <v>308</v>
      </c>
      <c r="C142" s="135" t="s">
        <v>174</v>
      </c>
      <c r="D142" s="136">
        <v>1330</v>
      </c>
      <c r="E142" s="136">
        <v>1250</v>
      </c>
      <c r="F142" s="136">
        <v>2570</v>
      </c>
      <c r="G142" s="137">
        <v>0.9</v>
      </c>
      <c r="H142" s="137">
        <v>0.9</v>
      </c>
      <c r="I142" s="137">
        <v>0.9</v>
      </c>
      <c r="J142" s="137">
        <v>0.84</v>
      </c>
      <c r="K142" s="137">
        <v>0.87</v>
      </c>
      <c r="L142" s="137">
        <v>0.86</v>
      </c>
      <c r="M142" s="137">
        <v>0.43</v>
      </c>
      <c r="N142" s="137">
        <v>0.46</v>
      </c>
      <c r="O142" s="137">
        <v>0.45</v>
      </c>
      <c r="P142" s="137" t="s">
        <v>42</v>
      </c>
      <c r="Q142" s="137" t="s">
        <v>42</v>
      </c>
      <c r="R142" s="137" t="s">
        <v>42</v>
      </c>
      <c r="S142" s="137">
        <v>0.1</v>
      </c>
      <c r="T142" s="137">
        <v>0.05</v>
      </c>
      <c r="U142" s="137">
        <v>0.08</v>
      </c>
      <c r="V142" s="137">
        <v>0.14000000000000001</v>
      </c>
      <c r="W142" s="137">
        <v>0.11</v>
      </c>
      <c r="X142" s="137">
        <v>0.12</v>
      </c>
      <c r="Y142" s="137">
        <v>0.17</v>
      </c>
      <c r="Z142" s="137">
        <v>0.25</v>
      </c>
      <c r="AA142" s="137">
        <v>0.21</v>
      </c>
      <c r="AB142" s="137" t="s">
        <v>42</v>
      </c>
      <c r="AC142" s="137">
        <v>0</v>
      </c>
      <c r="AD142" s="137" t="s">
        <v>42</v>
      </c>
      <c r="AE142" s="137">
        <v>0</v>
      </c>
      <c r="AF142" s="137">
        <v>0</v>
      </c>
      <c r="AG142" s="137">
        <v>0</v>
      </c>
      <c r="AH142" s="137">
        <v>0</v>
      </c>
      <c r="AI142" s="137" t="s">
        <v>42</v>
      </c>
      <c r="AJ142" s="137" t="s">
        <v>42</v>
      </c>
      <c r="AK142" s="137">
        <v>0.1</v>
      </c>
      <c r="AL142" s="137">
        <v>0.05</v>
      </c>
      <c r="AM142" s="137">
        <v>0.08</v>
      </c>
      <c r="AN142" s="137">
        <v>0</v>
      </c>
      <c r="AO142" s="137">
        <v>0</v>
      </c>
      <c r="AP142" s="137">
        <v>0</v>
      </c>
      <c r="AQ142" s="137" t="s">
        <v>42</v>
      </c>
      <c r="AR142" s="137" t="s">
        <v>42</v>
      </c>
      <c r="AS142" s="137" t="s">
        <v>42</v>
      </c>
      <c r="AT142" s="137">
        <v>0.02</v>
      </c>
      <c r="AU142" s="137">
        <v>0.01</v>
      </c>
      <c r="AV142" s="137">
        <v>0.02</v>
      </c>
      <c r="AW142" s="137">
        <v>0.02</v>
      </c>
      <c r="AX142" s="137">
        <v>0.01</v>
      </c>
      <c r="AY142" s="137">
        <v>0.01</v>
      </c>
      <c r="AZ142" s="137" t="s">
        <v>42</v>
      </c>
      <c r="BA142" s="137" t="s">
        <v>42</v>
      </c>
      <c r="BB142" s="137" t="s">
        <v>41</v>
      </c>
      <c r="BC142" s="137" t="s">
        <v>42</v>
      </c>
      <c r="BD142" s="137" t="s">
        <v>42</v>
      </c>
      <c r="BE142" s="137" t="s">
        <v>41</v>
      </c>
      <c r="BF142" s="137">
        <v>0.03</v>
      </c>
      <c r="BG142" s="137">
        <v>0.02</v>
      </c>
      <c r="BH142" s="137">
        <v>0.02</v>
      </c>
      <c r="BI142" s="137">
        <v>0.08</v>
      </c>
      <c r="BJ142" s="137">
        <v>7.0000000000000007E-2</v>
      </c>
      <c r="BK142" s="137">
        <v>0.08</v>
      </c>
      <c r="BL142" s="137">
        <v>0.02</v>
      </c>
      <c r="BM142" s="137">
        <v>0.02</v>
      </c>
      <c r="BN142" s="137">
        <v>0.02</v>
      </c>
      <c r="BO142" s="137">
        <v>0.01</v>
      </c>
      <c r="BP142" s="137">
        <v>0.01</v>
      </c>
      <c r="BQ142" s="137">
        <v>0.01</v>
      </c>
    </row>
    <row r="143" spans="1:69" s="129" customFormat="1" x14ac:dyDescent="0.2">
      <c r="A143" s="139">
        <v>935</v>
      </c>
      <c r="B143" s="139" t="s">
        <v>309</v>
      </c>
      <c r="C143" s="135" t="s">
        <v>176</v>
      </c>
      <c r="D143" s="136">
        <v>3900</v>
      </c>
      <c r="E143" s="136">
        <v>3800</v>
      </c>
      <c r="F143" s="136">
        <v>7700</v>
      </c>
      <c r="G143" s="137">
        <v>0.94</v>
      </c>
      <c r="H143" s="137">
        <v>0.94</v>
      </c>
      <c r="I143" s="137">
        <v>0.94</v>
      </c>
      <c r="J143" s="137">
        <v>0.91</v>
      </c>
      <c r="K143" s="137">
        <v>0.92</v>
      </c>
      <c r="L143" s="137">
        <v>0.92</v>
      </c>
      <c r="M143" s="137">
        <v>0.39</v>
      </c>
      <c r="N143" s="137">
        <v>0.32</v>
      </c>
      <c r="O143" s="137">
        <v>0.35</v>
      </c>
      <c r="P143" s="137" t="s">
        <v>41</v>
      </c>
      <c r="Q143" s="137" t="s">
        <v>41</v>
      </c>
      <c r="R143" s="137" t="s">
        <v>41</v>
      </c>
      <c r="S143" s="137">
        <v>0.03</v>
      </c>
      <c r="T143" s="137">
        <v>0.02</v>
      </c>
      <c r="U143" s="137">
        <v>0.03</v>
      </c>
      <c r="V143" s="137">
        <v>0.42</v>
      </c>
      <c r="W143" s="137">
        <v>0.48</v>
      </c>
      <c r="X143" s="137">
        <v>0.45</v>
      </c>
      <c r="Y143" s="137">
        <v>0.08</v>
      </c>
      <c r="Z143" s="137">
        <v>0.1</v>
      </c>
      <c r="AA143" s="137">
        <v>0.09</v>
      </c>
      <c r="AB143" s="137">
        <v>0</v>
      </c>
      <c r="AC143" s="137">
        <v>0</v>
      </c>
      <c r="AD143" s="137">
        <v>0</v>
      </c>
      <c r="AE143" s="137">
        <v>0</v>
      </c>
      <c r="AF143" s="137">
        <v>0</v>
      </c>
      <c r="AG143" s="137">
        <v>0</v>
      </c>
      <c r="AH143" s="137">
        <v>0</v>
      </c>
      <c r="AI143" s="137" t="s">
        <v>42</v>
      </c>
      <c r="AJ143" s="137" t="s">
        <v>42</v>
      </c>
      <c r="AK143" s="137">
        <v>0.06</v>
      </c>
      <c r="AL143" s="137">
        <v>0.05</v>
      </c>
      <c r="AM143" s="137">
        <v>0.06</v>
      </c>
      <c r="AN143" s="137">
        <v>0</v>
      </c>
      <c r="AO143" s="137" t="s">
        <v>42</v>
      </c>
      <c r="AP143" s="137" t="s">
        <v>42</v>
      </c>
      <c r="AQ143" s="137" t="s">
        <v>41</v>
      </c>
      <c r="AR143" s="137" t="s">
        <v>41</v>
      </c>
      <c r="AS143" s="137" t="s">
        <v>41</v>
      </c>
      <c r="AT143" s="137">
        <v>0.01</v>
      </c>
      <c r="AU143" s="137">
        <v>0.01</v>
      </c>
      <c r="AV143" s="137">
        <v>0.01</v>
      </c>
      <c r="AW143" s="137">
        <v>0.01</v>
      </c>
      <c r="AX143" s="137" t="s">
        <v>41</v>
      </c>
      <c r="AY143" s="137">
        <v>0.01</v>
      </c>
      <c r="AZ143" s="137" t="s">
        <v>41</v>
      </c>
      <c r="BA143" s="137" t="s">
        <v>41</v>
      </c>
      <c r="BB143" s="137" t="s">
        <v>41</v>
      </c>
      <c r="BC143" s="137" t="s">
        <v>42</v>
      </c>
      <c r="BD143" s="137" t="s">
        <v>42</v>
      </c>
      <c r="BE143" s="137" t="s">
        <v>42</v>
      </c>
      <c r="BF143" s="137">
        <v>0.01</v>
      </c>
      <c r="BG143" s="137">
        <v>0.01</v>
      </c>
      <c r="BH143" s="137">
        <v>0.01</v>
      </c>
      <c r="BI143" s="137">
        <v>0.04</v>
      </c>
      <c r="BJ143" s="137">
        <v>0.03</v>
      </c>
      <c r="BK143" s="137">
        <v>0.03</v>
      </c>
      <c r="BL143" s="137">
        <v>0.02</v>
      </c>
      <c r="BM143" s="137">
        <v>0.02</v>
      </c>
      <c r="BN143" s="137">
        <v>0.02</v>
      </c>
      <c r="BO143" s="137">
        <v>0.01</v>
      </c>
      <c r="BP143" s="137">
        <v>0.01</v>
      </c>
      <c r="BQ143" s="137">
        <v>0.01</v>
      </c>
    </row>
    <row r="144" spans="1:69" s="129" customFormat="1" x14ac:dyDescent="0.2">
      <c r="A144" s="139">
        <v>394</v>
      </c>
      <c r="B144" s="139" t="s">
        <v>310</v>
      </c>
      <c r="C144" s="135" t="s">
        <v>166</v>
      </c>
      <c r="D144" s="136">
        <v>1550</v>
      </c>
      <c r="E144" s="136">
        <v>1620</v>
      </c>
      <c r="F144" s="136">
        <v>3170</v>
      </c>
      <c r="G144" s="137">
        <v>0.9</v>
      </c>
      <c r="H144" s="137">
        <v>0.9</v>
      </c>
      <c r="I144" s="137">
        <v>0.9</v>
      </c>
      <c r="J144" s="137">
        <v>0.87</v>
      </c>
      <c r="K144" s="137">
        <v>0.87</v>
      </c>
      <c r="L144" s="137">
        <v>0.87</v>
      </c>
      <c r="M144" s="137">
        <v>0.59</v>
      </c>
      <c r="N144" s="137">
        <v>0.56000000000000005</v>
      </c>
      <c r="O144" s="137">
        <v>0.57999999999999996</v>
      </c>
      <c r="P144" s="137" t="s">
        <v>42</v>
      </c>
      <c r="Q144" s="137" t="s">
        <v>41</v>
      </c>
      <c r="R144" s="137" t="s">
        <v>41</v>
      </c>
      <c r="S144" s="137">
        <v>0.12</v>
      </c>
      <c r="T144" s="137">
        <v>0.09</v>
      </c>
      <c r="U144" s="137">
        <v>0.1</v>
      </c>
      <c r="V144" s="137">
        <v>0.15</v>
      </c>
      <c r="W144" s="137">
        <v>0.21</v>
      </c>
      <c r="X144" s="137">
        <v>0.18</v>
      </c>
      <c r="Y144" s="137">
        <v>0</v>
      </c>
      <c r="Z144" s="137" t="s">
        <v>42</v>
      </c>
      <c r="AA144" s="137" t="s">
        <v>42</v>
      </c>
      <c r="AB144" s="137">
        <v>0</v>
      </c>
      <c r="AC144" s="137">
        <v>0</v>
      </c>
      <c r="AD144" s="137">
        <v>0</v>
      </c>
      <c r="AE144" s="137">
        <v>0</v>
      </c>
      <c r="AF144" s="137">
        <v>0</v>
      </c>
      <c r="AG144" s="137">
        <v>0</v>
      </c>
      <c r="AH144" s="137" t="s">
        <v>42</v>
      </c>
      <c r="AI144" s="137">
        <v>0</v>
      </c>
      <c r="AJ144" s="137" t="s">
        <v>42</v>
      </c>
      <c r="AK144" s="137">
        <v>0.14000000000000001</v>
      </c>
      <c r="AL144" s="137">
        <v>7.0000000000000007E-2</v>
      </c>
      <c r="AM144" s="137">
        <v>0.11</v>
      </c>
      <c r="AN144" s="137">
        <v>0</v>
      </c>
      <c r="AO144" s="137">
        <v>0</v>
      </c>
      <c r="AP144" s="137">
        <v>0</v>
      </c>
      <c r="AQ144" s="137" t="s">
        <v>42</v>
      </c>
      <c r="AR144" s="137" t="s">
        <v>42</v>
      </c>
      <c r="AS144" s="137" t="s">
        <v>41</v>
      </c>
      <c r="AT144" s="137">
        <v>0.01</v>
      </c>
      <c r="AU144" s="137">
        <v>0.01</v>
      </c>
      <c r="AV144" s="137">
        <v>0.01</v>
      </c>
      <c r="AW144" s="137">
        <v>0.01</v>
      </c>
      <c r="AX144" s="137">
        <v>0.01</v>
      </c>
      <c r="AY144" s="137">
        <v>0.01</v>
      </c>
      <c r="AZ144" s="137" t="s">
        <v>42</v>
      </c>
      <c r="BA144" s="137">
        <v>0</v>
      </c>
      <c r="BB144" s="137" t="s">
        <v>42</v>
      </c>
      <c r="BC144" s="137" t="s">
        <v>42</v>
      </c>
      <c r="BD144" s="137" t="s">
        <v>42</v>
      </c>
      <c r="BE144" s="137" t="s">
        <v>41</v>
      </c>
      <c r="BF144" s="137">
        <v>0.02</v>
      </c>
      <c r="BG144" s="137">
        <v>0.02</v>
      </c>
      <c r="BH144" s="137">
        <v>0.02</v>
      </c>
      <c r="BI144" s="137">
        <v>0.06</v>
      </c>
      <c r="BJ144" s="137">
        <v>0.06</v>
      </c>
      <c r="BK144" s="137">
        <v>0.06</v>
      </c>
      <c r="BL144" s="137">
        <v>0.02</v>
      </c>
      <c r="BM144" s="137">
        <v>0.02</v>
      </c>
      <c r="BN144" s="137">
        <v>0.02</v>
      </c>
      <c r="BO144" s="137">
        <v>0.01</v>
      </c>
      <c r="BP144" s="137">
        <v>0.01</v>
      </c>
      <c r="BQ144" s="137">
        <v>0.01</v>
      </c>
    </row>
    <row r="145" spans="1:69" s="129" customFormat="1" x14ac:dyDescent="0.2">
      <c r="A145" s="139">
        <v>936</v>
      </c>
      <c r="B145" s="139" t="s">
        <v>311</v>
      </c>
      <c r="C145" s="135" t="s">
        <v>182</v>
      </c>
      <c r="D145" s="136">
        <v>5360</v>
      </c>
      <c r="E145" s="136">
        <v>5070</v>
      </c>
      <c r="F145" s="136">
        <v>10430</v>
      </c>
      <c r="G145" s="137">
        <v>0.93</v>
      </c>
      <c r="H145" s="137">
        <v>0.92</v>
      </c>
      <c r="I145" s="137">
        <v>0.93</v>
      </c>
      <c r="J145" s="137">
        <v>0.91</v>
      </c>
      <c r="K145" s="137">
        <v>0.91</v>
      </c>
      <c r="L145" s="137">
        <v>0.91</v>
      </c>
      <c r="M145" s="137">
        <v>0.26</v>
      </c>
      <c r="N145" s="137">
        <v>0.23</v>
      </c>
      <c r="O145" s="137">
        <v>0.25</v>
      </c>
      <c r="P145" s="137" t="s">
        <v>41</v>
      </c>
      <c r="Q145" s="137" t="s">
        <v>41</v>
      </c>
      <c r="R145" s="137" t="s">
        <v>41</v>
      </c>
      <c r="S145" s="137">
        <v>0.02</v>
      </c>
      <c r="T145" s="137">
        <v>0.02</v>
      </c>
      <c r="U145" s="137">
        <v>0.02</v>
      </c>
      <c r="V145" s="137">
        <v>0.34</v>
      </c>
      <c r="W145" s="137">
        <v>0.32</v>
      </c>
      <c r="X145" s="137">
        <v>0.33</v>
      </c>
      <c r="Y145" s="137">
        <v>0.28999999999999998</v>
      </c>
      <c r="Z145" s="137">
        <v>0.33</v>
      </c>
      <c r="AA145" s="137">
        <v>0.31</v>
      </c>
      <c r="AB145" s="137" t="s">
        <v>42</v>
      </c>
      <c r="AC145" s="137">
        <v>0</v>
      </c>
      <c r="AD145" s="137" t="s">
        <v>42</v>
      </c>
      <c r="AE145" s="137" t="s">
        <v>42</v>
      </c>
      <c r="AF145" s="137" t="s">
        <v>42</v>
      </c>
      <c r="AG145" s="137" t="s">
        <v>42</v>
      </c>
      <c r="AH145" s="137">
        <v>0</v>
      </c>
      <c r="AI145" s="137" t="s">
        <v>42</v>
      </c>
      <c r="AJ145" s="137" t="s">
        <v>42</v>
      </c>
      <c r="AK145" s="137">
        <v>0.03</v>
      </c>
      <c r="AL145" s="137">
        <v>0.03</v>
      </c>
      <c r="AM145" s="137">
        <v>0.03</v>
      </c>
      <c r="AN145" s="137">
        <v>0</v>
      </c>
      <c r="AO145" s="137">
        <v>0</v>
      </c>
      <c r="AP145" s="137">
        <v>0</v>
      </c>
      <c r="AQ145" s="137" t="s">
        <v>41</v>
      </c>
      <c r="AR145" s="137" t="s">
        <v>41</v>
      </c>
      <c r="AS145" s="137" t="s">
        <v>41</v>
      </c>
      <c r="AT145" s="137">
        <v>0.01</v>
      </c>
      <c r="AU145" s="137">
        <v>0.01</v>
      </c>
      <c r="AV145" s="137">
        <v>0.01</v>
      </c>
      <c r="AW145" s="137">
        <v>0.01</v>
      </c>
      <c r="AX145" s="137">
        <v>0.01</v>
      </c>
      <c r="AY145" s="137">
        <v>0.01</v>
      </c>
      <c r="AZ145" s="137" t="s">
        <v>41</v>
      </c>
      <c r="BA145" s="137" t="s">
        <v>42</v>
      </c>
      <c r="BB145" s="137" t="s">
        <v>41</v>
      </c>
      <c r="BC145" s="137" t="s">
        <v>42</v>
      </c>
      <c r="BD145" s="137">
        <v>0</v>
      </c>
      <c r="BE145" s="137" t="s">
        <v>42</v>
      </c>
      <c r="BF145" s="137" t="s">
        <v>41</v>
      </c>
      <c r="BG145" s="137" t="s">
        <v>41</v>
      </c>
      <c r="BH145" s="137" t="s">
        <v>41</v>
      </c>
      <c r="BI145" s="137">
        <v>0.05</v>
      </c>
      <c r="BJ145" s="137">
        <v>0.05</v>
      </c>
      <c r="BK145" s="137">
        <v>0.05</v>
      </c>
      <c r="BL145" s="137">
        <v>0.01</v>
      </c>
      <c r="BM145" s="137">
        <v>0.01</v>
      </c>
      <c r="BN145" s="137">
        <v>0.01</v>
      </c>
      <c r="BO145" s="137">
        <v>0.02</v>
      </c>
      <c r="BP145" s="137">
        <v>0.02</v>
      </c>
      <c r="BQ145" s="137">
        <v>0.02</v>
      </c>
    </row>
    <row r="146" spans="1:69" s="129" customFormat="1" x14ac:dyDescent="0.2">
      <c r="A146" s="139">
        <v>319</v>
      </c>
      <c r="B146" s="139" t="s">
        <v>312</v>
      </c>
      <c r="C146" s="135" t="s">
        <v>180</v>
      </c>
      <c r="D146" s="136">
        <v>1330</v>
      </c>
      <c r="E146" s="136">
        <v>1310</v>
      </c>
      <c r="F146" s="136">
        <v>2640</v>
      </c>
      <c r="G146" s="137">
        <v>0.95</v>
      </c>
      <c r="H146" s="137">
        <v>0.95</v>
      </c>
      <c r="I146" s="137">
        <v>0.95</v>
      </c>
      <c r="J146" s="137">
        <v>0.94</v>
      </c>
      <c r="K146" s="137">
        <v>0.95</v>
      </c>
      <c r="L146" s="137">
        <v>0.95</v>
      </c>
      <c r="M146" s="137">
        <v>0.22</v>
      </c>
      <c r="N146" s="137">
        <v>0.18</v>
      </c>
      <c r="O146" s="137">
        <v>0.2</v>
      </c>
      <c r="P146" s="137" t="s">
        <v>42</v>
      </c>
      <c r="Q146" s="137">
        <v>0.01</v>
      </c>
      <c r="R146" s="137">
        <v>0.01</v>
      </c>
      <c r="S146" s="137">
        <v>0.02</v>
      </c>
      <c r="T146" s="137">
        <v>0.02</v>
      </c>
      <c r="U146" s="137">
        <v>0.02</v>
      </c>
      <c r="V146" s="137">
        <v>0.69</v>
      </c>
      <c r="W146" s="137">
        <v>0.71</v>
      </c>
      <c r="X146" s="137">
        <v>0.7</v>
      </c>
      <c r="Y146" s="137">
        <v>0.01</v>
      </c>
      <c r="Z146" s="137">
        <v>0.03</v>
      </c>
      <c r="AA146" s="137">
        <v>0.02</v>
      </c>
      <c r="AB146" s="137">
        <v>0</v>
      </c>
      <c r="AC146" s="137">
        <v>0</v>
      </c>
      <c r="AD146" s="137">
        <v>0</v>
      </c>
      <c r="AE146" s="137">
        <v>0</v>
      </c>
      <c r="AF146" s="137">
        <v>0</v>
      </c>
      <c r="AG146" s="137">
        <v>0</v>
      </c>
      <c r="AH146" s="137" t="s">
        <v>42</v>
      </c>
      <c r="AI146" s="137">
        <v>0</v>
      </c>
      <c r="AJ146" s="137" t="s">
        <v>42</v>
      </c>
      <c r="AK146" s="137">
        <v>0.04</v>
      </c>
      <c r="AL146" s="137">
        <v>0.03</v>
      </c>
      <c r="AM146" s="137">
        <v>0.03</v>
      </c>
      <c r="AN146" s="137">
        <v>0</v>
      </c>
      <c r="AO146" s="137">
        <v>0</v>
      </c>
      <c r="AP146" s="137">
        <v>0</v>
      </c>
      <c r="AQ146" s="137" t="s">
        <v>42</v>
      </c>
      <c r="AR146" s="137" t="s">
        <v>42</v>
      </c>
      <c r="AS146" s="137" t="s">
        <v>42</v>
      </c>
      <c r="AT146" s="137" t="s">
        <v>42</v>
      </c>
      <c r="AU146" s="137" t="s">
        <v>42</v>
      </c>
      <c r="AV146" s="137" t="s">
        <v>42</v>
      </c>
      <c r="AW146" s="137" t="s">
        <v>42</v>
      </c>
      <c r="AX146" s="137">
        <v>0</v>
      </c>
      <c r="AY146" s="137" t="s">
        <v>42</v>
      </c>
      <c r="AZ146" s="137">
        <v>0</v>
      </c>
      <c r="BA146" s="137" t="s">
        <v>42</v>
      </c>
      <c r="BB146" s="137" t="s">
        <v>42</v>
      </c>
      <c r="BC146" s="137">
        <v>0</v>
      </c>
      <c r="BD146" s="137">
        <v>0</v>
      </c>
      <c r="BE146" s="137">
        <v>0</v>
      </c>
      <c r="BF146" s="137" t="s">
        <v>42</v>
      </c>
      <c r="BG146" s="137" t="s">
        <v>42</v>
      </c>
      <c r="BH146" s="137" t="s">
        <v>42</v>
      </c>
      <c r="BI146" s="137">
        <v>0.04</v>
      </c>
      <c r="BJ146" s="137">
        <v>0.03</v>
      </c>
      <c r="BK146" s="137">
        <v>0.03</v>
      </c>
      <c r="BL146" s="137" t="s">
        <v>42</v>
      </c>
      <c r="BM146" s="137" t="s">
        <v>42</v>
      </c>
      <c r="BN146" s="137" t="s">
        <v>41</v>
      </c>
      <c r="BO146" s="137">
        <v>0.01</v>
      </c>
      <c r="BP146" s="137">
        <v>0.02</v>
      </c>
      <c r="BQ146" s="137">
        <v>0.01</v>
      </c>
    </row>
    <row r="147" spans="1:69" s="129" customFormat="1" x14ac:dyDescent="0.2">
      <c r="A147" s="139">
        <v>866</v>
      </c>
      <c r="B147" s="139" t="s">
        <v>313</v>
      </c>
      <c r="C147" s="135" t="s">
        <v>184</v>
      </c>
      <c r="D147" s="136">
        <v>1130</v>
      </c>
      <c r="E147" s="136">
        <v>1080</v>
      </c>
      <c r="F147" s="136">
        <v>2210</v>
      </c>
      <c r="G147" s="137">
        <v>0.93</v>
      </c>
      <c r="H147" s="137">
        <v>0.93</v>
      </c>
      <c r="I147" s="137">
        <v>0.93</v>
      </c>
      <c r="J147" s="137">
        <v>0.9</v>
      </c>
      <c r="K147" s="137">
        <v>0.91</v>
      </c>
      <c r="L147" s="137">
        <v>0.91</v>
      </c>
      <c r="M147" s="137">
        <v>0.69</v>
      </c>
      <c r="N147" s="137">
        <v>0.69</v>
      </c>
      <c r="O147" s="137">
        <v>0.69</v>
      </c>
      <c r="P147" s="137" t="s">
        <v>42</v>
      </c>
      <c r="Q147" s="137" t="s">
        <v>42</v>
      </c>
      <c r="R147" s="137" t="s">
        <v>42</v>
      </c>
      <c r="S147" s="137">
        <v>0.01</v>
      </c>
      <c r="T147" s="137">
        <v>0.01</v>
      </c>
      <c r="U147" s="137">
        <v>0.01</v>
      </c>
      <c r="V147" s="137">
        <v>0.11</v>
      </c>
      <c r="W147" s="137">
        <v>0.1</v>
      </c>
      <c r="X147" s="137">
        <v>0.1</v>
      </c>
      <c r="Y147" s="137">
        <v>0.09</v>
      </c>
      <c r="Z147" s="137">
        <v>0.11</v>
      </c>
      <c r="AA147" s="137">
        <v>0.1</v>
      </c>
      <c r="AB147" s="137" t="s">
        <v>42</v>
      </c>
      <c r="AC147" s="137">
        <v>0</v>
      </c>
      <c r="AD147" s="137" t="s">
        <v>42</v>
      </c>
      <c r="AE147" s="137">
        <v>0</v>
      </c>
      <c r="AF147" s="137">
        <v>0</v>
      </c>
      <c r="AG147" s="137">
        <v>0</v>
      </c>
      <c r="AH147" s="137">
        <v>0</v>
      </c>
      <c r="AI147" s="137">
        <v>0</v>
      </c>
      <c r="AJ147" s="137">
        <v>0</v>
      </c>
      <c r="AK147" s="137">
        <v>0.05</v>
      </c>
      <c r="AL147" s="137">
        <v>0.03</v>
      </c>
      <c r="AM147" s="137">
        <v>0.04</v>
      </c>
      <c r="AN147" s="137" t="s">
        <v>42</v>
      </c>
      <c r="AO147" s="137" t="s">
        <v>42</v>
      </c>
      <c r="AP147" s="137" t="s">
        <v>42</v>
      </c>
      <c r="AQ147" s="137">
        <v>0</v>
      </c>
      <c r="AR147" s="137" t="s">
        <v>42</v>
      </c>
      <c r="AS147" s="137" t="s">
        <v>42</v>
      </c>
      <c r="AT147" s="137">
        <v>0.02</v>
      </c>
      <c r="AU147" s="137">
        <v>0.01</v>
      </c>
      <c r="AV147" s="137">
        <v>0.01</v>
      </c>
      <c r="AW147" s="137" t="s">
        <v>42</v>
      </c>
      <c r="AX147" s="137">
        <v>0.01</v>
      </c>
      <c r="AY147" s="137" t="s">
        <v>41</v>
      </c>
      <c r="AZ147" s="137">
        <v>0.01</v>
      </c>
      <c r="BA147" s="137" t="s">
        <v>42</v>
      </c>
      <c r="BB147" s="137">
        <v>0.01</v>
      </c>
      <c r="BC147" s="137" t="s">
        <v>42</v>
      </c>
      <c r="BD147" s="137" t="s">
        <v>42</v>
      </c>
      <c r="BE147" s="137" t="s">
        <v>42</v>
      </c>
      <c r="BF147" s="137">
        <v>0.01</v>
      </c>
      <c r="BG147" s="137">
        <v>0.01</v>
      </c>
      <c r="BH147" s="137">
        <v>0.01</v>
      </c>
      <c r="BI147" s="137">
        <v>0.05</v>
      </c>
      <c r="BJ147" s="137">
        <v>0.05</v>
      </c>
      <c r="BK147" s="137">
        <v>0.05</v>
      </c>
      <c r="BL147" s="137">
        <v>0.01</v>
      </c>
      <c r="BM147" s="137">
        <v>0.01</v>
      </c>
      <c r="BN147" s="137">
        <v>0.01</v>
      </c>
      <c r="BO147" s="137">
        <v>0.01</v>
      </c>
      <c r="BP147" s="137">
        <v>0.01</v>
      </c>
      <c r="BQ147" s="137">
        <v>0.01</v>
      </c>
    </row>
    <row r="148" spans="1:69" s="129" customFormat="1" x14ac:dyDescent="0.2">
      <c r="A148" s="139">
        <v>357</v>
      </c>
      <c r="B148" s="139" t="s">
        <v>314</v>
      </c>
      <c r="C148" s="135" t="s">
        <v>168</v>
      </c>
      <c r="D148" s="136">
        <v>1330</v>
      </c>
      <c r="E148" s="136">
        <v>1350</v>
      </c>
      <c r="F148" s="136">
        <v>2670</v>
      </c>
      <c r="G148" s="137">
        <v>0.91</v>
      </c>
      <c r="H148" s="137">
        <v>0.92</v>
      </c>
      <c r="I148" s="137">
        <v>0.91</v>
      </c>
      <c r="J148" s="137">
        <v>0.88</v>
      </c>
      <c r="K148" s="137">
        <v>0.89</v>
      </c>
      <c r="L148" s="137">
        <v>0.89</v>
      </c>
      <c r="M148" s="137">
        <v>0.33</v>
      </c>
      <c r="N148" s="137">
        <v>0.34</v>
      </c>
      <c r="O148" s="137">
        <v>0.34</v>
      </c>
      <c r="P148" s="137" t="s">
        <v>42</v>
      </c>
      <c r="Q148" s="137" t="s">
        <v>42</v>
      </c>
      <c r="R148" s="137" t="s">
        <v>42</v>
      </c>
      <c r="S148" s="137">
        <v>0.06</v>
      </c>
      <c r="T148" s="137">
        <v>0.04</v>
      </c>
      <c r="U148" s="137">
        <v>0.05</v>
      </c>
      <c r="V148" s="137">
        <v>0.1</v>
      </c>
      <c r="W148" s="137">
        <v>7.0000000000000007E-2</v>
      </c>
      <c r="X148" s="137">
        <v>0.08</v>
      </c>
      <c r="Y148" s="137">
        <v>0.39</v>
      </c>
      <c r="Z148" s="137">
        <v>0.44</v>
      </c>
      <c r="AA148" s="137">
        <v>0.42</v>
      </c>
      <c r="AB148" s="137">
        <v>0</v>
      </c>
      <c r="AC148" s="137">
        <v>0</v>
      </c>
      <c r="AD148" s="137">
        <v>0</v>
      </c>
      <c r="AE148" s="137">
        <v>0</v>
      </c>
      <c r="AF148" s="137">
        <v>0</v>
      </c>
      <c r="AG148" s="137">
        <v>0</v>
      </c>
      <c r="AH148" s="137">
        <v>0</v>
      </c>
      <c r="AI148" s="137" t="s">
        <v>42</v>
      </c>
      <c r="AJ148" s="137" t="s">
        <v>42</v>
      </c>
      <c r="AK148" s="137">
        <v>0.08</v>
      </c>
      <c r="AL148" s="137">
        <v>0.05</v>
      </c>
      <c r="AM148" s="137">
        <v>7.0000000000000007E-2</v>
      </c>
      <c r="AN148" s="137">
        <v>0</v>
      </c>
      <c r="AO148" s="137">
        <v>0</v>
      </c>
      <c r="AP148" s="137">
        <v>0</v>
      </c>
      <c r="AQ148" s="137" t="s">
        <v>42</v>
      </c>
      <c r="AR148" s="137" t="s">
        <v>42</v>
      </c>
      <c r="AS148" s="137" t="s">
        <v>42</v>
      </c>
      <c r="AT148" s="137">
        <v>0.02</v>
      </c>
      <c r="AU148" s="137">
        <v>0.01</v>
      </c>
      <c r="AV148" s="137">
        <v>0.01</v>
      </c>
      <c r="AW148" s="137">
        <v>0.01</v>
      </c>
      <c r="AX148" s="137">
        <v>0.01</v>
      </c>
      <c r="AY148" s="137">
        <v>0.01</v>
      </c>
      <c r="AZ148" s="137" t="s">
        <v>41</v>
      </c>
      <c r="BA148" s="137" t="s">
        <v>42</v>
      </c>
      <c r="BB148" s="137" t="s">
        <v>41</v>
      </c>
      <c r="BC148" s="137" t="s">
        <v>42</v>
      </c>
      <c r="BD148" s="137" t="s">
        <v>42</v>
      </c>
      <c r="BE148" s="137" t="s">
        <v>41</v>
      </c>
      <c r="BF148" s="137">
        <v>0.01</v>
      </c>
      <c r="BG148" s="137">
        <v>0.01</v>
      </c>
      <c r="BH148" s="137">
        <v>0.01</v>
      </c>
      <c r="BI148" s="137">
        <v>0.06</v>
      </c>
      <c r="BJ148" s="137">
        <v>0.06</v>
      </c>
      <c r="BK148" s="137">
        <v>0.06</v>
      </c>
      <c r="BL148" s="137">
        <v>0.02</v>
      </c>
      <c r="BM148" s="137">
        <v>0.02</v>
      </c>
      <c r="BN148" s="137">
        <v>0.02</v>
      </c>
      <c r="BO148" s="137">
        <v>0.01</v>
      </c>
      <c r="BP148" s="137">
        <v>0.01</v>
      </c>
      <c r="BQ148" s="137">
        <v>0.01</v>
      </c>
    </row>
    <row r="149" spans="1:69" s="129" customFormat="1" x14ac:dyDescent="0.2">
      <c r="A149" s="139">
        <v>894</v>
      </c>
      <c r="B149" s="139" t="s">
        <v>315</v>
      </c>
      <c r="C149" s="135" t="s">
        <v>174</v>
      </c>
      <c r="D149" s="136">
        <v>1040</v>
      </c>
      <c r="E149" s="136">
        <v>990</v>
      </c>
      <c r="F149" s="136">
        <v>2030</v>
      </c>
      <c r="G149" s="137">
        <v>0.92</v>
      </c>
      <c r="H149" s="137">
        <v>0.92</v>
      </c>
      <c r="I149" s="137">
        <v>0.92</v>
      </c>
      <c r="J149" s="137">
        <v>0.89</v>
      </c>
      <c r="K149" s="137">
        <v>0.89</v>
      </c>
      <c r="L149" s="137">
        <v>0.89</v>
      </c>
      <c r="M149" s="137">
        <v>0.32</v>
      </c>
      <c r="N149" s="137">
        <v>0.28000000000000003</v>
      </c>
      <c r="O149" s="137">
        <v>0.3</v>
      </c>
      <c r="P149" s="137" t="s">
        <v>42</v>
      </c>
      <c r="Q149" s="137">
        <v>0</v>
      </c>
      <c r="R149" s="137" t="s">
        <v>42</v>
      </c>
      <c r="S149" s="137">
        <v>0.06</v>
      </c>
      <c r="T149" s="137">
        <v>0.02</v>
      </c>
      <c r="U149" s="137">
        <v>0.04</v>
      </c>
      <c r="V149" s="137">
        <v>0.28999999999999998</v>
      </c>
      <c r="W149" s="137">
        <v>0.28999999999999998</v>
      </c>
      <c r="X149" s="137">
        <v>0.28999999999999998</v>
      </c>
      <c r="Y149" s="137">
        <v>0.21</v>
      </c>
      <c r="Z149" s="137">
        <v>0.3</v>
      </c>
      <c r="AA149" s="137">
        <v>0.25</v>
      </c>
      <c r="AB149" s="137">
        <v>0</v>
      </c>
      <c r="AC149" s="137" t="s">
        <v>42</v>
      </c>
      <c r="AD149" s="137" t="s">
        <v>42</v>
      </c>
      <c r="AE149" s="137">
        <v>0</v>
      </c>
      <c r="AF149" s="137">
        <v>0</v>
      </c>
      <c r="AG149" s="137">
        <v>0</v>
      </c>
      <c r="AH149" s="137">
        <v>0</v>
      </c>
      <c r="AI149" s="137">
        <v>0</v>
      </c>
      <c r="AJ149" s="137">
        <v>0</v>
      </c>
      <c r="AK149" s="137">
        <v>0.06</v>
      </c>
      <c r="AL149" s="137">
        <v>0.03</v>
      </c>
      <c r="AM149" s="137">
        <v>0.04</v>
      </c>
      <c r="AN149" s="137">
        <v>0</v>
      </c>
      <c r="AO149" s="137">
        <v>0</v>
      </c>
      <c r="AP149" s="137">
        <v>0</v>
      </c>
      <c r="AQ149" s="137" t="s">
        <v>42</v>
      </c>
      <c r="AR149" s="137" t="s">
        <v>42</v>
      </c>
      <c r="AS149" s="137" t="s">
        <v>41</v>
      </c>
      <c r="AT149" s="137">
        <v>0.01</v>
      </c>
      <c r="AU149" s="137">
        <v>0.01</v>
      </c>
      <c r="AV149" s="137">
        <v>0.01</v>
      </c>
      <c r="AW149" s="137" t="s">
        <v>42</v>
      </c>
      <c r="AX149" s="137" t="s">
        <v>42</v>
      </c>
      <c r="AY149" s="137" t="s">
        <v>41</v>
      </c>
      <c r="AZ149" s="137">
        <v>0.01</v>
      </c>
      <c r="BA149" s="137" t="s">
        <v>42</v>
      </c>
      <c r="BB149" s="137">
        <v>0.01</v>
      </c>
      <c r="BC149" s="137">
        <v>0</v>
      </c>
      <c r="BD149" s="137" t="s">
        <v>42</v>
      </c>
      <c r="BE149" s="137" t="s">
        <v>42</v>
      </c>
      <c r="BF149" s="137">
        <v>0.01</v>
      </c>
      <c r="BG149" s="137">
        <v>0.02</v>
      </c>
      <c r="BH149" s="137">
        <v>0.02</v>
      </c>
      <c r="BI149" s="137">
        <v>0.05</v>
      </c>
      <c r="BJ149" s="137">
        <v>0.05</v>
      </c>
      <c r="BK149" s="137">
        <v>0.05</v>
      </c>
      <c r="BL149" s="137">
        <v>0.02</v>
      </c>
      <c r="BM149" s="137">
        <v>0.02</v>
      </c>
      <c r="BN149" s="137">
        <v>0.02</v>
      </c>
      <c r="BO149" s="137">
        <v>0.01</v>
      </c>
      <c r="BP149" s="137" t="s">
        <v>42</v>
      </c>
      <c r="BQ149" s="137">
        <v>0.01</v>
      </c>
    </row>
    <row r="150" spans="1:69" s="129" customFormat="1" x14ac:dyDescent="0.2">
      <c r="A150" s="139">
        <v>883</v>
      </c>
      <c r="B150" s="139" t="s">
        <v>316</v>
      </c>
      <c r="C150" s="135" t="s">
        <v>176</v>
      </c>
      <c r="D150" s="136">
        <v>860</v>
      </c>
      <c r="E150" s="136">
        <v>960</v>
      </c>
      <c r="F150" s="136">
        <v>1810</v>
      </c>
      <c r="G150" s="137">
        <v>0.91</v>
      </c>
      <c r="H150" s="137">
        <v>0.92</v>
      </c>
      <c r="I150" s="137">
        <v>0.91</v>
      </c>
      <c r="J150" s="137">
        <v>0.87</v>
      </c>
      <c r="K150" s="137">
        <v>0.89</v>
      </c>
      <c r="L150" s="137">
        <v>0.88</v>
      </c>
      <c r="M150" s="137">
        <v>0.28000000000000003</v>
      </c>
      <c r="N150" s="137">
        <v>0.27</v>
      </c>
      <c r="O150" s="137">
        <v>0.27</v>
      </c>
      <c r="P150" s="137">
        <v>0</v>
      </c>
      <c r="Q150" s="137">
        <v>0</v>
      </c>
      <c r="R150" s="137">
        <v>0</v>
      </c>
      <c r="S150" s="137">
        <v>0.03</v>
      </c>
      <c r="T150" s="137">
        <v>0.03</v>
      </c>
      <c r="U150" s="137">
        <v>0.03</v>
      </c>
      <c r="V150" s="137">
        <v>0.2</v>
      </c>
      <c r="W150" s="137">
        <v>0.18</v>
      </c>
      <c r="X150" s="137">
        <v>0.19</v>
      </c>
      <c r="Y150" s="137">
        <v>0.36</v>
      </c>
      <c r="Z150" s="137">
        <v>0.41</v>
      </c>
      <c r="AA150" s="137">
        <v>0.39</v>
      </c>
      <c r="AB150" s="137">
        <v>0</v>
      </c>
      <c r="AC150" s="137">
        <v>0</v>
      </c>
      <c r="AD150" s="137">
        <v>0</v>
      </c>
      <c r="AE150" s="137">
        <v>0</v>
      </c>
      <c r="AF150" s="137">
        <v>0</v>
      </c>
      <c r="AG150" s="137">
        <v>0</v>
      </c>
      <c r="AH150" s="137">
        <v>0</v>
      </c>
      <c r="AI150" s="137" t="s">
        <v>42</v>
      </c>
      <c r="AJ150" s="137" t="s">
        <v>42</v>
      </c>
      <c r="AK150" s="137">
        <v>0.05</v>
      </c>
      <c r="AL150" s="137">
        <v>0.05</v>
      </c>
      <c r="AM150" s="137">
        <v>0.05</v>
      </c>
      <c r="AN150" s="137">
        <v>0</v>
      </c>
      <c r="AO150" s="137">
        <v>0</v>
      </c>
      <c r="AP150" s="137">
        <v>0</v>
      </c>
      <c r="AQ150" s="137" t="s">
        <v>42</v>
      </c>
      <c r="AR150" s="137" t="s">
        <v>42</v>
      </c>
      <c r="AS150" s="137" t="s">
        <v>42</v>
      </c>
      <c r="AT150" s="137">
        <v>0.02</v>
      </c>
      <c r="AU150" s="137">
        <v>0.02</v>
      </c>
      <c r="AV150" s="137">
        <v>0.02</v>
      </c>
      <c r="AW150" s="137">
        <v>0.01</v>
      </c>
      <c r="AX150" s="137">
        <v>0.01</v>
      </c>
      <c r="AY150" s="137">
        <v>0.01</v>
      </c>
      <c r="AZ150" s="137" t="s">
        <v>42</v>
      </c>
      <c r="BA150" s="137" t="s">
        <v>42</v>
      </c>
      <c r="BB150" s="137" t="s">
        <v>42</v>
      </c>
      <c r="BC150" s="137" t="s">
        <v>42</v>
      </c>
      <c r="BD150" s="137" t="s">
        <v>42</v>
      </c>
      <c r="BE150" s="137" t="s">
        <v>42</v>
      </c>
      <c r="BF150" s="137">
        <v>0.02</v>
      </c>
      <c r="BG150" s="137">
        <v>0.01</v>
      </c>
      <c r="BH150" s="137">
        <v>0.01</v>
      </c>
      <c r="BI150" s="137">
        <v>7.0000000000000007E-2</v>
      </c>
      <c r="BJ150" s="137">
        <v>0.05</v>
      </c>
      <c r="BK150" s="137">
        <v>0.06</v>
      </c>
      <c r="BL150" s="137">
        <v>0.02</v>
      </c>
      <c r="BM150" s="137">
        <v>0.02</v>
      </c>
      <c r="BN150" s="137">
        <v>0.02</v>
      </c>
      <c r="BO150" s="137">
        <v>0.01</v>
      </c>
      <c r="BP150" s="137">
        <v>0.01</v>
      </c>
      <c r="BQ150" s="137">
        <v>0.01</v>
      </c>
    </row>
    <row r="151" spans="1:69" s="129" customFormat="1" x14ac:dyDescent="0.2">
      <c r="A151" s="139">
        <v>880</v>
      </c>
      <c r="B151" s="139" t="s">
        <v>317</v>
      </c>
      <c r="C151" s="135" t="s">
        <v>184</v>
      </c>
      <c r="D151" s="136">
        <v>720</v>
      </c>
      <c r="E151" s="136">
        <v>700</v>
      </c>
      <c r="F151" s="136">
        <v>1420</v>
      </c>
      <c r="G151" s="137">
        <v>0.93</v>
      </c>
      <c r="H151" s="137">
        <v>0.95</v>
      </c>
      <c r="I151" s="137">
        <v>0.94</v>
      </c>
      <c r="J151" s="137">
        <v>0.91</v>
      </c>
      <c r="K151" s="137">
        <v>0.95</v>
      </c>
      <c r="L151" s="137">
        <v>0.93</v>
      </c>
      <c r="M151" s="137">
        <v>0.41</v>
      </c>
      <c r="N151" s="137">
        <v>0.38</v>
      </c>
      <c r="O151" s="137">
        <v>0.4</v>
      </c>
      <c r="P151" s="137" t="s">
        <v>42</v>
      </c>
      <c r="Q151" s="137">
        <v>0</v>
      </c>
      <c r="R151" s="137" t="s">
        <v>42</v>
      </c>
      <c r="S151" s="137">
        <v>0.02</v>
      </c>
      <c r="T151" s="137">
        <v>0.02</v>
      </c>
      <c r="U151" s="137">
        <v>0.02</v>
      </c>
      <c r="V151" s="137">
        <v>0.47</v>
      </c>
      <c r="W151" s="137">
        <v>0.53</v>
      </c>
      <c r="X151" s="137">
        <v>0.5</v>
      </c>
      <c r="Y151" s="137">
        <v>0</v>
      </c>
      <c r="Z151" s="137" t="s">
        <v>42</v>
      </c>
      <c r="AA151" s="137" t="s">
        <v>42</v>
      </c>
      <c r="AB151" s="137">
        <v>0</v>
      </c>
      <c r="AC151" s="137">
        <v>0</v>
      </c>
      <c r="AD151" s="137">
        <v>0</v>
      </c>
      <c r="AE151" s="137">
        <v>0</v>
      </c>
      <c r="AF151" s="137">
        <v>0</v>
      </c>
      <c r="AG151" s="137">
        <v>0</v>
      </c>
      <c r="AH151" s="137">
        <v>0</v>
      </c>
      <c r="AI151" s="137">
        <v>0</v>
      </c>
      <c r="AJ151" s="137">
        <v>0</v>
      </c>
      <c r="AK151" s="137">
        <v>0.06</v>
      </c>
      <c r="AL151" s="137">
        <v>0.04</v>
      </c>
      <c r="AM151" s="137">
        <v>0.05</v>
      </c>
      <c r="AN151" s="137">
        <v>0</v>
      </c>
      <c r="AO151" s="137">
        <v>0</v>
      </c>
      <c r="AP151" s="137">
        <v>0</v>
      </c>
      <c r="AQ151" s="137">
        <v>0.01</v>
      </c>
      <c r="AR151" s="137" t="s">
        <v>42</v>
      </c>
      <c r="AS151" s="137">
        <v>0.01</v>
      </c>
      <c r="AT151" s="137">
        <v>0.01</v>
      </c>
      <c r="AU151" s="137" t="s">
        <v>42</v>
      </c>
      <c r="AV151" s="137">
        <v>0.01</v>
      </c>
      <c r="AW151" s="137" t="s">
        <v>42</v>
      </c>
      <c r="AX151" s="137" t="s">
        <v>42</v>
      </c>
      <c r="AY151" s="137" t="s">
        <v>42</v>
      </c>
      <c r="AZ151" s="137" t="s">
        <v>42</v>
      </c>
      <c r="BA151" s="137" t="s">
        <v>42</v>
      </c>
      <c r="BB151" s="137" t="s">
        <v>42</v>
      </c>
      <c r="BC151" s="137" t="s">
        <v>42</v>
      </c>
      <c r="BD151" s="137">
        <v>0</v>
      </c>
      <c r="BE151" s="137" t="s">
        <v>42</v>
      </c>
      <c r="BF151" s="137" t="s">
        <v>42</v>
      </c>
      <c r="BG151" s="137" t="s">
        <v>42</v>
      </c>
      <c r="BH151" s="137" t="s">
        <v>41</v>
      </c>
      <c r="BI151" s="137">
        <v>0.06</v>
      </c>
      <c r="BJ151" s="137">
        <v>0.03</v>
      </c>
      <c r="BK151" s="137">
        <v>0.04</v>
      </c>
      <c r="BL151" s="137" t="s">
        <v>42</v>
      </c>
      <c r="BM151" s="137">
        <v>0.01</v>
      </c>
      <c r="BN151" s="137">
        <v>0.01</v>
      </c>
      <c r="BO151" s="137">
        <v>0.01</v>
      </c>
      <c r="BP151" s="137" t="s">
        <v>42</v>
      </c>
      <c r="BQ151" s="137">
        <v>0.01</v>
      </c>
    </row>
    <row r="152" spans="1:69" s="129" customFormat="1" x14ac:dyDescent="0.2">
      <c r="A152" s="139">
        <v>211</v>
      </c>
      <c r="B152" s="139" t="s">
        <v>318</v>
      </c>
      <c r="C152" s="135" t="s">
        <v>178</v>
      </c>
      <c r="D152" s="136">
        <v>1250</v>
      </c>
      <c r="E152" s="136">
        <v>1230</v>
      </c>
      <c r="F152" s="136">
        <v>2480</v>
      </c>
      <c r="G152" s="137">
        <v>0.91</v>
      </c>
      <c r="H152" s="137">
        <v>0.96</v>
      </c>
      <c r="I152" s="137">
        <v>0.93</v>
      </c>
      <c r="J152" s="137">
        <v>0.89</v>
      </c>
      <c r="K152" s="137">
        <v>0.95</v>
      </c>
      <c r="L152" s="137">
        <v>0.92</v>
      </c>
      <c r="M152" s="137">
        <v>0.31</v>
      </c>
      <c r="N152" s="137">
        <v>0.23</v>
      </c>
      <c r="O152" s="137">
        <v>0.27</v>
      </c>
      <c r="P152" s="137">
        <v>0</v>
      </c>
      <c r="Q152" s="137" t="s">
        <v>42</v>
      </c>
      <c r="R152" s="137" t="s">
        <v>42</v>
      </c>
      <c r="S152" s="137">
        <v>0.04</v>
      </c>
      <c r="T152" s="137">
        <v>0.03</v>
      </c>
      <c r="U152" s="137">
        <v>0.04</v>
      </c>
      <c r="V152" s="137">
        <v>0.47</v>
      </c>
      <c r="W152" s="137">
        <v>0.61</v>
      </c>
      <c r="X152" s="137">
        <v>0.54</v>
      </c>
      <c r="Y152" s="137">
        <v>0.06</v>
      </c>
      <c r="Z152" s="137">
        <v>7.0000000000000007E-2</v>
      </c>
      <c r="AA152" s="137">
        <v>7.0000000000000007E-2</v>
      </c>
      <c r="AB152" s="137">
        <v>0</v>
      </c>
      <c r="AC152" s="137">
        <v>0</v>
      </c>
      <c r="AD152" s="137">
        <v>0</v>
      </c>
      <c r="AE152" s="137">
        <v>0</v>
      </c>
      <c r="AF152" s="137">
        <v>0</v>
      </c>
      <c r="AG152" s="137">
        <v>0</v>
      </c>
      <c r="AH152" s="137">
        <v>0</v>
      </c>
      <c r="AI152" s="137">
        <v>0</v>
      </c>
      <c r="AJ152" s="137">
        <v>0</v>
      </c>
      <c r="AK152" s="137">
        <v>0.04</v>
      </c>
      <c r="AL152" s="137">
        <v>0.03</v>
      </c>
      <c r="AM152" s="137">
        <v>0.04</v>
      </c>
      <c r="AN152" s="137">
        <v>0</v>
      </c>
      <c r="AO152" s="137">
        <v>0</v>
      </c>
      <c r="AP152" s="137">
        <v>0</v>
      </c>
      <c r="AQ152" s="137" t="s">
        <v>42</v>
      </c>
      <c r="AR152" s="137" t="s">
        <v>42</v>
      </c>
      <c r="AS152" s="137" t="s">
        <v>41</v>
      </c>
      <c r="AT152" s="137">
        <v>0.01</v>
      </c>
      <c r="AU152" s="137" t="s">
        <v>42</v>
      </c>
      <c r="AV152" s="137" t="s">
        <v>41</v>
      </c>
      <c r="AW152" s="137" t="s">
        <v>42</v>
      </c>
      <c r="AX152" s="137">
        <v>0</v>
      </c>
      <c r="AY152" s="137" t="s">
        <v>42</v>
      </c>
      <c r="AZ152" s="137" t="s">
        <v>42</v>
      </c>
      <c r="BA152" s="137" t="s">
        <v>42</v>
      </c>
      <c r="BB152" s="137" t="s">
        <v>42</v>
      </c>
      <c r="BC152" s="137">
        <v>0</v>
      </c>
      <c r="BD152" s="137" t="s">
        <v>42</v>
      </c>
      <c r="BE152" s="137" t="s">
        <v>42</v>
      </c>
      <c r="BF152" s="137">
        <v>0.01</v>
      </c>
      <c r="BG152" s="137">
        <v>0.01</v>
      </c>
      <c r="BH152" s="137">
        <v>0.01</v>
      </c>
      <c r="BI152" s="137">
        <v>0.05</v>
      </c>
      <c r="BJ152" s="137">
        <v>0.02</v>
      </c>
      <c r="BK152" s="137">
        <v>0.04</v>
      </c>
      <c r="BL152" s="137">
        <v>0.01</v>
      </c>
      <c r="BM152" s="137">
        <v>0.01</v>
      </c>
      <c r="BN152" s="137">
        <v>0.01</v>
      </c>
      <c r="BO152" s="137">
        <v>0.03</v>
      </c>
      <c r="BP152" s="137">
        <v>0.01</v>
      </c>
      <c r="BQ152" s="137">
        <v>0.02</v>
      </c>
    </row>
    <row r="153" spans="1:69" s="129" customFormat="1" x14ac:dyDescent="0.2">
      <c r="A153" s="139">
        <v>358</v>
      </c>
      <c r="B153" s="139" t="s">
        <v>319</v>
      </c>
      <c r="C153" s="135" t="s">
        <v>168</v>
      </c>
      <c r="D153" s="136">
        <v>1500</v>
      </c>
      <c r="E153" s="136">
        <v>1360</v>
      </c>
      <c r="F153" s="136">
        <v>2870</v>
      </c>
      <c r="G153" s="137">
        <v>0.93</v>
      </c>
      <c r="H153" s="137">
        <v>0.93</v>
      </c>
      <c r="I153" s="137">
        <v>0.93</v>
      </c>
      <c r="J153" s="137">
        <v>0.9</v>
      </c>
      <c r="K153" s="137">
        <v>0.92</v>
      </c>
      <c r="L153" s="137">
        <v>0.91</v>
      </c>
      <c r="M153" s="137">
        <v>0.32</v>
      </c>
      <c r="N153" s="137">
        <v>0.31</v>
      </c>
      <c r="O153" s="137">
        <v>0.32</v>
      </c>
      <c r="P153" s="137" t="s">
        <v>41</v>
      </c>
      <c r="Q153" s="137">
        <v>0.01</v>
      </c>
      <c r="R153" s="137">
        <v>0.01</v>
      </c>
      <c r="S153" s="137">
        <v>0.04</v>
      </c>
      <c r="T153" s="137">
        <v>0.02</v>
      </c>
      <c r="U153" s="137">
        <v>0.03</v>
      </c>
      <c r="V153" s="137">
        <v>0.43</v>
      </c>
      <c r="W153" s="137">
        <v>0.42</v>
      </c>
      <c r="X153" s="137">
        <v>0.43</v>
      </c>
      <c r="Y153" s="137">
        <v>0.1</v>
      </c>
      <c r="Z153" s="137">
        <v>0.16</v>
      </c>
      <c r="AA153" s="137">
        <v>0.13</v>
      </c>
      <c r="AB153" s="137">
        <v>0</v>
      </c>
      <c r="AC153" s="137">
        <v>0</v>
      </c>
      <c r="AD153" s="137">
        <v>0</v>
      </c>
      <c r="AE153" s="137">
        <v>0</v>
      </c>
      <c r="AF153" s="137">
        <v>0</v>
      </c>
      <c r="AG153" s="137">
        <v>0</v>
      </c>
      <c r="AH153" s="137">
        <v>0</v>
      </c>
      <c r="AI153" s="137">
        <v>0</v>
      </c>
      <c r="AJ153" s="137">
        <v>0</v>
      </c>
      <c r="AK153" s="137">
        <v>0.06</v>
      </c>
      <c r="AL153" s="137">
        <v>0.05</v>
      </c>
      <c r="AM153" s="137">
        <v>0.05</v>
      </c>
      <c r="AN153" s="137">
        <v>0</v>
      </c>
      <c r="AO153" s="137">
        <v>0</v>
      </c>
      <c r="AP153" s="137">
        <v>0</v>
      </c>
      <c r="AQ153" s="137" t="s">
        <v>42</v>
      </c>
      <c r="AR153" s="137" t="s">
        <v>42</v>
      </c>
      <c r="AS153" s="137" t="s">
        <v>41</v>
      </c>
      <c r="AT153" s="137">
        <v>0.01</v>
      </c>
      <c r="AU153" s="137" t="s">
        <v>42</v>
      </c>
      <c r="AV153" s="137">
        <v>0.01</v>
      </c>
      <c r="AW153" s="137">
        <v>0.01</v>
      </c>
      <c r="AX153" s="137" t="s">
        <v>42</v>
      </c>
      <c r="AY153" s="137">
        <v>0.01</v>
      </c>
      <c r="AZ153" s="137" t="s">
        <v>42</v>
      </c>
      <c r="BA153" s="137">
        <v>0</v>
      </c>
      <c r="BB153" s="137" t="s">
        <v>42</v>
      </c>
      <c r="BC153" s="137" t="s">
        <v>42</v>
      </c>
      <c r="BD153" s="137" t="s">
        <v>42</v>
      </c>
      <c r="BE153" s="137" t="s">
        <v>42</v>
      </c>
      <c r="BF153" s="137">
        <v>0.01</v>
      </c>
      <c r="BG153" s="137">
        <v>0.01</v>
      </c>
      <c r="BH153" s="137">
        <v>0.01</v>
      </c>
      <c r="BI153" s="137">
        <v>0.05</v>
      </c>
      <c r="BJ153" s="137">
        <v>0.04</v>
      </c>
      <c r="BK153" s="137">
        <v>0.05</v>
      </c>
      <c r="BL153" s="137">
        <v>0.02</v>
      </c>
      <c r="BM153" s="137">
        <v>0.01</v>
      </c>
      <c r="BN153" s="137">
        <v>0.01</v>
      </c>
      <c r="BO153" s="137">
        <v>0.01</v>
      </c>
      <c r="BP153" s="137">
        <v>0.01</v>
      </c>
      <c r="BQ153" s="137">
        <v>0.01</v>
      </c>
    </row>
    <row r="154" spans="1:69" s="129" customFormat="1" x14ac:dyDescent="0.2">
      <c r="A154" s="139">
        <v>384</v>
      </c>
      <c r="B154" s="139" t="s">
        <v>320</v>
      </c>
      <c r="C154" s="135" t="s">
        <v>170</v>
      </c>
      <c r="D154" s="136">
        <v>1960</v>
      </c>
      <c r="E154" s="136">
        <v>1900</v>
      </c>
      <c r="F154" s="136">
        <v>3860</v>
      </c>
      <c r="G154" s="137">
        <v>0.9</v>
      </c>
      <c r="H154" s="137">
        <v>0.92</v>
      </c>
      <c r="I154" s="137">
        <v>0.91</v>
      </c>
      <c r="J154" s="137">
        <v>0.88</v>
      </c>
      <c r="K154" s="137">
        <v>0.91</v>
      </c>
      <c r="L154" s="137">
        <v>0.89</v>
      </c>
      <c r="M154" s="137">
        <v>0.42</v>
      </c>
      <c r="N154" s="137">
        <v>0.34</v>
      </c>
      <c r="O154" s="137">
        <v>0.38</v>
      </c>
      <c r="P154" s="137" t="s">
        <v>42</v>
      </c>
      <c r="Q154" s="137">
        <v>0</v>
      </c>
      <c r="R154" s="137" t="s">
        <v>42</v>
      </c>
      <c r="S154" s="137">
        <v>0.04</v>
      </c>
      <c r="T154" s="137">
        <v>0.05</v>
      </c>
      <c r="U154" s="137">
        <v>0.05</v>
      </c>
      <c r="V154" s="137">
        <v>0.22</v>
      </c>
      <c r="W154" s="137">
        <v>0.25</v>
      </c>
      <c r="X154" s="137">
        <v>0.23</v>
      </c>
      <c r="Y154" s="137">
        <v>0.2</v>
      </c>
      <c r="Z154" s="137">
        <v>0.27</v>
      </c>
      <c r="AA154" s="137">
        <v>0.23</v>
      </c>
      <c r="AB154" s="137">
        <v>0</v>
      </c>
      <c r="AC154" s="137">
        <v>0</v>
      </c>
      <c r="AD154" s="137">
        <v>0</v>
      </c>
      <c r="AE154" s="137">
        <v>0</v>
      </c>
      <c r="AF154" s="137">
        <v>0</v>
      </c>
      <c r="AG154" s="137">
        <v>0</v>
      </c>
      <c r="AH154" s="137">
        <v>0</v>
      </c>
      <c r="AI154" s="137" t="s">
        <v>42</v>
      </c>
      <c r="AJ154" s="137" t="s">
        <v>42</v>
      </c>
      <c r="AK154" s="137">
        <v>7.0000000000000007E-2</v>
      </c>
      <c r="AL154" s="137">
        <v>0.05</v>
      </c>
      <c r="AM154" s="137">
        <v>0.06</v>
      </c>
      <c r="AN154" s="137">
        <v>0</v>
      </c>
      <c r="AO154" s="137">
        <v>0</v>
      </c>
      <c r="AP154" s="137">
        <v>0</v>
      </c>
      <c r="AQ154" s="137" t="s">
        <v>42</v>
      </c>
      <c r="AR154" s="137" t="s">
        <v>42</v>
      </c>
      <c r="AS154" s="137" t="s">
        <v>41</v>
      </c>
      <c r="AT154" s="137">
        <v>0.01</v>
      </c>
      <c r="AU154" s="137">
        <v>0.01</v>
      </c>
      <c r="AV154" s="137">
        <v>0.01</v>
      </c>
      <c r="AW154" s="137">
        <v>0.01</v>
      </c>
      <c r="AX154" s="137" t="s">
        <v>41</v>
      </c>
      <c r="AY154" s="137">
        <v>0.01</v>
      </c>
      <c r="AZ154" s="137" t="s">
        <v>41</v>
      </c>
      <c r="BA154" s="137" t="s">
        <v>41</v>
      </c>
      <c r="BB154" s="137" t="s">
        <v>41</v>
      </c>
      <c r="BC154" s="137" t="s">
        <v>42</v>
      </c>
      <c r="BD154" s="137" t="s">
        <v>42</v>
      </c>
      <c r="BE154" s="137" t="s">
        <v>42</v>
      </c>
      <c r="BF154" s="137">
        <v>0.01</v>
      </c>
      <c r="BG154" s="137">
        <v>0.01</v>
      </c>
      <c r="BH154" s="137">
        <v>0.01</v>
      </c>
      <c r="BI154" s="137">
        <v>0.06</v>
      </c>
      <c r="BJ154" s="137">
        <v>0.05</v>
      </c>
      <c r="BK154" s="137">
        <v>0.05</v>
      </c>
      <c r="BL154" s="137">
        <v>0.03</v>
      </c>
      <c r="BM154" s="137">
        <v>0.02</v>
      </c>
      <c r="BN154" s="137">
        <v>0.03</v>
      </c>
      <c r="BO154" s="137">
        <v>0.01</v>
      </c>
      <c r="BP154" s="137" t="s">
        <v>41</v>
      </c>
      <c r="BQ154" s="137">
        <v>0.01</v>
      </c>
    </row>
    <row r="155" spans="1:69" s="129" customFormat="1" x14ac:dyDescent="0.2">
      <c r="A155" s="139">
        <v>335</v>
      </c>
      <c r="B155" s="139" t="s">
        <v>321</v>
      </c>
      <c r="C155" s="135" t="s">
        <v>174</v>
      </c>
      <c r="D155" s="136">
        <v>1750</v>
      </c>
      <c r="E155" s="136">
        <v>1660</v>
      </c>
      <c r="F155" s="136">
        <v>3410</v>
      </c>
      <c r="G155" s="137">
        <v>0.9</v>
      </c>
      <c r="H155" s="137">
        <v>0.91</v>
      </c>
      <c r="I155" s="137">
        <v>0.91</v>
      </c>
      <c r="J155" s="137">
        <v>0.87</v>
      </c>
      <c r="K155" s="137">
        <v>0.89</v>
      </c>
      <c r="L155" s="137">
        <v>0.88</v>
      </c>
      <c r="M155" s="137">
        <v>0.31</v>
      </c>
      <c r="N155" s="137">
        <v>0.28000000000000003</v>
      </c>
      <c r="O155" s="137">
        <v>0.3</v>
      </c>
      <c r="P155" s="137" t="s">
        <v>42</v>
      </c>
      <c r="Q155" s="137">
        <v>0</v>
      </c>
      <c r="R155" s="137" t="s">
        <v>42</v>
      </c>
      <c r="S155" s="137">
        <v>0.05</v>
      </c>
      <c r="T155" s="137">
        <v>0.04</v>
      </c>
      <c r="U155" s="137">
        <v>0.05</v>
      </c>
      <c r="V155" s="137">
        <v>0.5</v>
      </c>
      <c r="W155" s="137">
        <v>0.56000000000000005</v>
      </c>
      <c r="X155" s="137">
        <v>0.53</v>
      </c>
      <c r="Y155" s="137">
        <v>0</v>
      </c>
      <c r="Z155" s="137" t="s">
        <v>42</v>
      </c>
      <c r="AA155" s="137" t="s">
        <v>42</v>
      </c>
      <c r="AB155" s="137">
        <v>0</v>
      </c>
      <c r="AC155" s="137">
        <v>0</v>
      </c>
      <c r="AD155" s="137">
        <v>0</v>
      </c>
      <c r="AE155" s="137">
        <v>0</v>
      </c>
      <c r="AF155" s="137">
        <v>0</v>
      </c>
      <c r="AG155" s="137">
        <v>0</v>
      </c>
      <c r="AH155" s="137" t="s">
        <v>42</v>
      </c>
      <c r="AI155" s="137" t="s">
        <v>42</v>
      </c>
      <c r="AJ155" s="137" t="s">
        <v>42</v>
      </c>
      <c r="AK155" s="137">
        <v>7.0000000000000007E-2</v>
      </c>
      <c r="AL155" s="137">
        <v>0.04</v>
      </c>
      <c r="AM155" s="137">
        <v>0.06</v>
      </c>
      <c r="AN155" s="137">
        <v>0</v>
      </c>
      <c r="AO155" s="137">
        <v>0</v>
      </c>
      <c r="AP155" s="137">
        <v>0</v>
      </c>
      <c r="AQ155" s="137">
        <v>0.01</v>
      </c>
      <c r="AR155" s="137" t="s">
        <v>41</v>
      </c>
      <c r="AS155" s="137">
        <v>0.01</v>
      </c>
      <c r="AT155" s="137">
        <v>0.01</v>
      </c>
      <c r="AU155" s="137" t="s">
        <v>42</v>
      </c>
      <c r="AV155" s="137">
        <v>0.01</v>
      </c>
      <c r="AW155" s="137">
        <v>0.01</v>
      </c>
      <c r="AX155" s="137" t="s">
        <v>42</v>
      </c>
      <c r="AY155" s="137">
        <v>0.01</v>
      </c>
      <c r="AZ155" s="137" t="s">
        <v>42</v>
      </c>
      <c r="BA155" s="137" t="s">
        <v>42</v>
      </c>
      <c r="BB155" s="137" t="s">
        <v>42</v>
      </c>
      <c r="BC155" s="137" t="s">
        <v>42</v>
      </c>
      <c r="BD155" s="137" t="s">
        <v>42</v>
      </c>
      <c r="BE155" s="137" t="s">
        <v>42</v>
      </c>
      <c r="BF155" s="137">
        <v>0.02</v>
      </c>
      <c r="BG155" s="137">
        <v>0.02</v>
      </c>
      <c r="BH155" s="137">
        <v>0.02</v>
      </c>
      <c r="BI155" s="137">
        <v>0.05</v>
      </c>
      <c r="BJ155" s="137">
        <v>0.05</v>
      </c>
      <c r="BK155" s="137">
        <v>0.05</v>
      </c>
      <c r="BL155" s="137">
        <v>0.02</v>
      </c>
      <c r="BM155" s="137">
        <v>0.03</v>
      </c>
      <c r="BN155" s="137">
        <v>0.03</v>
      </c>
      <c r="BO155" s="137">
        <v>0.02</v>
      </c>
      <c r="BP155" s="137">
        <v>0.01</v>
      </c>
      <c r="BQ155" s="137">
        <v>0.02</v>
      </c>
    </row>
    <row r="156" spans="1:69" s="129" customFormat="1" x14ac:dyDescent="0.2">
      <c r="A156" s="139">
        <v>320</v>
      </c>
      <c r="B156" s="139" t="s">
        <v>322</v>
      </c>
      <c r="C156" s="135" t="s">
        <v>180</v>
      </c>
      <c r="D156" s="136">
        <v>1280</v>
      </c>
      <c r="E156" s="136">
        <v>1230</v>
      </c>
      <c r="F156" s="136">
        <v>2520</v>
      </c>
      <c r="G156" s="137">
        <v>0.94</v>
      </c>
      <c r="H156" s="137">
        <v>0.95</v>
      </c>
      <c r="I156" s="137">
        <v>0.94</v>
      </c>
      <c r="J156" s="137">
        <v>0.93</v>
      </c>
      <c r="K156" s="137">
        <v>0.95</v>
      </c>
      <c r="L156" s="137">
        <v>0.94</v>
      </c>
      <c r="M156" s="137">
        <v>0.28999999999999998</v>
      </c>
      <c r="N156" s="137">
        <v>0.28999999999999998</v>
      </c>
      <c r="O156" s="137">
        <v>0.28999999999999998</v>
      </c>
      <c r="P156" s="137" t="s">
        <v>42</v>
      </c>
      <c r="Q156" s="137" t="s">
        <v>42</v>
      </c>
      <c r="R156" s="137" t="s">
        <v>42</v>
      </c>
      <c r="S156" s="137">
        <v>0.03</v>
      </c>
      <c r="T156" s="137">
        <v>0.03</v>
      </c>
      <c r="U156" s="137">
        <v>0.03</v>
      </c>
      <c r="V156" s="137">
        <v>0.32</v>
      </c>
      <c r="W156" s="137">
        <v>0.31</v>
      </c>
      <c r="X156" s="137">
        <v>0.31</v>
      </c>
      <c r="Y156" s="137">
        <v>0.3</v>
      </c>
      <c r="Z156" s="137">
        <v>0.32</v>
      </c>
      <c r="AA156" s="137">
        <v>0.31</v>
      </c>
      <c r="AB156" s="137">
        <v>0</v>
      </c>
      <c r="AC156" s="137">
        <v>0</v>
      </c>
      <c r="AD156" s="137">
        <v>0</v>
      </c>
      <c r="AE156" s="137">
        <v>0</v>
      </c>
      <c r="AF156" s="137">
        <v>0</v>
      </c>
      <c r="AG156" s="137">
        <v>0</v>
      </c>
      <c r="AH156" s="137" t="s">
        <v>42</v>
      </c>
      <c r="AI156" s="137">
        <v>0</v>
      </c>
      <c r="AJ156" s="137" t="s">
        <v>42</v>
      </c>
      <c r="AK156" s="137">
        <v>0.02</v>
      </c>
      <c r="AL156" s="137">
        <v>0.03</v>
      </c>
      <c r="AM156" s="137">
        <v>0.02</v>
      </c>
      <c r="AN156" s="137">
        <v>0</v>
      </c>
      <c r="AO156" s="137">
        <v>0</v>
      </c>
      <c r="AP156" s="137">
        <v>0</v>
      </c>
      <c r="AQ156" s="137" t="s">
        <v>42</v>
      </c>
      <c r="AR156" s="137">
        <v>0</v>
      </c>
      <c r="AS156" s="137" t="s">
        <v>42</v>
      </c>
      <c r="AT156" s="137" t="s">
        <v>42</v>
      </c>
      <c r="AU156" s="137" t="s">
        <v>42</v>
      </c>
      <c r="AV156" s="137" t="s">
        <v>41</v>
      </c>
      <c r="AW156" s="137" t="s">
        <v>42</v>
      </c>
      <c r="AX156" s="137" t="s">
        <v>42</v>
      </c>
      <c r="AY156" s="137" t="s">
        <v>42</v>
      </c>
      <c r="AZ156" s="137" t="s">
        <v>42</v>
      </c>
      <c r="BA156" s="137">
        <v>0</v>
      </c>
      <c r="BB156" s="137" t="s">
        <v>42</v>
      </c>
      <c r="BC156" s="137">
        <v>0</v>
      </c>
      <c r="BD156" s="137">
        <v>0</v>
      </c>
      <c r="BE156" s="137">
        <v>0</v>
      </c>
      <c r="BF156" s="137" t="s">
        <v>42</v>
      </c>
      <c r="BG156" s="137" t="s">
        <v>42</v>
      </c>
      <c r="BH156" s="137" t="s">
        <v>42</v>
      </c>
      <c r="BI156" s="137">
        <v>0.04</v>
      </c>
      <c r="BJ156" s="137">
        <v>0.03</v>
      </c>
      <c r="BK156" s="137">
        <v>0.03</v>
      </c>
      <c r="BL156" s="137">
        <v>0.01</v>
      </c>
      <c r="BM156" s="137" t="s">
        <v>42</v>
      </c>
      <c r="BN156" s="137" t="s">
        <v>41</v>
      </c>
      <c r="BO156" s="137">
        <v>0.02</v>
      </c>
      <c r="BP156" s="137">
        <v>0.02</v>
      </c>
      <c r="BQ156" s="137">
        <v>0.02</v>
      </c>
    </row>
    <row r="157" spans="1:69" s="129" customFormat="1" x14ac:dyDescent="0.2">
      <c r="A157" s="139">
        <v>212</v>
      </c>
      <c r="B157" s="139" t="s">
        <v>323</v>
      </c>
      <c r="C157" s="135" t="s">
        <v>178</v>
      </c>
      <c r="D157" s="136">
        <v>940</v>
      </c>
      <c r="E157" s="136">
        <v>820</v>
      </c>
      <c r="F157" s="136">
        <v>1770</v>
      </c>
      <c r="G157" s="137">
        <v>0.92</v>
      </c>
      <c r="H157" s="137">
        <v>0.93</v>
      </c>
      <c r="I157" s="137">
        <v>0.93</v>
      </c>
      <c r="J157" s="137">
        <v>0.92</v>
      </c>
      <c r="K157" s="137">
        <v>0.93</v>
      </c>
      <c r="L157" s="137">
        <v>0.92</v>
      </c>
      <c r="M157" s="137">
        <v>0.22</v>
      </c>
      <c r="N157" s="137">
        <v>0.2</v>
      </c>
      <c r="O157" s="137">
        <v>0.21</v>
      </c>
      <c r="P157" s="137">
        <v>0</v>
      </c>
      <c r="Q157" s="137">
        <v>0</v>
      </c>
      <c r="R157" s="137">
        <v>0</v>
      </c>
      <c r="S157" s="137">
        <v>0.01</v>
      </c>
      <c r="T157" s="137">
        <v>0.01</v>
      </c>
      <c r="U157" s="137">
        <v>0.01</v>
      </c>
      <c r="V157" s="137">
        <v>0.65</v>
      </c>
      <c r="W157" s="137">
        <v>0.66</v>
      </c>
      <c r="X157" s="137">
        <v>0.65</v>
      </c>
      <c r="Y157" s="137">
        <v>0.03</v>
      </c>
      <c r="Z157" s="137">
        <v>0.05</v>
      </c>
      <c r="AA157" s="137">
        <v>0.04</v>
      </c>
      <c r="AB157" s="137">
        <v>0</v>
      </c>
      <c r="AC157" s="137">
        <v>0</v>
      </c>
      <c r="AD157" s="137">
        <v>0</v>
      </c>
      <c r="AE157" s="137">
        <v>0</v>
      </c>
      <c r="AF157" s="137">
        <v>0</v>
      </c>
      <c r="AG157" s="137">
        <v>0</v>
      </c>
      <c r="AH157" s="137">
        <v>0</v>
      </c>
      <c r="AI157" s="137">
        <v>0</v>
      </c>
      <c r="AJ157" s="137">
        <v>0</v>
      </c>
      <c r="AK157" s="137">
        <v>0.02</v>
      </c>
      <c r="AL157" s="137">
        <v>0.01</v>
      </c>
      <c r="AM157" s="137">
        <v>0.02</v>
      </c>
      <c r="AN157" s="137">
        <v>0</v>
      </c>
      <c r="AO157" s="137">
        <v>0</v>
      </c>
      <c r="AP157" s="137">
        <v>0</v>
      </c>
      <c r="AQ157" s="137" t="s">
        <v>42</v>
      </c>
      <c r="AR157" s="137" t="s">
        <v>42</v>
      </c>
      <c r="AS157" s="137" t="s">
        <v>42</v>
      </c>
      <c r="AT157" s="137" t="s">
        <v>42</v>
      </c>
      <c r="AU157" s="137" t="s">
        <v>42</v>
      </c>
      <c r="AV157" s="137" t="s">
        <v>41</v>
      </c>
      <c r="AW157" s="137" t="s">
        <v>42</v>
      </c>
      <c r="AX157" s="137">
        <v>0</v>
      </c>
      <c r="AY157" s="137" t="s">
        <v>42</v>
      </c>
      <c r="AZ157" s="137" t="s">
        <v>42</v>
      </c>
      <c r="BA157" s="137" t="s">
        <v>42</v>
      </c>
      <c r="BB157" s="137" t="s">
        <v>42</v>
      </c>
      <c r="BC157" s="137" t="s">
        <v>42</v>
      </c>
      <c r="BD157" s="137">
        <v>0</v>
      </c>
      <c r="BE157" s="137" t="s">
        <v>42</v>
      </c>
      <c r="BF157" s="137" t="s">
        <v>42</v>
      </c>
      <c r="BG157" s="137" t="s">
        <v>42</v>
      </c>
      <c r="BH157" s="137" t="s">
        <v>42</v>
      </c>
      <c r="BI157" s="137">
        <v>0.05</v>
      </c>
      <c r="BJ157" s="137">
        <v>0.04</v>
      </c>
      <c r="BK157" s="137">
        <v>0.04</v>
      </c>
      <c r="BL157" s="137">
        <v>0.01</v>
      </c>
      <c r="BM157" s="137">
        <v>0.01</v>
      </c>
      <c r="BN157" s="137">
        <v>0.01</v>
      </c>
      <c r="BO157" s="137">
        <v>0.02</v>
      </c>
      <c r="BP157" s="137">
        <v>0.01</v>
      </c>
      <c r="BQ157" s="137">
        <v>0.02</v>
      </c>
    </row>
    <row r="158" spans="1:69" s="129" customFormat="1" x14ac:dyDescent="0.2">
      <c r="A158" s="139">
        <v>877</v>
      </c>
      <c r="B158" s="139" t="s">
        <v>324</v>
      </c>
      <c r="C158" s="135" t="s">
        <v>168</v>
      </c>
      <c r="D158" s="136">
        <v>1230</v>
      </c>
      <c r="E158" s="136">
        <v>1180</v>
      </c>
      <c r="F158" s="136">
        <v>2420</v>
      </c>
      <c r="G158" s="137">
        <v>0.93</v>
      </c>
      <c r="H158" s="137">
        <v>0.95</v>
      </c>
      <c r="I158" s="137">
        <v>0.94</v>
      </c>
      <c r="J158" s="137">
        <v>0.91</v>
      </c>
      <c r="K158" s="137">
        <v>0.94</v>
      </c>
      <c r="L158" s="137">
        <v>0.92</v>
      </c>
      <c r="M158" s="137">
        <v>0.24</v>
      </c>
      <c r="N158" s="137">
        <v>0.2</v>
      </c>
      <c r="O158" s="137">
        <v>0.22</v>
      </c>
      <c r="P158" s="137">
        <v>0</v>
      </c>
      <c r="Q158" s="137">
        <v>0</v>
      </c>
      <c r="R158" s="137">
        <v>0</v>
      </c>
      <c r="S158" s="137">
        <v>0.04</v>
      </c>
      <c r="T158" s="137">
        <v>0.03</v>
      </c>
      <c r="U158" s="137">
        <v>0.03</v>
      </c>
      <c r="V158" s="137">
        <v>0.25</v>
      </c>
      <c r="W158" s="137">
        <v>0.23</v>
      </c>
      <c r="X158" s="137">
        <v>0.24</v>
      </c>
      <c r="Y158" s="137">
        <v>0.38</v>
      </c>
      <c r="Z158" s="137">
        <v>0.47</v>
      </c>
      <c r="AA158" s="137">
        <v>0.43</v>
      </c>
      <c r="AB158" s="137">
        <v>0</v>
      </c>
      <c r="AC158" s="137">
        <v>0</v>
      </c>
      <c r="AD158" s="137">
        <v>0</v>
      </c>
      <c r="AE158" s="137">
        <v>0</v>
      </c>
      <c r="AF158" s="137">
        <v>0</v>
      </c>
      <c r="AG158" s="137">
        <v>0</v>
      </c>
      <c r="AH158" s="137">
        <v>0</v>
      </c>
      <c r="AI158" s="137">
        <v>0</v>
      </c>
      <c r="AJ158" s="137">
        <v>0</v>
      </c>
      <c r="AK158" s="137">
        <v>0.09</v>
      </c>
      <c r="AL158" s="137">
        <v>0.05</v>
      </c>
      <c r="AM158" s="137">
        <v>7.0000000000000007E-2</v>
      </c>
      <c r="AN158" s="137">
        <v>0</v>
      </c>
      <c r="AO158" s="137">
        <v>0</v>
      </c>
      <c r="AP158" s="137">
        <v>0</v>
      </c>
      <c r="AQ158" s="137" t="s">
        <v>42</v>
      </c>
      <c r="AR158" s="137" t="s">
        <v>42</v>
      </c>
      <c r="AS158" s="137" t="s">
        <v>42</v>
      </c>
      <c r="AT158" s="137">
        <v>0.02</v>
      </c>
      <c r="AU158" s="137">
        <v>0.01</v>
      </c>
      <c r="AV158" s="137">
        <v>0.01</v>
      </c>
      <c r="AW158" s="137">
        <v>0.01</v>
      </c>
      <c r="AX158" s="137" t="s">
        <v>42</v>
      </c>
      <c r="AY158" s="137">
        <v>0.01</v>
      </c>
      <c r="AZ158" s="137">
        <v>0</v>
      </c>
      <c r="BA158" s="137">
        <v>0</v>
      </c>
      <c r="BB158" s="137">
        <v>0</v>
      </c>
      <c r="BC158" s="137" t="s">
        <v>42</v>
      </c>
      <c r="BD158" s="137" t="s">
        <v>42</v>
      </c>
      <c r="BE158" s="137" t="s">
        <v>42</v>
      </c>
      <c r="BF158" s="137">
        <v>0.01</v>
      </c>
      <c r="BG158" s="137">
        <v>0.01</v>
      </c>
      <c r="BH158" s="137">
        <v>0.01</v>
      </c>
      <c r="BI158" s="137">
        <v>0.05</v>
      </c>
      <c r="BJ158" s="137">
        <v>0.03</v>
      </c>
      <c r="BK158" s="137">
        <v>0.04</v>
      </c>
      <c r="BL158" s="137">
        <v>0.01</v>
      </c>
      <c r="BM158" s="137">
        <v>0.01</v>
      </c>
      <c r="BN158" s="137">
        <v>0.01</v>
      </c>
      <c r="BO158" s="137">
        <v>0.01</v>
      </c>
      <c r="BP158" s="137" t="s">
        <v>42</v>
      </c>
      <c r="BQ158" s="137">
        <v>0.01</v>
      </c>
    </row>
    <row r="159" spans="1:69" s="129" customFormat="1" x14ac:dyDescent="0.2">
      <c r="A159" s="139">
        <v>937</v>
      </c>
      <c r="B159" s="139" t="s">
        <v>325</v>
      </c>
      <c r="C159" s="135" t="s">
        <v>174</v>
      </c>
      <c r="D159" s="136">
        <v>3010</v>
      </c>
      <c r="E159" s="136">
        <v>2940</v>
      </c>
      <c r="F159" s="136">
        <v>5950</v>
      </c>
      <c r="G159" s="137">
        <v>0.92</v>
      </c>
      <c r="H159" s="137">
        <v>0.92</v>
      </c>
      <c r="I159" s="137">
        <v>0.92</v>
      </c>
      <c r="J159" s="137">
        <v>0.89</v>
      </c>
      <c r="K159" s="137">
        <v>0.91</v>
      </c>
      <c r="L159" s="137">
        <v>0.9</v>
      </c>
      <c r="M159" s="137">
        <v>0.4</v>
      </c>
      <c r="N159" s="137">
        <v>0.33</v>
      </c>
      <c r="O159" s="137">
        <v>0.37</v>
      </c>
      <c r="P159" s="137" t="s">
        <v>41</v>
      </c>
      <c r="Q159" s="137" t="s">
        <v>41</v>
      </c>
      <c r="R159" s="137" t="s">
        <v>41</v>
      </c>
      <c r="S159" s="137">
        <v>0.03</v>
      </c>
      <c r="T159" s="137">
        <v>0.02</v>
      </c>
      <c r="U159" s="137">
        <v>0.02</v>
      </c>
      <c r="V159" s="137">
        <v>0.39</v>
      </c>
      <c r="W159" s="137">
        <v>0.46</v>
      </c>
      <c r="X159" s="137">
        <v>0.42</v>
      </c>
      <c r="Y159" s="137">
        <v>7.0000000000000007E-2</v>
      </c>
      <c r="Z159" s="137">
        <v>0.09</v>
      </c>
      <c r="AA159" s="137">
        <v>0.08</v>
      </c>
      <c r="AB159" s="137" t="s">
        <v>42</v>
      </c>
      <c r="AC159" s="137" t="s">
        <v>42</v>
      </c>
      <c r="AD159" s="137" t="s">
        <v>42</v>
      </c>
      <c r="AE159" s="137">
        <v>0</v>
      </c>
      <c r="AF159" s="137" t="s">
        <v>42</v>
      </c>
      <c r="AG159" s="137" t="s">
        <v>42</v>
      </c>
      <c r="AH159" s="137" t="s">
        <v>42</v>
      </c>
      <c r="AI159" s="137" t="s">
        <v>42</v>
      </c>
      <c r="AJ159" s="137" t="s">
        <v>42</v>
      </c>
      <c r="AK159" s="137">
        <v>0.06</v>
      </c>
      <c r="AL159" s="137">
        <v>0.04</v>
      </c>
      <c r="AM159" s="137">
        <v>0.05</v>
      </c>
      <c r="AN159" s="137">
        <v>0</v>
      </c>
      <c r="AO159" s="137">
        <v>0</v>
      </c>
      <c r="AP159" s="137">
        <v>0</v>
      </c>
      <c r="AQ159" s="137" t="s">
        <v>41</v>
      </c>
      <c r="AR159" s="137" t="s">
        <v>41</v>
      </c>
      <c r="AS159" s="137" t="s">
        <v>41</v>
      </c>
      <c r="AT159" s="137">
        <v>0.02</v>
      </c>
      <c r="AU159" s="137" t="s">
        <v>41</v>
      </c>
      <c r="AV159" s="137">
        <v>0.01</v>
      </c>
      <c r="AW159" s="137">
        <v>0.01</v>
      </c>
      <c r="AX159" s="137" t="s">
        <v>41</v>
      </c>
      <c r="AY159" s="137">
        <v>0.01</v>
      </c>
      <c r="AZ159" s="137">
        <v>0.01</v>
      </c>
      <c r="BA159" s="137" t="s">
        <v>42</v>
      </c>
      <c r="BB159" s="137" t="s">
        <v>41</v>
      </c>
      <c r="BC159" s="137" t="s">
        <v>42</v>
      </c>
      <c r="BD159" s="137" t="s">
        <v>42</v>
      </c>
      <c r="BE159" s="137" t="s">
        <v>42</v>
      </c>
      <c r="BF159" s="137">
        <v>0.01</v>
      </c>
      <c r="BG159" s="137">
        <v>0.01</v>
      </c>
      <c r="BH159" s="137">
        <v>0.01</v>
      </c>
      <c r="BI159" s="137">
        <v>0.05</v>
      </c>
      <c r="BJ159" s="137">
        <v>0.05</v>
      </c>
      <c r="BK159" s="137">
        <v>0.05</v>
      </c>
      <c r="BL159" s="137">
        <v>0.02</v>
      </c>
      <c r="BM159" s="137">
        <v>0.02</v>
      </c>
      <c r="BN159" s="137">
        <v>0.02</v>
      </c>
      <c r="BO159" s="137">
        <v>0.01</v>
      </c>
      <c r="BP159" s="137">
        <v>0.01</v>
      </c>
      <c r="BQ159" s="137">
        <v>0.01</v>
      </c>
    </row>
    <row r="160" spans="1:69" s="129" customFormat="1" x14ac:dyDescent="0.2">
      <c r="A160" s="139">
        <v>869</v>
      </c>
      <c r="B160" s="139" t="s">
        <v>326</v>
      </c>
      <c r="C160" s="135" t="s">
        <v>182</v>
      </c>
      <c r="D160" s="136">
        <v>1000</v>
      </c>
      <c r="E160" s="136">
        <v>960</v>
      </c>
      <c r="F160" s="136">
        <v>1960</v>
      </c>
      <c r="G160" s="137">
        <v>0.93</v>
      </c>
      <c r="H160" s="137">
        <v>0.93</v>
      </c>
      <c r="I160" s="137">
        <v>0.93</v>
      </c>
      <c r="J160" s="137">
        <v>0.91</v>
      </c>
      <c r="K160" s="137">
        <v>0.91</v>
      </c>
      <c r="L160" s="137">
        <v>0.91</v>
      </c>
      <c r="M160" s="137">
        <v>0.25</v>
      </c>
      <c r="N160" s="137">
        <v>0.19</v>
      </c>
      <c r="O160" s="137">
        <v>0.22</v>
      </c>
      <c r="P160" s="137" t="s">
        <v>42</v>
      </c>
      <c r="Q160" s="137" t="s">
        <v>42</v>
      </c>
      <c r="R160" s="137" t="s">
        <v>42</v>
      </c>
      <c r="S160" s="137">
        <v>0.04</v>
      </c>
      <c r="T160" s="137">
        <v>0.04</v>
      </c>
      <c r="U160" s="137">
        <v>0.04</v>
      </c>
      <c r="V160" s="137">
        <v>0.57999999999999996</v>
      </c>
      <c r="W160" s="137">
        <v>0.64</v>
      </c>
      <c r="X160" s="137">
        <v>0.61</v>
      </c>
      <c r="Y160" s="137">
        <v>0.03</v>
      </c>
      <c r="Z160" s="137">
        <v>0.04</v>
      </c>
      <c r="AA160" s="137">
        <v>0.03</v>
      </c>
      <c r="AB160" s="137">
        <v>0</v>
      </c>
      <c r="AC160" s="137">
        <v>0</v>
      </c>
      <c r="AD160" s="137">
        <v>0</v>
      </c>
      <c r="AE160" s="137">
        <v>0</v>
      </c>
      <c r="AF160" s="137" t="s">
        <v>42</v>
      </c>
      <c r="AG160" s="137" t="s">
        <v>42</v>
      </c>
      <c r="AH160" s="137">
        <v>0</v>
      </c>
      <c r="AI160" s="137" t="s">
        <v>42</v>
      </c>
      <c r="AJ160" s="137" t="s">
        <v>42</v>
      </c>
      <c r="AK160" s="137">
        <v>0.06</v>
      </c>
      <c r="AL160" s="137">
        <v>0.06</v>
      </c>
      <c r="AM160" s="137">
        <v>0.06</v>
      </c>
      <c r="AN160" s="137">
        <v>0</v>
      </c>
      <c r="AO160" s="137">
        <v>0</v>
      </c>
      <c r="AP160" s="137">
        <v>0</v>
      </c>
      <c r="AQ160" s="137" t="s">
        <v>42</v>
      </c>
      <c r="AR160" s="137" t="s">
        <v>42</v>
      </c>
      <c r="AS160" s="137" t="s">
        <v>41</v>
      </c>
      <c r="AT160" s="137">
        <v>0.02</v>
      </c>
      <c r="AU160" s="137">
        <v>0.01</v>
      </c>
      <c r="AV160" s="137">
        <v>0.01</v>
      </c>
      <c r="AW160" s="137">
        <v>0.01</v>
      </c>
      <c r="AX160" s="137">
        <v>0.01</v>
      </c>
      <c r="AY160" s="137">
        <v>0.01</v>
      </c>
      <c r="AZ160" s="137" t="s">
        <v>42</v>
      </c>
      <c r="BA160" s="137" t="s">
        <v>42</v>
      </c>
      <c r="BB160" s="137" t="s">
        <v>41</v>
      </c>
      <c r="BC160" s="137" t="s">
        <v>42</v>
      </c>
      <c r="BD160" s="137" t="s">
        <v>42</v>
      </c>
      <c r="BE160" s="137" t="s">
        <v>42</v>
      </c>
      <c r="BF160" s="137">
        <v>0.01</v>
      </c>
      <c r="BG160" s="137">
        <v>0.01</v>
      </c>
      <c r="BH160" s="137">
        <v>0.01</v>
      </c>
      <c r="BI160" s="137">
        <v>0.05</v>
      </c>
      <c r="BJ160" s="137">
        <v>0.05</v>
      </c>
      <c r="BK160" s="137">
        <v>0.05</v>
      </c>
      <c r="BL160" s="137" t="s">
        <v>42</v>
      </c>
      <c r="BM160" s="137">
        <v>0.01</v>
      </c>
      <c r="BN160" s="137">
        <v>0.01</v>
      </c>
      <c r="BO160" s="137">
        <v>0.01</v>
      </c>
      <c r="BP160" s="137">
        <v>0.01</v>
      </c>
      <c r="BQ160" s="137">
        <v>0.01</v>
      </c>
    </row>
    <row r="161" spans="1:69" s="129" customFormat="1" x14ac:dyDescent="0.2">
      <c r="A161" s="139">
        <v>938</v>
      </c>
      <c r="B161" s="139" t="s">
        <v>327</v>
      </c>
      <c r="C161" s="135" t="s">
        <v>182</v>
      </c>
      <c r="D161" s="136">
        <v>4150</v>
      </c>
      <c r="E161" s="136">
        <v>4000</v>
      </c>
      <c r="F161" s="136">
        <v>8140</v>
      </c>
      <c r="G161" s="137">
        <v>0.91</v>
      </c>
      <c r="H161" s="137">
        <v>0.91</v>
      </c>
      <c r="I161" s="137">
        <v>0.91</v>
      </c>
      <c r="J161" s="137">
        <v>0.9</v>
      </c>
      <c r="K161" s="137">
        <v>0.9</v>
      </c>
      <c r="L161" s="137">
        <v>0.9</v>
      </c>
      <c r="M161" s="137">
        <v>0.43</v>
      </c>
      <c r="N161" s="137">
        <v>0.4</v>
      </c>
      <c r="O161" s="137">
        <v>0.41</v>
      </c>
      <c r="P161" s="137" t="s">
        <v>41</v>
      </c>
      <c r="Q161" s="137" t="s">
        <v>41</v>
      </c>
      <c r="R161" s="137" t="s">
        <v>41</v>
      </c>
      <c r="S161" s="137">
        <v>0.02</v>
      </c>
      <c r="T161" s="137">
        <v>0.01</v>
      </c>
      <c r="U161" s="137">
        <v>0.02</v>
      </c>
      <c r="V161" s="137">
        <v>0.32</v>
      </c>
      <c r="W161" s="137">
        <v>0.31</v>
      </c>
      <c r="X161" s="137">
        <v>0.31</v>
      </c>
      <c r="Y161" s="137">
        <v>0.13</v>
      </c>
      <c r="Z161" s="137">
        <v>0.17</v>
      </c>
      <c r="AA161" s="137">
        <v>0.15</v>
      </c>
      <c r="AB161" s="137" t="s">
        <v>42</v>
      </c>
      <c r="AC161" s="137">
        <v>0</v>
      </c>
      <c r="AD161" s="137" t="s">
        <v>42</v>
      </c>
      <c r="AE161" s="137">
        <v>0</v>
      </c>
      <c r="AF161" s="137" t="s">
        <v>42</v>
      </c>
      <c r="AG161" s="137" t="s">
        <v>42</v>
      </c>
      <c r="AH161" s="137" t="s">
        <v>42</v>
      </c>
      <c r="AI161" s="137" t="s">
        <v>42</v>
      </c>
      <c r="AJ161" s="137" t="s">
        <v>41</v>
      </c>
      <c r="AK161" s="137">
        <v>0.03</v>
      </c>
      <c r="AL161" s="137">
        <v>0.03</v>
      </c>
      <c r="AM161" s="137">
        <v>0.03</v>
      </c>
      <c r="AN161" s="137" t="s">
        <v>42</v>
      </c>
      <c r="AO161" s="137" t="s">
        <v>42</v>
      </c>
      <c r="AP161" s="137" t="s">
        <v>42</v>
      </c>
      <c r="AQ161" s="137" t="s">
        <v>41</v>
      </c>
      <c r="AR161" s="137" t="s">
        <v>41</v>
      </c>
      <c r="AS161" s="137" t="s">
        <v>41</v>
      </c>
      <c r="AT161" s="137">
        <v>0.01</v>
      </c>
      <c r="AU161" s="137">
        <v>0.01</v>
      </c>
      <c r="AV161" s="137">
        <v>0.01</v>
      </c>
      <c r="AW161" s="137">
        <v>0.01</v>
      </c>
      <c r="AX161" s="137">
        <v>0.01</v>
      </c>
      <c r="AY161" s="137">
        <v>0.01</v>
      </c>
      <c r="AZ161" s="137" t="s">
        <v>41</v>
      </c>
      <c r="BA161" s="137" t="s">
        <v>41</v>
      </c>
      <c r="BB161" s="137" t="s">
        <v>41</v>
      </c>
      <c r="BC161" s="137" t="s">
        <v>42</v>
      </c>
      <c r="BD161" s="137" t="s">
        <v>42</v>
      </c>
      <c r="BE161" s="137" t="s">
        <v>42</v>
      </c>
      <c r="BF161" s="137" t="s">
        <v>41</v>
      </c>
      <c r="BG161" s="137" t="s">
        <v>41</v>
      </c>
      <c r="BH161" s="137" t="s">
        <v>41</v>
      </c>
      <c r="BI161" s="137">
        <v>0.05</v>
      </c>
      <c r="BJ161" s="137">
        <v>0.05</v>
      </c>
      <c r="BK161" s="137">
        <v>0.05</v>
      </c>
      <c r="BL161" s="137">
        <v>0.01</v>
      </c>
      <c r="BM161" s="137">
        <v>0.01</v>
      </c>
      <c r="BN161" s="137">
        <v>0.01</v>
      </c>
      <c r="BO161" s="137">
        <v>0.03</v>
      </c>
      <c r="BP161" s="137">
        <v>0.02</v>
      </c>
      <c r="BQ161" s="137">
        <v>0.03</v>
      </c>
    </row>
    <row r="162" spans="1:69" s="129" customFormat="1" x14ac:dyDescent="0.2">
      <c r="A162" s="139">
        <v>213</v>
      </c>
      <c r="B162" s="139" t="s">
        <v>328</v>
      </c>
      <c r="C162" s="135" t="s">
        <v>178</v>
      </c>
      <c r="D162" s="136">
        <v>640</v>
      </c>
      <c r="E162" s="136">
        <v>760</v>
      </c>
      <c r="F162" s="136">
        <v>1400</v>
      </c>
      <c r="G162" s="137">
        <v>0.91</v>
      </c>
      <c r="H162" s="137">
        <v>0.95</v>
      </c>
      <c r="I162" s="137">
        <v>0.93</v>
      </c>
      <c r="J162" s="137">
        <v>0.91</v>
      </c>
      <c r="K162" s="137">
        <v>0.94</v>
      </c>
      <c r="L162" s="137">
        <v>0.93</v>
      </c>
      <c r="M162" s="137">
        <v>0.2</v>
      </c>
      <c r="N162" s="137">
        <v>0.14000000000000001</v>
      </c>
      <c r="O162" s="137">
        <v>0.17</v>
      </c>
      <c r="P162" s="137">
        <v>0</v>
      </c>
      <c r="Q162" s="137">
        <v>0.01</v>
      </c>
      <c r="R162" s="137" t="s">
        <v>41</v>
      </c>
      <c r="S162" s="137">
        <v>0.01</v>
      </c>
      <c r="T162" s="137">
        <v>0.01</v>
      </c>
      <c r="U162" s="137">
        <v>0.01</v>
      </c>
      <c r="V162" s="137">
        <v>0.65</v>
      </c>
      <c r="W162" s="137">
        <v>0.73</v>
      </c>
      <c r="X162" s="137">
        <v>0.69</v>
      </c>
      <c r="Y162" s="137">
        <v>0.05</v>
      </c>
      <c r="Z162" s="137">
        <v>0.06</v>
      </c>
      <c r="AA162" s="137">
        <v>0.05</v>
      </c>
      <c r="AB162" s="137">
        <v>0</v>
      </c>
      <c r="AC162" s="137" t="s">
        <v>42</v>
      </c>
      <c r="AD162" s="137" t="s">
        <v>42</v>
      </c>
      <c r="AE162" s="137">
        <v>0</v>
      </c>
      <c r="AF162" s="137">
        <v>0</v>
      </c>
      <c r="AG162" s="137">
        <v>0</v>
      </c>
      <c r="AH162" s="137">
        <v>0</v>
      </c>
      <c r="AI162" s="137">
        <v>0</v>
      </c>
      <c r="AJ162" s="137">
        <v>0</v>
      </c>
      <c r="AK162" s="137" t="s">
        <v>42</v>
      </c>
      <c r="AL162" s="137">
        <v>0.01</v>
      </c>
      <c r="AM162" s="137">
        <v>0.01</v>
      </c>
      <c r="AN162" s="137">
        <v>0</v>
      </c>
      <c r="AO162" s="137">
        <v>0</v>
      </c>
      <c r="AP162" s="137">
        <v>0</v>
      </c>
      <c r="AQ162" s="137">
        <v>0</v>
      </c>
      <c r="AR162" s="137">
        <v>0</v>
      </c>
      <c r="AS162" s="137">
        <v>0</v>
      </c>
      <c r="AT162" s="137" t="s">
        <v>42</v>
      </c>
      <c r="AU162" s="137" t="s">
        <v>42</v>
      </c>
      <c r="AV162" s="137" t="s">
        <v>42</v>
      </c>
      <c r="AW162" s="137" t="s">
        <v>42</v>
      </c>
      <c r="AX162" s="137" t="s">
        <v>42</v>
      </c>
      <c r="AY162" s="137" t="s">
        <v>42</v>
      </c>
      <c r="AZ162" s="137">
        <v>0</v>
      </c>
      <c r="BA162" s="137" t="s">
        <v>42</v>
      </c>
      <c r="BB162" s="137" t="s">
        <v>42</v>
      </c>
      <c r="BC162" s="137">
        <v>0</v>
      </c>
      <c r="BD162" s="137">
        <v>0</v>
      </c>
      <c r="BE162" s="137">
        <v>0</v>
      </c>
      <c r="BF162" s="137" t="s">
        <v>42</v>
      </c>
      <c r="BG162" s="137" t="s">
        <v>42</v>
      </c>
      <c r="BH162" s="137" t="s">
        <v>42</v>
      </c>
      <c r="BI162" s="137">
        <v>0.04</v>
      </c>
      <c r="BJ162" s="137">
        <v>0.03</v>
      </c>
      <c r="BK162" s="137">
        <v>0.03</v>
      </c>
      <c r="BL162" s="137">
        <v>0.02</v>
      </c>
      <c r="BM162" s="137">
        <v>0.01</v>
      </c>
      <c r="BN162" s="137">
        <v>0.01</v>
      </c>
      <c r="BO162" s="137">
        <v>0.03</v>
      </c>
      <c r="BP162" s="137">
        <v>0.02</v>
      </c>
      <c r="BQ162" s="137">
        <v>0.02</v>
      </c>
    </row>
    <row r="163" spans="1:69" s="129" customFormat="1" x14ac:dyDescent="0.2">
      <c r="A163" s="139">
        <v>359</v>
      </c>
      <c r="B163" s="139" t="s">
        <v>329</v>
      </c>
      <c r="C163" s="135" t="s">
        <v>168</v>
      </c>
      <c r="D163" s="136">
        <v>1850</v>
      </c>
      <c r="E163" s="136">
        <v>1850</v>
      </c>
      <c r="F163" s="136">
        <v>3700</v>
      </c>
      <c r="G163" s="137">
        <v>0.89</v>
      </c>
      <c r="H163" s="137">
        <v>0.9</v>
      </c>
      <c r="I163" s="137">
        <v>0.9</v>
      </c>
      <c r="J163" s="137">
        <v>0.86</v>
      </c>
      <c r="K163" s="137">
        <v>0.89</v>
      </c>
      <c r="L163" s="137">
        <v>0.88</v>
      </c>
      <c r="M163" s="137">
        <v>0.4</v>
      </c>
      <c r="N163" s="137">
        <v>0.37</v>
      </c>
      <c r="O163" s="137">
        <v>0.39</v>
      </c>
      <c r="P163" s="137" t="s">
        <v>42</v>
      </c>
      <c r="Q163" s="137" t="s">
        <v>42</v>
      </c>
      <c r="R163" s="137" t="s">
        <v>42</v>
      </c>
      <c r="S163" s="137">
        <v>0.08</v>
      </c>
      <c r="T163" s="137">
        <v>0.06</v>
      </c>
      <c r="U163" s="137">
        <v>7.0000000000000007E-2</v>
      </c>
      <c r="V163" s="137">
        <v>0.08</v>
      </c>
      <c r="W163" s="137">
        <v>7.0000000000000007E-2</v>
      </c>
      <c r="X163" s="137">
        <v>7.0000000000000007E-2</v>
      </c>
      <c r="Y163" s="137">
        <v>0.28999999999999998</v>
      </c>
      <c r="Z163" s="137">
        <v>0.39</v>
      </c>
      <c r="AA163" s="137">
        <v>0.34</v>
      </c>
      <c r="AB163" s="137">
        <v>0</v>
      </c>
      <c r="AC163" s="137">
        <v>0</v>
      </c>
      <c r="AD163" s="137">
        <v>0</v>
      </c>
      <c r="AE163" s="137">
        <v>0</v>
      </c>
      <c r="AF163" s="137">
        <v>0</v>
      </c>
      <c r="AG163" s="137">
        <v>0</v>
      </c>
      <c r="AH163" s="137" t="s">
        <v>42</v>
      </c>
      <c r="AI163" s="137">
        <v>0</v>
      </c>
      <c r="AJ163" s="137" t="s">
        <v>42</v>
      </c>
      <c r="AK163" s="137">
        <v>0.1</v>
      </c>
      <c r="AL163" s="137">
        <v>0.05</v>
      </c>
      <c r="AM163" s="137">
        <v>0.08</v>
      </c>
      <c r="AN163" s="137">
        <v>0</v>
      </c>
      <c r="AO163" s="137">
        <v>0</v>
      </c>
      <c r="AP163" s="137">
        <v>0</v>
      </c>
      <c r="AQ163" s="137" t="s">
        <v>42</v>
      </c>
      <c r="AR163" s="137" t="s">
        <v>42</v>
      </c>
      <c r="AS163" s="137" t="s">
        <v>41</v>
      </c>
      <c r="AT163" s="137">
        <v>0.02</v>
      </c>
      <c r="AU163" s="137" t="s">
        <v>41</v>
      </c>
      <c r="AV163" s="137">
        <v>0.01</v>
      </c>
      <c r="AW163" s="137">
        <v>0.02</v>
      </c>
      <c r="AX163" s="137" t="s">
        <v>41</v>
      </c>
      <c r="AY163" s="137">
        <v>0.01</v>
      </c>
      <c r="AZ163" s="137" t="s">
        <v>41</v>
      </c>
      <c r="BA163" s="137" t="s">
        <v>42</v>
      </c>
      <c r="BB163" s="137" t="s">
        <v>41</v>
      </c>
      <c r="BC163" s="137" t="s">
        <v>42</v>
      </c>
      <c r="BD163" s="137">
        <v>0</v>
      </c>
      <c r="BE163" s="137" t="s">
        <v>42</v>
      </c>
      <c r="BF163" s="137">
        <v>0.01</v>
      </c>
      <c r="BG163" s="137">
        <v>0.01</v>
      </c>
      <c r="BH163" s="137">
        <v>0.01</v>
      </c>
      <c r="BI163" s="137">
        <v>0.08</v>
      </c>
      <c r="BJ163" s="137">
        <v>7.0000000000000007E-2</v>
      </c>
      <c r="BK163" s="137">
        <v>0.08</v>
      </c>
      <c r="BL163" s="137">
        <v>0.02</v>
      </c>
      <c r="BM163" s="137">
        <v>0.02</v>
      </c>
      <c r="BN163" s="137">
        <v>0.02</v>
      </c>
      <c r="BO163" s="137">
        <v>0.01</v>
      </c>
      <c r="BP163" s="137">
        <v>0.01</v>
      </c>
      <c r="BQ163" s="137">
        <v>0.01</v>
      </c>
    </row>
    <row r="164" spans="1:69" s="129" customFormat="1" x14ac:dyDescent="0.2">
      <c r="A164" s="139">
        <v>865</v>
      </c>
      <c r="B164" s="139" t="s">
        <v>330</v>
      </c>
      <c r="C164" s="135" t="s">
        <v>184</v>
      </c>
      <c r="D164" s="136">
        <v>2570</v>
      </c>
      <c r="E164" s="136">
        <v>2610</v>
      </c>
      <c r="F164" s="136">
        <v>5180</v>
      </c>
      <c r="G164" s="137">
        <v>0.92</v>
      </c>
      <c r="H164" s="137">
        <v>0.94</v>
      </c>
      <c r="I164" s="137">
        <v>0.93</v>
      </c>
      <c r="J164" s="137">
        <v>0.91</v>
      </c>
      <c r="K164" s="137">
        <v>0.93</v>
      </c>
      <c r="L164" s="137">
        <v>0.92</v>
      </c>
      <c r="M164" s="137">
        <v>0.38</v>
      </c>
      <c r="N164" s="137">
        <v>0.32</v>
      </c>
      <c r="O164" s="137">
        <v>0.35</v>
      </c>
      <c r="P164" s="137" t="s">
        <v>41</v>
      </c>
      <c r="Q164" s="137">
        <v>0.01</v>
      </c>
      <c r="R164" s="137">
        <v>0.01</v>
      </c>
      <c r="S164" s="137">
        <v>0.02</v>
      </c>
      <c r="T164" s="137">
        <v>0.01</v>
      </c>
      <c r="U164" s="137">
        <v>0.02</v>
      </c>
      <c r="V164" s="137">
        <v>0.45</v>
      </c>
      <c r="W164" s="137">
        <v>0.54</v>
      </c>
      <c r="X164" s="137">
        <v>0.5</v>
      </c>
      <c r="Y164" s="137">
        <v>0.05</v>
      </c>
      <c r="Z164" s="137">
        <v>0.05</v>
      </c>
      <c r="AA164" s="137">
        <v>0.05</v>
      </c>
      <c r="AB164" s="137" t="s">
        <v>42</v>
      </c>
      <c r="AC164" s="137" t="s">
        <v>42</v>
      </c>
      <c r="AD164" s="137" t="s">
        <v>42</v>
      </c>
      <c r="AE164" s="137">
        <v>0</v>
      </c>
      <c r="AF164" s="137">
        <v>0</v>
      </c>
      <c r="AG164" s="137">
        <v>0</v>
      </c>
      <c r="AH164" s="137">
        <v>0</v>
      </c>
      <c r="AI164" s="137" t="s">
        <v>42</v>
      </c>
      <c r="AJ164" s="137" t="s">
        <v>42</v>
      </c>
      <c r="AK164" s="137">
        <v>0.04</v>
      </c>
      <c r="AL164" s="137">
        <v>0.03</v>
      </c>
      <c r="AM164" s="137">
        <v>0.04</v>
      </c>
      <c r="AN164" s="137" t="s">
        <v>42</v>
      </c>
      <c r="AO164" s="137">
        <v>0</v>
      </c>
      <c r="AP164" s="137" t="s">
        <v>42</v>
      </c>
      <c r="AQ164" s="137" t="s">
        <v>42</v>
      </c>
      <c r="AR164" s="137" t="s">
        <v>41</v>
      </c>
      <c r="AS164" s="137" t="s">
        <v>41</v>
      </c>
      <c r="AT164" s="137">
        <v>0.01</v>
      </c>
      <c r="AU164" s="137" t="s">
        <v>41</v>
      </c>
      <c r="AV164" s="137">
        <v>0.01</v>
      </c>
      <c r="AW164" s="137">
        <v>0.01</v>
      </c>
      <c r="AX164" s="137" t="s">
        <v>42</v>
      </c>
      <c r="AY164" s="137" t="s">
        <v>41</v>
      </c>
      <c r="AZ164" s="137">
        <v>0.01</v>
      </c>
      <c r="BA164" s="137" t="s">
        <v>42</v>
      </c>
      <c r="BB164" s="137" t="s">
        <v>41</v>
      </c>
      <c r="BC164" s="137" t="s">
        <v>42</v>
      </c>
      <c r="BD164" s="137">
        <v>0</v>
      </c>
      <c r="BE164" s="137" t="s">
        <v>42</v>
      </c>
      <c r="BF164" s="137" t="s">
        <v>42</v>
      </c>
      <c r="BG164" s="137" t="s">
        <v>41</v>
      </c>
      <c r="BH164" s="137" t="s">
        <v>41</v>
      </c>
      <c r="BI164" s="137">
        <v>0.05</v>
      </c>
      <c r="BJ164" s="137">
        <v>0.03</v>
      </c>
      <c r="BK164" s="137">
        <v>0.04</v>
      </c>
      <c r="BL164" s="137">
        <v>0.01</v>
      </c>
      <c r="BM164" s="137">
        <v>0.01</v>
      </c>
      <c r="BN164" s="137">
        <v>0.01</v>
      </c>
      <c r="BO164" s="137">
        <v>0.02</v>
      </c>
      <c r="BP164" s="137">
        <v>0.01</v>
      </c>
      <c r="BQ164" s="137">
        <v>0.02</v>
      </c>
    </row>
    <row r="165" spans="1:69" s="129" customFormat="1" x14ac:dyDescent="0.2">
      <c r="A165" s="139">
        <v>868</v>
      </c>
      <c r="B165" s="139" t="s">
        <v>331</v>
      </c>
      <c r="C165" s="135" t="s">
        <v>182</v>
      </c>
      <c r="D165" s="136">
        <v>810</v>
      </c>
      <c r="E165" s="136">
        <v>800</v>
      </c>
      <c r="F165" s="136">
        <v>1600</v>
      </c>
      <c r="G165" s="137">
        <v>0.93</v>
      </c>
      <c r="H165" s="137">
        <v>0.94</v>
      </c>
      <c r="I165" s="137">
        <v>0.94</v>
      </c>
      <c r="J165" s="137">
        <v>0.92</v>
      </c>
      <c r="K165" s="137">
        <v>0.92</v>
      </c>
      <c r="L165" s="137">
        <v>0.92</v>
      </c>
      <c r="M165" s="137">
        <v>0.25</v>
      </c>
      <c r="N165" s="137">
        <v>0.24</v>
      </c>
      <c r="O165" s="137">
        <v>0.24</v>
      </c>
      <c r="P165" s="137" t="s">
        <v>42</v>
      </c>
      <c r="Q165" s="137" t="s">
        <v>42</v>
      </c>
      <c r="R165" s="137" t="s">
        <v>42</v>
      </c>
      <c r="S165" s="137">
        <v>0.02</v>
      </c>
      <c r="T165" s="137">
        <v>0.02</v>
      </c>
      <c r="U165" s="137">
        <v>0.02</v>
      </c>
      <c r="V165" s="137">
        <v>0.61</v>
      </c>
      <c r="W165" s="137">
        <v>0.56999999999999995</v>
      </c>
      <c r="X165" s="137">
        <v>0.59</v>
      </c>
      <c r="Y165" s="137">
        <v>0.04</v>
      </c>
      <c r="Z165" s="137">
        <v>0.09</v>
      </c>
      <c r="AA165" s="137">
        <v>7.0000000000000007E-2</v>
      </c>
      <c r="AB165" s="137">
        <v>0</v>
      </c>
      <c r="AC165" s="137">
        <v>0</v>
      </c>
      <c r="AD165" s="137">
        <v>0</v>
      </c>
      <c r="AE165" s="137">
        <v>0</v>
      </c>
      <c r="AF165" s="137" t="s">
        <v>42</v>
      </c>
      <c r="AG165" s="137" t="s">
        <v>42</v>
      </c>
      <c r="AH165" s="137">
        <v>0</v>
      </c>
      <c r="AI165" s="137" t="s">
        <v>42</v>
      </c>
      <c r="AJ165" s="137" t="s">
        <v>42</v>
      </c>
      <c r="AK165" s="137">
        <v>0.03</v>
      </c>
      <c r="AL165" s="137">
        <v>0.04</v>
      </c>
      <c r="AM165" s="137">
        <v>0.03</v>
      </c>
      <c r="AN165" s="137">
        <v>0</v>
      </c>
      <c r="AO165" s="137">
        <v>0</v>
      </c>
      <c r="AP165" s="137">
        <v>0</v>
      </c>
      <c r="AQ165" s="137" t="s">
        <v>42</v>
      </c>
      <c r="AR165" s="137" t="s">
        <v>42</v>
      </c>
      <c r="AS165" s="137" t="s">
        <v>42</v>
      </c>
      <c r="AT165" s="137">
        <v>0.01</v>
      </c>
      <c r="AU165" s="137">
        <v>0.01</v>
      </c>
      <c r="AV165" s="137">
        <v>0.01</v>
      </c>
      <c r="AW165" s="137" t="s">
        <v>42</v>
      </c>
      <c r="AX165" s="137" t="s">
        <v>42</v>
      </c>
      <c r="AY165" s="137" t="s">
        <v>42</v>
      </c>
      <c r="AZ165" s="137" t="s">
        <v>42</v>
      </c>
      <c r="BA165" s="137" t="s">
        <v>42</v>
      </c>
      <c r="BB165" s="137" t="s">
        <v>41</v>
      </c>
      <c r="BC165" s="137">
        <v>0</v>
      </c>
      <c r="BD165" s="137" t="s">
        <v>42</v>
      </c>
      <c r="BE165" s="137" t="s">
        <v>42</v>
      </c>
      <c r="BF165" s="137" t="s">
        <v>42</v>
      </c>
      <c r="BG165" s="137" t="s">
        <v>42</v>
      </c>
      <c r="BH165" s="137" t="s">
        <v>41</v>
      </c>
      <c r="BI165" s="137">
        <v>0.03</v>
      </c>
      <c r="BJ165" s="137">
        <v>0.03</v>
      </c>
      <c r="BK165" s="137">
        <v>0.03</v>
      </c>
      <c r="BL165" s="137">
        <v>0.01</v>
      </c>
      <c r="BM165" s="137">
        <v>0.02</v>
      </c>
      <c r="BN165" s="137">
        <v>0.01</v>
      </c>
      <c r="BO165" s="137">
        <v>0.02</v>
      </c>
      <c r="BP165" s="137">
        <v>0.01</v>
      </c>
      <c r="BQ165" s="137">
        <v>0.02</v>
      </c>
    </row>
    <row r="166" spans="1:69" s="129" customFormat="1" x14ac:dyDescent="0.2">
      <c r="A166" s="139">
        <v>344</v>
      </c>
      <c r="B166" s="139" t="s">
        <v>332</v>
      </c>
      <c r="C166" s="135" t="s">
        <v>168</v>
      </c>
      <c r="D166" s="136">
        <v>1840</v>
      </c>
      <c r="E166" s="136">
        <v>1810</v>
      </c>
      <c r="F166" s="136">
        <v>3650</v>
      </c>
      <c r="G166" s="137">
        <v>0.91</v>
      </c>
      <c r="H166" s="137">
        <v>0.93</v>
      </c>
      <c r="I166" s="137">
        <v>0.92</v>
      </c>
      <c r="J166" s="137">
        <v>0.9</v>
      </c>
      <c r="K166" s="137">
        <v>0.92</v>
      </c>
      <c r="L166" s="137">
        <v>0.91</v>
      </c>
      <c r="M166" s="137">
        <v>0.21</v>
      </c>
      <c r="N166" s="137">
        <v>0.16</v>
      </c>
      <c r="O166" s="137">
        <v>0.19</v>
      </c>
      <c r="P166" s="137" t="s">
        <v>42</v>
      </c>
      <c r="Q166" s="137" t="s">
        <v>42</v>
      </c>
      <c r="R166" s="137" t="s">
        <v>42</v>
      </c>
      <c r="S166" s="137">
        <v>0.05</v>
      </c>
      <c r="T166" s="137">
        <v>0.05</v>
      </c>
      <c r="U166" s="137">
        <v>0.05</v>
      </c>
      <c r="V166" s="137">
        <v>0.53</v>
      </c>
      <c r="W166" s="137">
        <v>0.55000000000000004</v>
      </c>
      <c r="X166" s="137">
        <v>0.54</v>
      </c>
      <c r="Y166" s="137">
        <v>0.11</v>
      </c>
      <c r="Z166" s="137">
        <v>0.15</v>
      </c>
      <c r="AA166" s="137">
        <v>0.13</v>
      </c>
      <c r="AB166" s="137">
        <v>0</v>
      </c>
      <c r="AC166" s="137">
        <v>0</v>
      </c>
      <c r="AD166" s="137">
        <v>0</v>
      </c>
      <c r="AE166" s="137">
        <v>0</v>
      </c>
      <c r="AF166" s="137">
        <v>0</v>
      </c>
      <c r="AG166" s="137">
        <v>0</v>
      </c>
      <c r="AH166" s="137">
        <v>0</v>
      </c>
      <c r="AI166" s="137">
        <v>0</v>
      </c>
      <c r="AJ166" s="137">
        <v>0</v>
      </c>
      <c r="AK166" s="137">
        <v>0.05</v>
      </c>
      <c r="AL166" s="137">
        <v>0.05</v>
      </c>
      <c r="AM166" s="137">
        <v>0.05</v>
      </c>
      <c r="AN166" s="137">
        <v>0</v>
      </c>
      <c r="AO166" s="137">
        <v>0</v>
      </c>
      <c r="AP166" s="137">
        <v>0</v>
      </c>
      <c r="AQ166" s="137" t="s">
        <v>41</v>
      </c>
      <c r="AR166" s="137" t="s">
        <v>41</v>
      </c>
      <c r="AS166" s="137" t="s">
        <v>41</v>
      </c>
      <c r="AT166" s="137">
        <v>0.01</v>
      </c>
      <c r="AU166" s="137" t="s">
        <v>41</v>
      </c>
      <c r="AV166" s="137">
        <v>0.01</v>
      </c>
      <c r="AW166" s="137">
        <v>0.01</v>
      </c>
      <c r="AX166" s="137" t="s">
        <v>42</v>
      </c>
      <c r="AY166" s="137" t="s">
        <v>41</v>
      </c>
      <c r="AZ166" s="137" t="s">
        <v>42</v>
      </c>
      <c r="BA166" s="137" t="s">
        <v>42</v>
      </c>
      <c r="BB166" s="137" t="s">
        <v>42</v>
      </c>
      <c r="BC166" s="137" t="s">
        <v>42</v>
      </c>
      <c r="BD166" s="137" t="s">
        <v>42</v>
      </c>
      <c r="BE166" s="137" t="s">
        <v>42</v>
      </c>
      <c r="BF166" s="137">
        <v>0.01</v>
      </c>
      <c r="BG166" s="137">
        <v>0.01</v>
      </c>
      <c r="BH166" s="137">
        <v>0.01</v>
      </c>
      <c r="BI166" s="137">
        <v>0.05</v>
      </c>
      <c r="BJ166" s="137">
        <v>0.05</v>
      </c>
      <c r="BK166" s="137">
        <v>0.05</v>
      </c>
      <c r="BL166" s="137">
        <v>0.02</v>
      </c>
      <c r="BM166" s="137">
        <v>0.01</v>
      </c>
      <c r="BN166" s="137">
        <v>0.02</v>
      </c>
      <c r="BO166" s="137">
        <v>0.02</v>
      </c>
      <c r="BP166" s="137">
        <v>0.01</v>
      </c>
      <c r="BQ166" s="137">
        <v>0.01</v>
      </c>
    </row>
    <row r="167" spans="1:69" s="129" customFormat="1" x14ac:dyDescent="0.2">
      <c r="A167" s="139">
        <v>872</v>
      </c>
      <c r="B167" s="139" t="s">
        <v>333</v>
      </c>
      <c r="C167" s="135" t="s">
        <v>182</v>
      </c>
      <c r="D167" s="136">
        <v>840</v>
      </c>
      <c r="E167" s="136">
        <v>820</v>
      </c>
      <c r="F167" s="136">
        <v>1660</v>
      </c>
      <c r="G167" s="137">
        <v>0.94</v>
      </c>
      <c r="H167" s="137">
        <v>0.96</v>
      </c>
      <c r="I167" s="137">
        <v>0.95</v>
      </c>
      <c r="J167" s="137">
        <v>0.92</v>
      </c>
      <c r="K167" s="137">
        <v>0.94</v>
      </c>
      <c r="L167" s="137">
        <v>0.93</v>
      </c>
      <c r="M167" s="137">
        <v>0.22</v>
      </c>
      <c r="N167" s="137">
        <v>0.17</v>
      </c>
      <c r="O167" s="137">
        <v>0.2</v>
      </c>
      <c r="P167" s="137" t="s">
        <v>42</v>
      </c>
      <c r="Q167" s="137" t="s">
        <v>42</v>
      </c>
      <c r="R167" s="137">
        <v>0.01</v>
      </c>
      <c r="S167" s="137">
        <v>0.03</v>
      </c>
      <c r="T167" s="137">
        <v>0.02</v>
      </c>
      <c r="U167" s="137">
        <v>0.02</v>
      </c>
      <c r="V167" s="137">
        <v>0.6</v>
      </c>
      <c r="W167" s="137">
        <v>0.63</v>
      </c>
      <c r="X167" s="137">
        <v>0.62</v>
      </c>
      <c r="Y167" s="137">
        <v>0.06</v>
      </c>
      <c r="Z167" s="137">
        <v>0.11</v>
      </c>
      <c r="AA167" s="137">
        <v>0.09</v>
      </c>
      <c r="AB167" s="137">
        <v>0</v>
      </c>
      <c r="AC167" s="137">
        <v>0</v>
      </c>
      <c r="AD167" s="137">
        <v>0</v>
      </c>
      <c r="AE167" s="137">
        <v>0</v>
      </c>
      <c r="AF167" s="137">
        <v>0</v>
      </c>
      <c r="AG167" s="137">
        <v>0</v>
      </c>
      <c r="AH167" s="137" t="s">
        <v>42</v>
      </c>
      <c r="AI167" s="137">
        <v>0</v>
      </c>
      <c r="AJ167" s="137" t="s">
        <v>42</v>
      </c>
      <c r="AK167" s="137">
        <v>0.06</v>
      </c>
      <c r="AL167" s="137">
        <v>0.05</v>
      </c>
      <c r="AM167" s="137">
        <v>0.05</v>
      </c>
      <c r="AN167" s="137">
        <v>0</v>
      </c>
      <c r="AO167" s="137" t="s">
        <v>42</v>
      </c>
      <c r="AP167" s="137" t="s">
        <v>42</v>
      </c>
      <c r="AQ167" s="137" t="s">
        <v>42</v>
      </c>
      <c r="AR167" s="137" t="s">
        <v>42</v>
      </c>
      <c r="AS167" s="137" t="s">
        <v>42</v>
      </c>
      <c r="AT167" s="137">
        <v>0.01</v>
      </c>
      <c r="AU167" s="137" t="s">
        <v>42</v>
      </c>
      <c r="AV167" s="137">
        <v>0.01</v>
      </c>
      <c r="AW167" s="137" t="s">
        <v>42</v>
      </c>
      <c r="AX167" s="137" t="s">
        <v>42</v>
      </c>
      <c r="AY167" s="137" t="s">
        <v>41</v>
      </c>
      <c r="AZ167" s="137">
        <v>0.01</v>
      </c>
      <c r="BA167" s="137" t="s">
        <v>42</v>
      </c>
      <c r="BB167" s="137" t="s">
        <v>41</v>
      </c>
      <c r="BC167" s="137">
        <v>0</v>
      </c>
      <c r="BD167" s="137">
        <v>0</v>
      </c>
      <c r="BE167" s="137">
        <v>0</v>
      </c>
      <c r="BF167" s="137">
        <v>0.01</v>
      </c>
      <c r="BG167" s="137">
        <v>0.01</v>
      </c>
      <c r="BH167" s="137">
        <v>0.01</v>
      </c>
      <c r="BI167" s="137">
        <v>0.04</v>
      </c>
      <c r="BJ167" s="137">
        <v>0.03</v>
      </c>
      <c r="BK167" s="137">
        <v>0.03</v>
      </c>
      <c r="BL167" s="137">
        <v>0.01</v>
      </c>
      <c r="BM167" s="137">
        <v>0.01</v>
      </c>
      <c r="BN167" s="137">
        <v>0.01</v>
      </c>
      <c r="BO167" s="137">
        <v>0.01</v>
      </c>
      <c r="BP167" s="137" t="s">
        <v>42</v>
      </c>
      <c r="BQ167" s="137">
        <v>0.01</v>
      </c>
    </row>
    <row r="168" spans="1:69" s="129" customFormat="1" x14ac:dyDescent="0.2">
      <c r="A168" s="139">
        <v>336</v>
      </c>
      <c r="B168" s="139" t="s">
        <v>334</v>
      </c>
      <c r="C168" s="135" t="s">
        <v>174</v>
      </c>
      <c r="D168" s="136">
        <v>1260</v>
      </c>
      <c r="E168" s="136">
        <v>1340</v>
      </c>
      <c r="F168" s="136">
        <v>2600</v>
      </c>
      <c r="G168" s="137">
        <v>0.89</v>
      </c>
      <c r="H168" s="137">
        <v>0.92</v>
      </c>
      <c r="I168" s="137">
        <v>0.91</v>
      </c>
      <c r="J168" s="137">
        <v>0.86</v>
      </c>
      <c r="K168" s="137">
        <v>0.9</v>
      </c>
      <c r="L168" s="137">
        <v>0.88</v>
      </c>
      <c r="M168" s="137">
        <v>0.3</v>
      </c>
      <c r="N168" s="137">
        <v>0.26</v>
      </c>
      <c r="O168" s="137">
        <v>0.28000000000000003</v>
      </c>
      <c r="P168" s="137" t="s">
        <v>42</v>
      </c>
      <c r="Q168" s="137">
        <v>0</v>
      </c>
      <c r="R168" s="137" t="s">
        <v>42</v>
      </c>
      <c r="S168" s="137">
        <v>0.04</v>
      </c>
      <c r="T168" s="137">
        <v>0.03</v>
      </c>
      <c r="U168" s="137">
        <v>0.04</v>
      </c>
      <c r="V168" s="137">
        <v>0.5</v>
      </c>
      <c r="W168" s="137">
        <v>0.59</v>
      </c>
      <c r="X168" s="137">
        <v>0.54</v>
      </c>
      <c r="Y168" s="137">
        <v>0.01</v>
      </c>
      <c r="Z168" s="137">
        <v>0.02</v>
      </c>
      <c r="AA168" s="137">
        <v>0.01</v>
      </c>
      <c r="AB168" s="137" t="s">
        <v>42</v>
      </c>
      <c r="AC168" s="137">
        <v>0</v>
      </c>
      <c r="AD168" s="137" t="s">
        <v>42</v>
      </c>
      <c r="AE168" s="137">
        <v>0</v>
      </c>
      <c r="AF168" s="137">
        <v>0</v>
      </c>
      <c r="AG168" s="137">
        <v>0</v>
      </c>
      <c r="AH168" s="137">
        <v>0</v>
      </c>
      <c r="AI168" s="137" t="s">
        <v>42</v>
      </c>
      <c r="AJ168" s="137" t="s">
        <v>42</v>
      </c>
      <c r="AK168" s="137">
        <v>7.0000000000000007E-2</v>
      </c>
      <c r="AL168" s="137">
        <v>0.04</v>
      </c>
      <c r="AM168" s="137">
        <v>0.06</v>
      </c>
      <c r="AN168" s="137">
        <v>0</v>
      </c>
      <c r="AO168" s="137">
        <v>0</v>
      </c>
      <c r="AP168" s="137">
        <v>0</v>
      </c>
      <c r="AQ168" s="137">
        <v>0.01</v>
      </c>
      <c r="AR168" s="137">
        <v>0.01</v>
      </c>
      <c r="AS168" s="137">
        <v>0.01</v>
      </c>
      <c r="AT168" s="137">
        <v>0.01</v>
      </c>
      <c r="AU168" s="137">
        <v>0.01</v>
      </c>
      <c r="AV168" s="137">
        <v>0.01</v>
      </c>
      <c r="AW168" s="137">
        <v>0.01</v>
      </c>
      <c r="AX168" s="137" t="s">
        <v>42</v>
      </c>
      <c r="AY168" s="137">
        <v>0.01</v>
      </c>
      <c r="AZ168" s="137" t="s">
        <v>41</v>
      </c>
      <c r="BA168" s="137" t="s">
        <v>42</v>
      </c>
      <c r="BB168" s="137" t="s">
        <v>41</v>
      </c>
      <c r="BC168" s="137" t="s">
        <v>42</v>
      </c>
      <c r="BD168" s="137" t="s">
        <v>42</v>
      </c>
      <c r="BE168" s="137" t="s">
        <v>41</v>
      </c>
      <c r="BF168" s="137">
        <v>0.02</v>
      </c>
      <c r="BG168" s="137">
        <v>0.01</v>
      </c>
      <c r="BH168" s="137">
        <v>0.01</v>
      </c>
      <c r="BI168" s="137">
        <v>7.0000000000000007E-2</v>
      </c>
      <c r="BJ168" s="137">
        <v>0.05</v>
      </c>
      <c r="BK168" s="137">
        <v>0.06</v>
      </c>
      <c r="BL168" s="137">
        <v>0.02</v>
      </c>
      <c r="BM168" s="137">
        <v>0.02</v>
      </c>
      <c r="BN168" s="137">
        <v>0.02</v>
      </c>
      <c r="BO168" s="137">
        <v>0.02</v>
      </c>
      <c r="BP168" s="137">
        <v>0.01</v>
      </c>
      <c r="BQ168" s="137">
        <v>0.02</v>
      </c>
    </row>
    <row r="169" spans="1:69" s="129" customFormat="1" x14ac:dyDescent="0.2">
      <c r="A169" s="139">
        <v>885</v>
      </c>
      <c r="B169" s="139" t="s">
        <v>335</v>
      </c>
      <c r="C169" s="135" t="s">
        <v>174</v>
      </c>
      <c r="D169" s="136">
        <v>3110</v>
      </c>
      <c r="E169" s="136">
        <v>2850</v>
      </c>
      <c r="F169" s="136">
        <v>5960</v>
      </c>
      <c r="G169" s="137">
        <v>0.91</v>
      </c>
      <c r="H169" s="137">
        <v>0.92</v>
      </c>
      <c r="I169" s="137">
        <v>0.92</v>
      </c>
      <c r="J169" s="137">
        <v>0.89</v>
      </c>
      <c r="K169" s="137">
        <v>0.91</v>
      </c>
      <c r="L169" s="137">
        <v>0.9</v>
      </c>
      <c r="M169" s="137">
        <v>0.37</v>
      </c>
      <c r="N169" s="137">
        <v>0.32</v>
      </c>
      <c r="O169" s="137">
        <v>0.35</v>
      </c>
      <c r="P169" s="137" t="s">
        <v>41</v>
      </c>
      <c r="Q169" s="137">
        <v>0.01</v>
      </c>
      <c r="R169" s="137">
        <v>0.01</v>
      </c>
      <c r="S169" s="137">
        <v>0.03</v>
      </c>
      <c r="T169" s="137">
        <v>0.02</v>
      </c>
      <c r="U169" s="137">
        <v>0.03</v>
      </c>
      <c r="V169" s="137">
        <v>0.37</v>
      </c>
      <c r="W169" s="137">
        <v>0.4</v>
      </c>
      <c r="X169" s="137">
        <v>0.39</v>
      </c>
      <c r="Y169" s="137">
        <v>0.11</v>
      </c>
      <c r="Z169" s="137">
        <v>0.15</v>
      </c>
      <c r="AA169" s="137">
        <v>0.13</v>
      </c>
      <c r="AB169" s="137">
        <v>0</v>
      </c>
      <c r="AC169" s="137">
        <v>0</v>
      </c>
      <c r="AD169" s="137">
        <v>0</v>
      </c>
      <c r="AE169" s="137">
        <v>0</v>
      </c>
      <c r="AF169" s="137" t="s">
        <v>42</v>
      </c>
      <c r="AG169" s="137" t="s">
        <v>42</v>
      </c>
      <c r="AH169" s="137" t="s">
        <v>42</v>
      </c>
      <c r="AI169" s="137" t="s">
        <v>42</v>
      </c>
      <c r="AJ169" s="137" t="s">
        <v>41</v>
      </c>
      <c r="AK169" s="137">
        <v>0.05</v>
      </c>
      <c r="AL169" s="137">
        <v>0.04</v>
      </c>
      <c r="AM169" s="137">
        <v>0.05</v>
      </c>
      <c r="AN169" s="137">
        <v>0</v>
      </c>
      <c r="AO169" s="137" t="s">
        <v>42</v>
      </c>
      <c r="AP169" s="137" t="s">
        <v>42</v>
      </c>
      <c r="AQ169" s="137" t="s">
        <v>42</v>
      </c>
      <c r="AR169" s="137" t="s">
        <v>41</v>
      </c>
      <c r="AS169" s="137" t="s">
        <v>41</v>
      </c>
      <c r="AT169" s="137">
        <v>0.01</v>
      </c>
      <c r="AU169" s="137" t="s">
        <v>41</v>
      </c>
      <c r="AV169" s="137">
        <v>0.01</v>
      </c>
      <c r="AW169" s="137">
        <v>0.01</v>
      </c>
      <c r="AX169" s="137" t="s">
        <v>41</v>
      </c>
      <c r="AY169" s="137">
        <v>0.01</v>
      </c>
      <c r="AZ169" s="137" t="s">
        <v>41</v>
      </c>
      <c r="BA169" s="137" t="s">
        <v>42</v>
      </c>
      <c r="BB169" s="137" t="s">
        <v>41</v>
      </c>
      <c r="BC169" s="137" t="s">
        <v>42</v>
      </c>
      <c r="BD169" s="137">
        <v>0</v>
      </c>
      <c r="BE169" s="137" t="s">
        <v>42</v>
      </c>
      <c r="BF169" s="137">
        <v>0.01</v>
      </c>
      <c r="BG169" s="137">
        <v>0.01</v>
      </c>
      <c r="BH169" s="137">
        <v>0.01</v>
      </c>
      <c r="BI169" s="137">
        <v>0.06</v>
      </c>
      <c r="BJ169" s="137">
        <v>0.05</v>
      </c>
      <c r="BK169" s="137">
        <v>0.05</v>
      </c>
      <c r="BL169" s="137">
        <v>0.01</v>
      </c>
      <c r="BM169" s="137">
        <v>0.02</v>
      </c>
      <c r="BN169" s="137">
        <v>0.01</v>
      </c>
      <c r="BO169" s="137">
        <v>0.02</v>
      </c>
      <c r="BP169" s="137">
        <v>0.01</v>
      </c>
      <c r="BQ169" s="137">
        <v>0.01</v>
      </c>
    </row>
    <row r="170" spans="1:69" s="129" customFormat="1" x14ac:dyDescent="0.2">
      <c r="A170" s="139">
        <v>816</v>
      </c>
      <c r="B170" s="139" t="s">
        <v>336</v>
      </c>
      <c r="C170" s="135" t="s">
        <v>170</v>
      </c>
      <c r="D170" s="136">
        <v>870</v>
      </c>
      <c r="E170" s="136">
        <v>840</v>
      </c>
      <c r="F170" s="136">
        <v>1710</v>
      </c>
      <c r="G170" s="137">
        <v>0.92</v>
      </c>
      <c r="H170" s="137">
        <v>0.92</v>
      </c>
      <c r="I170" s="137">
        <v>0.92</v>
      </c>
      <c r="J170" s="137">
        <v>0.9</v>
      </c>
      <c r="K170" s="137">
        <v>0.91</v>
      </c>
      <c r="L170" s="137">
        <v>0.91</v>
      </c>
      <c r="M170" s="137">
        <v>0.48</v>
      </c>
      <c r="N170" s="137">
        <v>0.39</v>
      </c>
      <c r="O170" s="137">
        <v>0.44</v>
      </c>
      <c r="P170" s="137" t="s">
        <v>42</v>
      </c>
      <c r="Q170" s="137" t="s">
        <v>42</v>
      </c>
      <c r="R170" s="137">
        <v>0.01</v>
      </c>
      <c r="S170" s="137">
        <v>0.04</v>
      </c>
      <c r="T170" s="137">
        <v>0.03</v>
      </c>
      <c r="U170" s="137">
        <v>0.04</v>
      </c>
      <c r="V170" s="137">
        <v>0.36</v>
      </c>
      <c r="W170" s="137">
        <v>0.48</v>
      </c>
      <c r="X170" s="137">
        <v>0.42</v>
      </c>
      <c r="Y170" s="137">
        <v>0</v>
      </c>
      <c r="Z170" s="137" t="s">
        <v>42</v>
      </c>
      <c r="AA170" s="137" t="s">
        <v>42</v>
      </c>
      <c r="AB170" s="137">
        <v>0</v>
      </c>
      <c r="AC170" s="137">
        <v>0</v>
      </c>
      <c r="AD170" s="137">
        <v>0</v>
      </c>
      <c r="AE170" s="137" t="s">
        <v>42</v>
      </c>
      <c r="AF170" s="137" t="s">
        <v>42</v>
      </c>
      <c r="AG170" s="137" t="s">
        <v>42</v>
      </c>
      <c r="AH170" s="137" t="s">
        <v>42</v>
      </c>
      <c r="AI170" s="137">
        <v>0</v>
      </c>
      <c r="AJ170" s="137" t="s">
        <v>42</v>
      </c>
      <c r="AK170" s="137">
        <v>7.0000000000000007E-2</v>
      </c>
      <c r="AL170" s="137">
        <v>0.04</v>
      </c>
      <c r="AM170" s="137">
        <v>0.05</v>
      </c>
      <c r="AN170" s="137">
        <v>0</v>
      </c>
      <c r="AO170" s="137">
        <v>0</v>
      </c>
      <c r="AP170" s="137">
        <v>0</v>
      </c>
      <c r="AQ170" s="137">
        <v>0.01</v>
      </c>
      <c r="AR170" s="137">
        <v>0.01</v>
      </c>
      <c r="AS170" s="137">
        <v>0.01</v>
      </c>
      <c r="AT170" s="137">
        <v>0.01</v>
      </c>
      <c r="AU170" s="137" t="s">
        <v>42</v>
      </c>
      <c r="AV170" s="137">
        <v>0.01</v>
      </c>
      <c r="AW170" s="137">
        <v>0.01</v>
      </c>
      <c r="AX170" s="137" t="s">
        <v>42</v>
      </c>
      <c r="AY170" s="137">
        <v>0.01</v>
      </c>
      <c r="AZ170" s="137" t="s">
        <v>42</v>
      </c>
      <c r="BA170" s="137">
        <v>0</v>
      </c>
      <c r="BB170" s="137" t="s">
        <v>42</v>
      </c>
      <c r="BC170" s="137">
        <v>0</v>
      </c>
      <c r="BD170" s="137" t="s">
        <v>42</v>
      </c>
      <c r="BE170" s="137" t="s">
        <v>42</v>
      </c>
      <c r="BF170" s="137">
        <v>0.01</v>
      </c>
      <c r="BG170" s="137" t="s">
        <v>42</v>
      </c>
      <c r="BH170" s="137">
        <v>0.01</v>
      </c>
      <c r="BI170" s="137">
        <v>0.05</v>
      </c>
      <c r="BJ170" s="137">
        <v>0.05</v>
      </c>
      <c r="BK170" s="137">
        <v>0.05</v>
      </c>
      <c r="BL170" s="137">
        <v>0.02</v>
      </c>
      <c r="BM170" s="137">
        <v>0.02</v>
      </c>
      <c r="BN170" s="137">
        <v>0.02</v>
      </c>
      <c r="BO170" s="137">
        <v>0.01</v>
      </c>
      <c r="BP170" s="137">
        <v>0.01</v>
      </c>
      <c r="BQ170" s="137">
        <v>0.01</v>
      </c>
    </row>
    <row r="171" spans="1:69" x14ac:dyDescent="0.2">
      <c r="A171" s="6"/>
      <c r="B171" s="6"/>
      <c r="C171" s="13"/>
    </row>
    <row r="172" spans="1:69" ht="15" x14ac:dyDescent="0.25">
      <c r="A172" s="61"/>
      <c r="B172" s="24" t="s">
        <v>39</v>
      </c>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46" t="s">
        <v>40</v>
      </c>
    </row>
  </sheetData>
  <sheetProtection password="DE5B" sheet="1" objects="1" scenarios="1" sort="0" autoFilter="0"/>
  <mergeCells count="28">
    <mergeCell ref="BF6:BH6"/>
    <mergeCell ref="BI6:BK6"/>
    <mergeCell ref="BL6:BN6"/>
    <mergeCell ref="BO6:BQ6"/>
    <mergeCell ref="AN6:AP6"/>
    <mergeCell ref="AQ6:AS6"/>
    <mergeCell ref="AT6:AV6"/>
    <mergeCell ref="AW6:AY6"/>
    <mergeCell ref="AZ6:BB6"/>
    <mergeCell ref="BC6:BE6"/>
    <mergeCell ref="AK6:AM6"/>
    <mergeCell ref="D6:F6"/>
    <mergeCell ref="G6:I6"/>
    <mergeCell ref="J6:L6"/>
    <mergeCell ref="M6:O6"/>
    <mergeCell ref="P6:R6"/>
    <mergeCell ref="S6:U6"/>
    <mergeCell ref="V6:X6"/>
    <mergeCell ref="Y6:AA6"/>
    <mergeCell ref="AB6:AD6"/>
    <mergeCell ref="AE6:AG6"/>
    <mergeCell ref="AH6:AJ6"/>
    <mergeCell ref="A1:V1"/>
    <mergeCell ref="J4:AS4"/>
    <mergeCell ref="AT4:BE4"/>
    <mergeCell ref="BI4:BQ4"/>
    <mergeCell ref="M5:AA5"/>
    <mergeCell ref="AB5:AJ5"/>
  </mergeCells>
  <pageMargins left="0.7" right="0.7" top="0.75" bottom="0.75" header="0.3" footer="0.3"/>
  <pageSetup paperSize="9" scale="19"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BQ172"/>
  <sheetViews>
    <sheetView workbookViewId="0">
      <pane xSplit="3" ySplit="7" topLeftCell="D19" activePane="bottomRight" state="frozen"/>
      <selection pane="topRight" activeCell="D1" sqref="D1"/>
      <selection pane="bottomLeft" activeCell="A8" sqref="A8"/>
      <selection pane="bottomRight" sqref="A1:V1"/>
    </sheetView>
  </sheetViews>
  <sheetFormatPr defaultRowHeight="11.25" x14ac:dyDescent="0.2"/>
  <cols>
    <col min="1" max="1" width="9.140625" style="2"/>
    <col min="2" max="3" width="28.42578125" style="2" customWidth="1"/>
    <col min="4" max="6" width="9.140625" style="2"/>
    <col min="7" max="12" width="9.140625" style="2" customWidth="1"/>
    <col min="13" max="21" width="9.140625" style="2"/>
    <col min="22" max="26" width="9.140625" style="2" customWidth="1"/>
    <col min="27" max="30" width="9.140625" style="2"/>
    <col min="31" max="35" width="9.140625" style="2" customWidth="1"/>
    <col min="36" max="36" width="9.140625" style="2"/>
    <col min="37" max="39" width="9.140625" style="2" customWidth="1"/>
    <col min="40" max="44" width="9.140625" style="2"/>
    <col min="45" max="56" width="9.140625" style="2" customWidth="1"/>
    <col min="57" max="59" width="9.140625" style="2"/>
    <col min="60" max="60" width="9.140625" style="2" customWidth="1"/>
    <col min="61" max="16384" width="9.140625" style="2"/>
  </cols>
  <sheetData>
    <row r="1" spans="1:69" ht="12.75" x14ac:dyDescent="0.2">
      <c r="A1" s="178" t="s">
        <v>136</v>
      </c>
      <c r="B1" s="178"/>
      <c r="C1" s="178"/>
      <c r="D1" s="178"/>
      <c r="E1" s="178"/>
      <c r="F1" s="178"/>
      <c r="G1" s="178"/>
      <c r="H1" s="178"/>
      <c r="I1" s="178"/>
      <c r="J1" s="178"/>
      <c r="K1" s="178"/>
      <c r="L1" s="178"/>
      <c r="M1" s="178"/>
      <c r="N1" s="178"/>
      <c r="O1" s="178"/>
      <c r="P1" s="178"/>
      <c r="Q1" s="178"/>
      <c r="R1" s="178"/>
      <c r="S1" s="178"/>
      <c r="T1" s="178"/>
      <c r="U1" s="178"/>
      <c r="V1" s="178"/>
      <c r="W1" s="67"/>
      <c r="X1" s="67"/>
      <c r="Y1" s="67"/>
      <c r="Z1" s="67"/>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row>
    <row r="2" spans="1:69" ht="12.75" x14ac:dyDescent="0.2">
      <c r="A2" s="68" t="s">
        <v>496</v>
      </c>
      <c r="B2" s="6"/>
      <c r="C2" s="7"/>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1:69" ht="13.5" thickBot="1" x14ac:dyDescent="0.25">
      <c r="A3" s="73" t="str">
        <f>IF(OR('Index LA FSM &amp; Disadv'!$B$4=1,'Index LA FSM &amp; Disadv'!$B$4=2),'Index LA FSM &amp; Disadv'!$M$3,IF(OR('Index LA FSM &amp; Disadv'!$B$4=3,'Index LA FSM &amp; Disadv'!$B$4=4),'Index LA FSM &amp; Disadv'!$M$4,"Error"))</f>
        <v>Coverage: Local authorities by disadvantaged²º pupils</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1:69" ht="12" thickBot="1" x14ac:dyDescent="0.25">
      <c r="A4" s="6"/>
      <c r="B4" s="6"/>
      <c r="C4" s="7"/>
      <c r="D4" s="6"/>
      <c r="E4" s="6"/>
      <c r="F4" s="6"/>
      <c r="G4" s="6"/>
      <c r="H4" s="6"/>
      <c r="I4" s="6"/>
      <c r="J4" s="169" t="s">
        <v>138</v>
      </c>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70" t="s">
        <v>139</v>
      </c>
      <c r="AU4" s="170"/>
      <c r="AV4" s="170"/>
      <c r="AW4" s="170"/>
      <c r="AX4" s="170"/>
      <c r="AY4" s="170"/>
      <c r="AZ4" s="170"/>
      <c r="BA4" s="170"/>
      <c r="BB4" s="170"/>
      <c r="BC4" s="170"/>
      <c r="BD4" s="170"/>
      <c r="BE4" s="170"/>
      <c r="BF4" s="62"/>
      <c r="BG4" s="62"/>
      <c r="BH4" s="50"/>
      <c r="BI4" s="170" t="s">
        <v>95</v>
      </c>
      <c r="BJ4" s="170"/>
      <c r="BK4" s="170"/>
      <c r="BL4" s="170"/>
      <c r="BM4" s="170"/>
      <c r="BN4" s="170"/>
      <c r="BO4" s="170"/>
      <c r="BP4" s="170"/>
      <c r="BQ4" s="170"/>
    </row>
    <row r="5" spans="1:69" ht="12" thickBot="1" x14ac:dyDescent="0.25">
      <c r="A5" s="6"/>
      <c r="B5" s="6"/>
      <c r="C5" s="7"/>
      <c r="D5" s="6"/>
      <c r="E5" s="6"/>
      <c r="F5" s="6"/>
      <c r="G5" s="6"/>
      <c r="H5" s="6"/>
      <c r="I5" s="6"/>
      <c r="J5" s="69"/>
      <c r="K5" s="69"/>
      <c r="L5" s="63"/>
      <c r="M5" s="169" t="s">
        <v>140</v>
      </c>
      <c r="N5" s="169"/>
      <c r="O5" s="169"/>
      <c r="P5" s="169"/>
      <c r="Q5" s="169"/>
      <c r="R5" s="169"/>
      <c r="S5" s="169"/>
      <c r="T5" s="169"/>
      <c r="U5" s="169"/>
      <c r="V5" s="169"/>
      <c r="W5" s="169"/>
      <c r="X5" s="169"/>
      <c r="Y5" s="169"/>
      <c r="Z5" s="169"/>
      <c r="AA5" s="169"/>
      <c r="AB5" s="171" t="s">
        <v>23</v>
      </c>
      <c r="AC5" s="171"/>
      <c r="AD5" s="171"/>
      <c r="AE5" s="171"/>
      <c r="AF5" s="171"/>
      <c r="AG5" s="171"/>
      <c r="AH5" s="171"/>
      <c r="AI5" s="171"/>
      <c r="AJ5" s="171"/>
      <c r="AK5" s="69"/>
      <c r="AL5" s="69"/>
      <c r="AM5" s="69"/>
      <c r="AN5" s="69"/>
      <c r="AO5" s="69"/>
      <c r="AP5" s="69"/>
      <c r="AQ5" s="69"/>
      <c r="AR5" s="69"/>
      <c r="AS5" s="69"/>
      <c r="AT5" s="6"/>
      <c r="AU5" s="6"/>
      <c r="AV5" s="6"/>
      <c r="AW5" s="6"/>
      <c r="AX5" s="6"/>
      <c r="AY5" s="6"/>
      <c r="AZ5" s="6"/>
      <c r="BA5" s="6"/>
      <c r="BB5" s="6"/>
      <c r="BC5" s="6"/>
      <c r="BD5" s="6"/>
      <c r="BE5" s="6"/>
      <c r="BF5" s="6"/>
      <c r="BG5" s="6"/>
      <c r="BH5" s="6"/>
      <c r="BI5" s="6"/>
      <c r="BJ5" s="6"/>
      <c r="BK5" s="6"/>
      <c r="BL5" s="6"/>
      <c r="BM5" s="6"/>
      <c r="BN5" s="6"/>
      <c r="BO5" s="6"/>
      <c r="BP5" s="6"/>
      <c r="BQ5" s="6"/>
    </row>
    <row r="6" spans="1:69" s="37" customFormat="1" ht="48" customHeight="1" x14ac:dyDescent="0.2">
      <c r="A6" s="64" t="s">
        <v>141</v>
      </c>
      <c r="B6" s="65" t="s">
        <v>142</v>
      </c>
      <c r="C6" s="66" t="s">
        <v>143</v>
      </c>
      <c r="D6" s="180" t="s">
        <v>144</v>
      </c>
      <c r="E6" s="170"/>
      <c r="F6" s="170"/>
      <c r="G6" s="181" t="s">
        <v>145</v>
      </c>
      <c r="H6" s="181"/>
      <c r="I6" s="181"/>
      <c r="J6" s="182" t="s">
        <v>146</v>
      </c>
      <c r="K6" s="182"/>
      <c r="L6" s="182"/>
      <c r="M6" s="183" t="s">
        <v>147</v>
      </c>
      <c r="N6" s="183"/>
      <c r="O6" s="183"/>
      <c r="P6" s="183" t="s">
        <v>19</v>
      </c>
      <c r="Q6" s="183"/>
      <c r="R6" s="183"/>
      <c r="S6" s="183" t="s">
        <v>148</v>
      </c>
      <c r="T6" s="183"/>
      <c r="U6" s="183"/>
      <c r="V6" s="183" t="s">
        <v>149</v>
      </c>
      <c r="W6" s="183"/>
      <c r="X6" s="183"/>
      <c r="Y6" s="183" t="s">
        <v>150</v>
      </c>
      <c r="Z6" s="183"/>
      <c r="AA6" s="183"/>
      <c r="AB6" s="170" t="s">
        <v>151</v>
      </c>
      <c r="AC6" s="170"/>
      <c r="AD6" s="170"/>
      <c r="AE6" s="170" t="s">
        <v>152</v>
      </c>
      <c r="AF6" s="170"/>
      <c r="AG6" s="170"/>
      <c r="AH6" s="170" t="s">
        <v>153</v>
      </c>
      <c r="AI6" s="170"/>
      <c r="AJ6" s="170"/>
      <c r="AK6" s="179" t="s">
        <v>371</v>
      </c>
      <c r="AL6" s="179"/>
      <c r="AM6" s="179"/>
      <c r="AN6" s="170" t="s">
        <v>155</v>
      </c>
      <c r="AO6" s="170"/>
      <c r="AP6" s="170"/>
      <c r="AQ6" s="170" t="s">
        <v>156</v>
      </c>
      <c r="AR6" s="170"/>
      <c r="AS6" s="170"/>
      <c r="AT6" s="181" t="s">
        <v>157</v>
      </c>
      <c r="AU6" s="181"/>
      <c r="AV6" s="181"/>
      <c r="AW6" s="170" t="s">
        <v>31</v>
      </c>
      <c r="AX6" s="170"/>
      <c r="AY6" s="170"/>
      <c r="AZ6" s="170" t="s">
        <v>32</v>
      </c>
      <c r="BA6" s="170"/>
      <c r="BB6" s="170"/>
      <c r="BC6" s="170" t="s">
        <v>158</v>
      </c>
      <c r="BD6" s="170"/>
      <c r="BE6" s="170"/>
      <c r="BF6" s="181" t="s">
        <v>159</v>
      </c>
      <c r="BG6" s="181"/>
      <c r="BH6" s="181"/>
      <c r="BI6" s="170" t="s">
        <v>160</v>
      </c>
      <c r="BJ6" s="170"/>
      <c r="BK6" s="170"/>
      <c r="BL6" s="170" t="s">
        <v>161</v>
      </c>
      <c r="BM6" s="170"/>
      <c r="BN6" s="170"/>
      <c r="BO6" s="170" t="s">
        <v>162</v>
      </c>
      <c r="BP6" s="170"/>
      <c r="BQ6" s="170"/>
    </row>
    <row r="7" spans="1:69" s="37" customFormat="1" ht="22.5" customHeight="1" x14ac:dyDescent="0.2">
      <c r="A7" s="12"/>
      <c r="B7" s="12"/>
      <c r="C7" s="13"/>
      <c r="D7" s="115" t="str">
        <f>IF(OR('Index LA FSM &amp; Disadv'!$B$4=1,'Index LA FSM &amp; Disadv'!$B$4=2),'Index LA FSM &amp; Disadv'!$T$3,IF(OR('Index LA FSM &amp; Disadv'!$B$4=3,'Index LA FSM &amp; Disadv'!$B$4=4),'Index LA FSM &amp; Disadv'!$T$4,"Error"))</f>
        <v>Disadv²º pupils</v>
      </c>
      <c r="E7" s="115" t="str">
        <f>IF(OR('Index LA FSM &amp; Disadv'!$B$4=1,'Index LA FSM &amp; Disadv'!$B$4=2),'Index LA FSM &amp; Disadv'!$U$3,IF(OR('Index LA FSM &amp; Disadv'!$B$4=3,'Index LA FSM &amp; Disadv'!$B$4=4),'Index LA FSM &amp; Disadv'!$U$4,"Error"))</f>
        <v>All other pupils</v>
      </c>
      <c r="F7" s="114" t="s">
        <v>113</v>
      </c>
      <c r="G7" s="115" t="str">
        <f>IF(OR('Index LA FSM &amp; Disadv'!$B$4=1,'Index LA FSM &amp; Disadv'!$B$4=2),'Index LA FSM &amp; Disadv'!$T$3,IF(OR('Index LA FSM &amp; Disadv'!$B$4=3,'Index LA FSM &amp; Disadv'!$B$4=4),'Index LA FSM &amp; Disadv'!$T$4,"Error"))</f>
        <v>Disadv²º pupils</v>
      </c>
      <c r="H7" s="115" t="str">
        <f>IF(OR('Index LA FSM &amp; Disadv'!$B$4=1,'Index LA FSM &amp; Disadv'!$B$4=2),'Index LA FSM &amp; Disadv'!$U$3,IF(OR('Index LA FSM &amp; Disadv'!$B$4=3,'Index LA FSM &amp; Disadv'!$B$4=4),'Index LA FSM &amp; Disadv'!$U$4,"Error"))</f>
        <v>All other pupils</v>
      </c>
      <c r="I7" s="114" t="s">
        <v>113</v>
      </c>
      <c r="J7" s="115" t="str">
        <f>IF(OR('Index LA FSM &amp; Disadv'!$B$4=1,'Index LA FSM &amp; Disadv'!$B$4=2),'Index LA FSM &amp; Disadv'!$T$3,IF(OR('Index LA FSM &amp; Disadv'!$B$4=3,'Index LA FSM &amp; Disadv'!$B$4=4),'Index LA FSM &amp; Disadv'!$T$4,"Error"))</f>
        <v>Disadv²º pupils</v>
      </c>
      <c r="K7" s="115" t="str">
        <f>IF(OR('Index LA FSM &amp; Disadv'!$B$4=1,'Index LA FSM &amp; Disadv'!$B$4=2),'Index LA FSM &amp; Disadv'!$U$3,IF(OR('Index LA FSM &amp; Disadv'!$B$4=3,'Index LA FSM &amp; Disadv'!$B$4=4),'Index LA FSM &amp; Disadv'!$U$4,"Error"))</f>
        <v>All other pupils</v>
      </c>
      <c r="L7" s="114" t="s">
        <v>113</v>
      </c>
      <c r="M7" s="115" t="str">
        <f>IF(OR('Index LA FSM &amp; Disadv'!$B$4=1,'Index LA FSM &amp; Disadv'!$B$4=2),'Index LA FSM &amp; Disadv'!$T$3,IF(OR('Index LA FSM &amp; Disadv'!$B$4=3,'Index LA FSM &amp; Disadv'!$B$4=4),'Index LA FSM &amp; Disadv'!$T$4,"Error"))</f>
        <v>Disadv²º pupils</v>
      </c>
      <c r="N7" s="115" t="str">
        <f>IF(OR('Index LA FSM &amp; Disadv'!$B$4=1,'Index LA FSM &amp; Disadv'!$B$4=2),'Index LA FSM &amp; Disadv'!$U$3,IF(OR('Index LA FSM &amp; Disadv'!$B$4=3,'Index LA FSM &amp; Disadv'!$B$4=4),'Index LA FSM &amp; Disadv'!$U$4,"Error"))</f>
        <v>All other pupils</v>
      </c>
      <c r="O7" s="114" t="s">
        <v>113</v>
      </c>
      <c r="P7" s="115" t="str">
        <f>IF(OR('Index LA FSM &amp; Disadv'!$B$4=1,'Index LA FSM &amp; Disadv'!$B$4=2),'Index LA FSM &amp; Disadv'!$T$3,IF(OR('Index LA FSM &amp; Disadv'!$B$4=3,'Index LA FSM &amp; Disadv'!$B$4=4),'Index LA FSM &amp; Disadv'!$T$4,"Error"))</f>
        <v>Disadv²º pupils</v>
      </c>
      <c r="Q7" s="115" t="str">
        <f>IF(OR('Index LA FSM &amp; Disadv'!$B$4=1,'Index LA FSM &amp; Disadv'!$B$4=2),'Index LA FSM &amp; Disadv'!$U$3,IF(OR('Index LA FSM &amp; Disadv'!$B$4=3,'Index LA FSM &amp; Disadv'!$B$4=4),'Index LA FSM &amp; Disadv'!$U$4,"Error"))</f>
        <v>All other pupils</v>
      </c>
      <c r="R7" s="114" t="s">
        <v>113</v>
      </c>
      <c r="S7" s="115" t="str">
        <f>IF(OR('Index LA FSM &amp; Disadv'!$B$4=1,'Index LA FSM &amp; Disadv'!$B$4=2),'Index LA FSM &amp; Disadv'!$T$3,IF(OR('Index LA FSM &amp; Disadv'!$B$4=3,'Index LA FSM &amp; Disadv'!$B$4=4),'Index LA FSM &amp; Disadv'!$T$4,"Error"))</f>
        <v>Disadv²º pupils</v>
      </c>
      <c r="T7" s="115" t="str">
        <f>IF(OR('Index LA FSM &amp; Disadv'!$B$4=1,'Index LA FSM &amp; Disadv'!$B$4=2),'Index LA FSM &amp; Disadv'!$U$3,IF(OR('Index LA FSM &amp; Disadv'!$B$4=3,'Index LA FSM &amp; Disadv'!$B$4=4),'Index LA FSM &amp; Disadv'!$U$4,"Error"))</f>
        <v>All other pupils</v>
      </c>
      <c r="U7" s="114" t="s">
        <v>113</v>
      </c>
      <c r="V7" s="115" t="str">
        <f>IF(OR('Index LA FSM &amp; Disadv'!$B$4=1,'Index LA FSM &amp; Disadv'!$B$4=2),'Index LA FSM &amp; Disadv'!$T$3,IF(OR('Index LA FSM &amp; Disadv'!$B$4=3,'Index LA FSM &amp; Disadv'!$B$4=4),'Index LA FSM &amp; Disadv'!$T$4,"Error"))</f>
        <v>Disadv²º pupils</v>
      </c>
      <c r="W7" s="115" t="str">
        <f>IF(OR('Index LA FSM &amp; Disadv'!$B$4=1,'Index LA FSM &amp; Disadv'!$B$4=2),'Index LA FSM &amp; Disadv'!$U$3,IF(OR('Index LA FSM &amp; Disadv'!$B$4=3,'Index LA FSM &amp; Disadv'!$B$4=4),'Index LA FSM &amp; Disadv'!$U$4,"Error"))</f>
        <v>All other pupils</v>
      </c>
      <c r="X7" s="114" t="s">
        <v>113</v>
      </c>
      <c r="Y7" s="115" t="str">
        <f>IF(OR('Index LA FSM &amp; Disadv'!$B$4=1,'Index LA FSM &amp; Disadv'!$B$4=2),'Index LA FSM &amp; Disadv'!$T$3,IF(OR('Index LA FSM &amp; Disadv'!$B$4=3,'Index LA FSM &amp; Disadv'!$B$4=4),'Index LA FSM &amp; Disadv'!$T$4,"Error"))</f>
        <v>Disadv²º pupils</v>
      </c>
      <c r="Z7" s="115" t="str">
        <f>IF(OR('Index LA FSM &amp; Disadv'!$B$4=1,'Index LA FSM &amp; Disadv'!$B$4=2),'Index LA FSM &amp; Disadv'!$U$3,IF(OR('Index LA FSM &amp; Disadv'!$B$4=3,'Index LA FSM &amp; Disadv'!$B$4=4),'Index LA FSM &amp; Disadv'!$U$4,"Error"))</f>
        <v>All other pupils</v>
      </c>
      <c r="AA7" s="114" t="s">
        <v>113</v>
      </c>
      <c r="AB7" s="115" t="str">
        <f>IF(OR('Index LA FSM &amp; Disadv'!$B$4=1,'Index LA FSM &amp; Disadv'!$B$4=2),'Index LA FSM &amp; Disadv'!$T$3,IF(OR('Index LA FSM &amp; Disadv'!$B$4=3,'Index LA FSM &amp; Disadv'!$B$4=4),'Index LA FSM &amp; Disadv'!$T$4,"Error"))</f>
        <v>Disadv²º pupils</v>
      </c>
      <c r="AC7" s="115" t="str">
        <f>IF(OR('Index LA FSM &amp; Disadv'!$B$4=1,'Index LA FSM &amp; Disadv'!$B$4=2),'Index LA FSM &amp; Disadv'!$U$3,IF(OR('Index LA FSM &amp; Disadv'!$B$4=3,'Index LA FSM &amp; Disadv'!$B$4=4),'Index LA FSM &amp; Disadv'!$U$4,"Error"))</f>
        <v>All other pupils</v>
      </c>
      <c r="AD7" s="114" t="s">
        <v>113</v>
      </c>
      <c r="AE7" s="115" t="str">
        <f>IF(OR('Index LA FSM &amp; Disadv'!$B$4=1,'Index LA FSM &amp; Disadv'!$B$4=2),'Index LA FSM &amp; Disadv'!$T$3,IF(OR('Index LA FSM &amp; Disadv'!$B$4=3,'Index LA FSM &amp; Disadv'!$B$4=4),'Index LA FSM &amp; Disadv'!$T$4,"Error"))</f>
        <v>Disadv²º pupils</v>
      </c>
      <c r="AF7" s="115" t="str">
        <f>IF(OR('Index LA FSM &amp; Disadv'!$B$4=1,'Index LA FSM &amp; Disadv'!$B$4=2),'Index LA FSM &amp; Disadv'!$U$3,IF(OR('Index LA FSM &amp; Disadv'!$B$4=3,'Index LA FSM &amp; Disadv'!$B$4=4),'Index LA FSM &amp; Disadv'!$U$4,"Error"))</f>
        <v>All other pupils</v>
      </c>
      <c r="AG7" s="114" t="s">
        <v>113</v>
      </c>
      <c r="AH7" s="115" t="str">
        <f>IF(OR('Index LA FSM &amp; Disadv'!$B$4=1,'Index LA FSM &amp; Disadv'!$B$4=2),'Index LA FSM &amp; Disadv'!$T$3,IF(OR('Index LA FSM &amp; Disadv'!$B$4=3,'Index LA FSM &amp; Disadv'!$B$4=4),'Index LA FSM &amp; Disadv'!$T$4,"Error"))</f>
        <v>Disadv²º pupils</v>
      </c>
      <c r="AI7" s="115" t="str">
        <f>IF(OR('Index LA FSM &amp; Disadv'!$B$4=1,'Index LA FSM &amp; Disadv'!$B$4=2),'Index LA FSM &amp; Disadv'!$U$3,IF(OR('Index LA FSM &amp; Disadv'!$B$4=3,'Index LA FSM &amp; Disadv'!$B$4=4),'Index LA FSM &amp; Disadv'!$U$4,"Error"))</f>
        <v>All other pupils</v>
      </c>
      <c r="AJ7" s="114" t="s">
        <v>113</v>
      </c>
      <c r="AK7" s="115" t="str">
        <f>IF(OR('Index LA FSM &amp; Disadv'!$B$4=1,'Index LA FSM &amp; Disadv'!$B$4=2),'Index LA FSM &amp; Disadv'!$T$3,IF(OR('Index LA FSM &amp; Disadv'!$B$4=3,'Index LA FSM &amp; Disadv'!$B$4=4),'Index LA FSM &amp; Disadv'!$T$4,"Error"))</f>
        <v>Disadv²º pupils</v>
      </c>
      <c r="AL7" s="115" t="str">
        <f>IF(OR('Index LA FSM &amp; Disadv'!$B$4=1,'Index LA FSM &amp; Disadv'!$B$4=2),'Index LA FSM &amp; Disadv'!$U$3,IF(OR('Index LA FSM &amp; Disadv'!$B$4=3,'Index LA FSM &amp; Disadv'!$B$4=4),'Index LA FSM &amp; Disadv'!$U$4,"Error"))</f>
        <v>All other pupils</v>
      </c>
      <c r="AM7" s="114" t="s">
        <v>113</v>
      </c>
      <c r="AN7" s="115" t="str">
        <f>IF(OR('Index LA FSM &amp; Disadv'!$B$4=1,'Index LA FSM &amp; Disadv'!$B$4=2),'Index LA FSM &amp; Disadv'!$T$3,IF(OR('Index LA FSM &amp; Disadv'!$B$4=3,'Index LA FSM &amp; Disadv'!$B$4=4),'Index LA FSM &amp; Disadv'!$T$4,"Error"))</f>
        <v>Disadv²º pupils</v>
      </c>
      <c r="AO7" s="115" t="str">
        <f>IF(OR('Index LA FSM &amp; Disadv'!$B$4=1,'Index LA FSM &amp; Disadv'!$B$4=2),'Index LA FSM &amp; Disadv'!$U$3,IF(OR('Index LA FSM &amp; Disadv'!$B$4=3,'Index LA FSM &amp; Disadv'!$B$4=4),'Index LA FSM &amp; Disadv'!$U$4,"Error"))</f>
        <v>All other pupils</v>
      </c>
      <c r="AP7" s="114" t="s">
        <v>113</v>
      </c>
      <c r="AQ7" s="115" t="str">
        <f>IF(OR('Index LA FSM &amp; Disadv'!$B$4=1,'Index LA FSM &amp; Disadv'!$B$4=2),'Index LA FSM &amp; Disadv'!$T$3,IF(OR('Index LA FSM &amp; Disadv'!$B$4=3,'Index LA FSM &amp; Disadv'!$B$4=4),'Index LA FSM &amp; Disadv'!$T$4,"Error"))</f>
        <v>Disadv²º pupils</v>
      </c>
      <c r="AR7" s="115" t="str">
        <f>IF(OR('Index LA FSM &amp; Disadv'!$B$4=1,'Index LA FSM &amp; Disadv'!$B$4=2),'Index LA FSM &amp; Disadv'!$U$3,IF(OR('Index LA FSM &amp; Disadv'!$B$4=3,'Index LA FSM &amp; Disadv'!$B$4=4),'Index LA FSM &amp; Disadv'!$U$4,"Error"))</f>
        <v>All other pupils</v>
      </c>
      <c r="AS7" s="114" t="s">
        <v>113</v>
      </c>
      <c r="AT7" s="115" t="str">
        <f>IF(OR('Index LA FSM &amp; Disadv'!$B$4=1,'Index LA FSM &amp; Disadv'!$B$4=2),'Index LA FSM &amp; Disadv'!$T$3,IF(OR('Index LA FSM &amp; Disadv'!$B$4=3,'Index LA FSM &amp; Disadv'!$B$4=4),'Index LA FSM &amp; Disadv'!$T$4,"Error"))</f>
        <v>Disadv²º pupils</v>
      </c>
      <c r="AU7" s="115" t="str">
        <f>IF(OR('Index LA FSM &amp; Disadv'!$B$4=1,'Index LA FSM &amp; Disadv'!$B$4=2),'Index LA FSM &amp; Disadv'!$U$3,IF(OR('Index LA FSM &amp; Disadv'!$B$4=3,'Index LA FSM &amp; Disadv'!$B$4=4),'Index LA FSM &amp; Disadv'!$U$4,"Error"))</f>
        <v>All other pupils</v>
      </c>
      <c r="AV7" s="114" t="s">
        <v>113</v>
      </c>
      <c r="AW7" s="115" t="str">
        <f>IF(OR('Index LA FSM &amp; Disadv'!$B$4=1,'Index LA FSM &amp; Disadv'!$B$4=2),'Index LA FSM &amp; Disadv'!$T$3,IF(OR('Index LA FSM &amp; Disadv'!$B$4=3,'Index LA FSM &amp; Disadv'!$B$4=4),'Index LA FSM &amp; Disadv'!$T$4,"Error"))</f>
        <v>Disadv²º pupils</v>
      </c>
      <c r="AX7" s="115" t="str">
        <f>IF(OR('Index LA FSM &amp; Disadv'!$B$4=1,'Index LA FSM &amp; Disadv'!$B$4=2),'Index LA FSM &amp; Disadv'!$U$3,IF(OR('Index LA FSM &amp; Disadv'!$B$4=3,'Index LA FSM &amp; Disadv'!$B$4=4),'Index LA FSM &amp; Disadv'!$U$4,"Error"))</f>
        <v>All other pupils</v>
      </c>
      <c r="AY7" s="114" t="s">
        <v>113</v>
      </c>
      <c r="AZ7" s="115" t="str">
        <f>IF(OR('Index LA FSM &amp; Disadv'!$B$4=1,'Index LA FSM &amp; Disadv'!$B$4=2),'Index LA FSM &amp; Disadv'!$T$3,IF(OR('Index LA FSM &amp; Disadv'!$B$4=3,'Index LA FSM &amp; Disadv'!$B$4=4),'Index LA FSM &amp; Disadv'!$T$4,"Error"))</f>
        <v>Disadv²º pupils</v>
      </c>
      <c r="BA7" s="115" t="str">
        <f>IF(OR('Index LA FSM &amp; Disadv'!$B$4=1,'Index LA FSM &amp; Disadv'!$B$4=2),'Index LA FSM &amp; Disadv'!$U$3,IF(OR('Index LA FSM &amp; Disadv'!$B$4=3,'Index LA FSM &amp; Disadv'!$B$4=4),'Index LA FSM &amp; Disadv'!$U$4,"Error"))</f>
        <v>All other pupils</v>
      </c>
      <c r="BB7" s="114" t="s">
        <v>113</v>
      </c>
      <c r="BC7" s="115" t="str">
        <f>IF(OR('Index LA FSM &amp; Disadv'!$B$4=1,'Index LA FSM &amp; Disadv'!$B$4=2),'Index LA FSM &amp; Disadv'!$T$3,IF(OR('Index LA FSM &amp; Disadv'!$B$4=3,'Index LA FSM &amp; Disadv'!$B$4=4),'Index LA FSM &amp; Disadv'!$T$4,"Error"))</f>
        <v>Disadv²º pupils</v>
      </c>
      <c r="BD7" s="115" t="str">
        <f>IF(OR('Index LA FSM &amp; Disadv'!$B$4=1,'Index LA FSM &amp; Disadv'!$B$4=2),'Index LA FSM &amp; Disadv'!$U$3,IF(OR('Index LA FSM &amp; Disadv'!$B$4=3,'Index LA FSM &amp; Disadv'!$B$4=4),'Index LA FSM &amp; Disadv'!$U$4,"Error"))</f>
        <v>All other pupils</v>
      </c>
      <c r="BE7" s="114" t="s">
        <v>113</v>
      </c>
      <c r="BF7" s="115" t="str">
        <f>IF(OR('Index LA FSM &amp; Disadv'!$B$4=1,'Index LA FSM &amp; Disadv'!$B$4=2),'Index LA FSM &amp; Disadv'!$T$3,IF(OR('Index LA FSM &amp; Disadv'!$B$4=3,'Index LA FSM &amp; Disadv'!$B$4=4),'Index LA FSM &amp; Disadv'!$T$4,"Error"))</f>
        <v>Disadv²º pupils</v>
      </c>
      <c r="BG7" s="115" t="str">
        <f>IF(OR('Index LA FSM &amp; Disadv'!$B$4=1,'Index LA FSM &amp; Disadv'!$B$4=2),'Index LA FSM &amp; Disadv'!$U$3,IF(OR('Index LA FSM &amp; Disadv'!$B$4=3,'Index LA FSM &amp; Disadv'!$B$4=4),'Index LA FSM &amp; Disadv'!$U$4,"Error"))</f>
        <v>All other pupils</v>
      </c>
      <c r="BH7" s="114" t="s">
        <v>113</v>
      </c>
      <c r="BI7" s="115" t="str">
        <f>IF(OR('Index LA FSM &amp; Disadv'!$B$4=1,'Index LA FSM &amp; Disadv'!$B$4=2),'Index LA FSM &amp; Disadv'!$T$3,IF(OR('Index LA FSM &amp; Disadv'!$B$4=3,'Index LA FSM &amp; Disadv'!$B$4=4),'Index LA FSM &amp; Disadv'!$T$4,"Error"))</f>
        <v>Disadv²º pupils</v>
      </c>
      <c r="BJ7" s="115" t="str">
        <f>IF(OR('Index LA FSM &amp; Disadv'!$B$4=1,'Index LA FSM &amp; Disadv'!$B$4=2),'Index LA FSM &amp; Disadv'!$U$3,IF(OR('Index LA FSM &amp; Disadv'!$B$4=3,'Index LA FSM &amp; Disadv'!$B$4=4),'Index LA FSM &amp; Disadv'!$U$4,"Error"))</f>
        <v>All other pupils</v>
      </c>
      <c r="BK7" s="114" t="s">
        <v>113</v>
      </c>
      <c r="BL7" s="115" t="str">
        <f>IF(OR('Index LA FSM &amp; Disadv'!$B$4=1,'Index LA FSM &amp; Disadv'!$B$4=2),'Index LA FSM &amp; Disadv'!$T$3,IF(OR('Index LA FSM &amp; Disadv'!$B$4=3,'Index LA FSM &amp; Disadv'!$B$4=4),'Index LA FSM &amp; Disadv'!$T$4,"Error"))</f>
        <v>Disadv²º pupils</v>
      </c>
      <c r="BM7" s="115" t="str">
        <f>IF(OR('Index LA FSM &amp; Disadv'!$B$4=1,'Index LA FSM &amp; Disadv'!$B$4=2),'Index LA FSM &amp; Disadv'!$U$3,IF(OR('Index LA FSM &amp; Disadv'!$B$4=3,'Index LA FSM &amp; Disadv'!$B$4=4),'Index LA FSM &amp; Disadv'!$U$4,"Error"))</f>
        <v>All other pupils</v>
      </c>
      <c r="BN7" s="114" t="s">
        <v>113</v>
      </c>
      <c r="BO7" s="115" t="str">
        <f>IF(OR('Index LA FSM &amp; Disadv'!$B$4=1,'Index LA FSM &amp; Disadv'!$B$4=2),'Index LA FSM &amp; Disadv'!$T$3,IF(OR('Index LA FSM &amp; Disadv'!$B$4=3,'Index LA FSM &amp; Disadv'!$B$4=4),'Index LA FSM &amp; Disadv'!$T$4,"Error"))</f>
        <v>Disadv²º pupils</v>
      </c>
      <c r="BP7" s="115" t="str">
        <f>IF(OR('Index LA FSM &amp; Disadv'!$B$4=1,'Index LA FSM &amp; Disadv'!$B$4=2),'Index LA FSM &amp; Disadv'!$U$3,IF(OR('Index LA FSM &amp; Disadv'!$B$4=3,'Index LA FSM &amp; Disadv'!$B$4=4),'Index LA FSM &amp; Disadv'!$U$4,"Error"))</f>
        <v>All other pupils</v>
      </c>
      <c r="BQ7" s="114" t="s">
        <v>113</v>
      </c>
    </row>
    <row r="8" spans="1:69" s="37" customFormat="1" x14ac:dyDescent="0.2">
      <c r="A8" s="59" t="s">
        <v>163</v>
      </c>
      <c r="B8" s="22" t="str">
        <f>IF(OR('Index LA FSM &amp; Disadv'!$B$4=1,'Index LA FSM &amp; Disadv'!$B$4=3),'Index LA FSM &amp; Disadv'!$I$3,IF(OR('Index LA FSM &amp; Disadv'!$B$4=2,'Index LA FSM &amp; Disadv'!$B$4=4),'Index LA FSM &amp; Disadv'!$I$4,"Error"))</f>
        <v>ENGLAND - Total special schools</v>
      </c>
      <c r="C8" s="7"/>
      <c r="D8" s="122">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Disadv'!D$1,0),"Error")</f>
        <v>6110</v>
      </c>
      <c r="E8" s="122">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Disadv'!E$1,0),"Error")</f>
        <v>4580</v>
      </c>
      <c r="F8" s="122">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Disadv'!F$1,0),"Error")</f>
        <v>10700</v>
      </c>
      <c r="G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Disadv'!G$1,0),"Error")</f>
        <v>0.81920000000000004</v>
      </c>
      <c r="H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Disadv'!H$1,0),"Error")</f>
        <v>0.94279999999999997</v>
      </c>
      <c r="I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Disadv'!I$1,0),"Error")</f>
        <v>0.87219999999999998</v>
      </c>
      <c r="J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Disadv'!J$1,0),"Error")</f>
        <v>0.79520000000000002</v>
      </c>
      <c r="K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Disadv'!K$1,0),"Error")</f>
        <v>0.93189999999999995</v>
      </c>
      <c r="L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Disadv'!L$1,0),"Error")</f>
        <v>0.8538</v>
      </c>
      <c r="M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Disadv'!M$1,0),"Error")</f>
        <v>0.30659999999999998</v>
      </c>
      <c r="N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Disadv'!N$1,0),"Error")</f>
        <v>0.26179999999999998</v>
      </c>
      <c r="O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Disadv'!O$1,0),"Error")</f>
        <v>0.28739999999999999</v>
      </c>
      <c r="P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Disadv'!P$1,0),"Error")</f>
        <v>x</v>
      </c>
      <c r="Q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Disadv'!R$1,0),"Error")</f>
        <v>x</v>
      </c>
      <c r="S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Disadv'!S$1,0),"Error")</f>
        <v>3.27E-2</v>
      </c>
      <c r="T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Disadv'!T$1,0),"Error")</f>
        <v>1.55E-2</v>
      </c>
      <c r="U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Disadv'!U$1,0),"Error")</f>
        <v>2.53E-2</v>
      </c>
      <c r="V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Disadv'!V$1,0),"Error")</f>
        <v>1.4200000000000001E-2</v>
      </c>
      <c r="W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Disadv'!W$1,0),"Error")</f>
        <v>2.3599999999999999E-2</v>
      </c>
      <c r="X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Disadv'!X$1,0),"Error")</f>
        <v>1.8200000000000001E-2</v>
      </c>
      <c r="Y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Disadv'!Y$1,0),"Error")</f>
        <v>1.5699999999999999E-2</v>
      </c>
      <c r="Z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Disadv'!Z$1,0),"Error")</f>
        <v>2.4199999999999999E-2</v>
      </c>
      <c r="AA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Disadv'!AA$1,0),"Error")</f>
        <v>1.9400000000000001E-2</v>
      </c>
      <c r="AB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Disadv'!AB$1,0),"Error")</f>
        <v>5.7000000000000002E-3</v>
      </c>
      <c r="AC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Disadv'!AC$1,0),"Error")</f>
        <v>1.4E-2</v>
      </c>
      <c r="AD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Disadv'!AD$1,0),"Error")</f>
        <v>9.2999999999999992E-3</v>
      </c>
      <c r="AE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Disadv'!AE$1,0),"Error")</f>
        <v>8.3000000000000001E-3</v>
      </c>
      <c r="AF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Disadv'!AF$1,0),"Error")</f>
        <v>5.7000000000000002E-3</v>
      </c>
      <c r="AG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Disadv'!AG$1,0),"Error")</f>
        <v>7.1999999999999998E-3</v>
      </c>
      <c r="AH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0.41020000000000001</v>
      </c>
      <c r="AI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0.5867</v>
      </c>
      <c r="AJ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0.48580000000000001</v>
      </c>
      <c r="AK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Disadv'!AK$1,0),"Error")</f>
        <v>-</v>
      </c>
      <c r="AL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Disadv'!AL$1,0),"Error")</f>
        <v>6.4999999999999997E-3</v>
      </c>
      <c r="AM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Disadv'!AM$1,0),"Error")</f>
        <v>5.5999999999999999E-3</v>
      </c>
      <c r="AN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Disadv'!AQ$1,0),"Error")</f>
        <v>-</v>
      </c>
      <c r="AR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Disadv'!AS$1,0),"Error")</f>
        <v>-</v>
      </c>
      <c r="AT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Disadv'!AT$1,0),"Error")</f>
        <v>1.3299999999999999E-2</v>
      </c>
      <c r="AU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Disadv'!AU$1,0),"Error")</f>
        <v>6.3E-3</v>
      </c>
      <c r="AV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Disadv'!AV$1,0),"Error")</f>
        <v>1.03E-2</v>
      </c>
      <c r="AW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Disadv'!AW$1,0),"Error")</f>
        <v>5.5999999999999999E-3</v>
      </c>
      <c r="AX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Disadv'!AX$1,0),"Error")</f>
        <v>-</v>
      </c>
      <c r="AY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Disadv'!AY$1,0),"Error")</f>
        <v>-</v>
      </c>
      <c r="AZ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Disadv'!AZ$1,0),"Error")</f>
        <v>-</v>
      </c>
      <c r="BA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Disadv'!BA$1,0),"Error")</f>
        <v>-</v>
      </c>
      <c r="BB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Disadv'!BB$1,0),"Error")</f>
        <v>-</v>
      </c>
      <c r="BC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Disadv'!BC$1,0),"Error")</f>
        <v>5.1000000000000004E-3</v>
      </c>
      <c r="BD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Disadv'!BE$1,0),"Error")</f>
        <v>-</v>
      </c>
      <c r="BF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Disadv'!BF$1,0),"Error")</f>
        <v>1.0800000000000001E-2</v>
      </c>
      <c r="BG8" s="77" t="str">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Disadv'!BG$1,0),"Error")</f>
        <v>-</v>
      </c>
      <c r="BH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Disadv'!BH$1,0),"Error")</f>
        <v>8.0999999999999996E-3</v>
      </c>
      <c r="BI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Disadv'!BI$1,0),"Error")</f>
        <v>8.3400000000000002E-2</v>
      </c>
      <c r="BJ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Disadv'!BJ$1,0),"Error")</f>
        <v>2.6800000000000001E-2</v>
      </c>
      <c r="BK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Disadv'!BK$1,0),"Error")</f>
        <v>5.9200000000000003E-2</v>
      </c>
      <c r="BL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Disadv'!BL$1,0),"Error")</f>
        <v>7.5600000000000001E-2</v>
      </c>
      <c r="BM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Disadv'!BM$1,0),"Error")</f>
        <v>2.18E-2</v>
      </c>
      <c r="BN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Disadv'!BN$1,0),"Error")</f>
        <v>5.2499999999999998E-2</v>
      </c>
      <c r="BO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Disadv'!BO$1,0),"Error")</f>
        <v>2.18E-2</v>
      </c>
      <c r="BP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Disadv'!BP$1,0),"Error")</f>
        <v>8.5000000000000006E-3</v>
      </c>
      <c r="BQ8" s="77">
        <f>IFERROR(VLOOKUP($A8,IF('Index LA FSM &amp; Disadv'!$B$4=1,'Index LA FSM &amp; Disadv'!$A$9:$BQ$171,IF('Index LA FSM &amp; Disadv'!$B$4=2,'Index LA FSM &amp; Disadv'!$A$179:$BQ$341,IF('Index LA FSM &amp; Disadv'!$B$4=3,'Index LA FSM &amp; Disadv'!$A$349:$BQ$511,IF('Index LA FSM &amp; Disadv'!$B$4=4,'Index LA FSM &amp; Disadv'!$A$519:$BQ$681,"Error")))),'Index LA FSM &amp; Disadv'!BQ$1,0),"Error")</f>
        <v>1.61E-2</v>
      </c>
    </row>
    <row r="9" spans="1:69" s="37" customFormat="1" x14ac:dyDescent="0.2">
      <c r="A9" s="59" t="s">
        <v>165</v>
      </c>
      <c r="B9" s="60" t="s">
        <v>166</v>
      </c>
      <c r="C9" s="7"/>
      <c r="D9" s="122">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Disadv'!D$1,0),"Error")</f>
        <v>470</v>
      </c>
      <c r="E9" s="122">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Disadv'!E$1,0),"Error")</f>
        <v>240</v>
      </c>
      <c r="F9" s="122">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Disadv'!F$1,0),"Error")</f>
        <v>710</v>
      </c>
      <c r="G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Disadv'!G$1,0),"Error")</f>
        <v>0.73089999999999999</v>
      </c>
      <c r="H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Disadv'!H$1,0),"Error")</f>
        <v>0.93669999999999998</v>
      </c>
      <c r="I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Disadv'!I$1,0),"Error")</f>
        <v>0.79969999999999997</v>
      </c>
      <c r="J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Disadv'!J$1,0),"Error")</f>
        <v>0.68640000000000001</v>
      </c>
      <c r="K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Disadv'!K$1,0),"Error")</f>
        <v>0.91979999999999995</v>
      </c>
      <c r="L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Disadv'!L$1,0),"Error")</f>
        <v>0.76449999999999996</v>
      </c>
      <c r="M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Disadv'!M$1,0),"Error")</f>
        <v>0.28179999999999999</v>
      </c>
      <c r="N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Disadv'!N$1,0),"Error")</f>
        <v>0.2152</v>
      </c>
      <c r="O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Disadv'!O$1,0),"Error")</f>
        <v>0.25950000000000001</v>
      </c>
      <c r="P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Disadv'!S$1,0),"Error")</f>
        <v>5.0799999999999998E-2</v>
      </c>
      <c r="T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Disadv'!U$1,0),"Error")</f>
        <v>3.95E-2</v>
      </c>
      <c r="V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Disadv'!X$1,0),"Error")</f>
        <v>9.9000000000000008E-3</v>
      </c>
      <c r="Y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0.34110000000000001</v>
      </c>
      <c r="AI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0.67090000000000005</v>
      </c>
      <c r="AJ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0.45129999999999998</v>
      </c>
      <c r="AK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Disadv'!AK$1,0),"Error")</f>
        <v>1.4800000000000001E-2</v>
      </c>
      <c r="AL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Disadv'!AM$1,0),"Error")</f>
        <v>1.2699999999999999E-2</v>
      </c>
      <c r="AN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Disadv'!AT$1,0),"Error")</f>
        <v>1.6899999999999998E-2</v>
      </c>
      <c r="AU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Disadv'!AV$1,0),"Error")</f>
        <v>1.2699999999999999E-2</v>
      </c>
      <c r="AW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Disadv'!BF$1,0),"Error")</f>
        <v>2.75E-2</v>
      </c>
      <c r="BG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Disadv'!BH$1,0),"Error")</f>
        <v>2.2599999999999999E-2</v>
      </c>
      <c r="BI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0.1229</v>
      </c>
      <c r="BJ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Disadv'!BK$1,0),"Error")</f>
        <v>8.8900000000000007E-2</v>
      </c>
      <c r="BL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0.13769999999999999</v>
      </c>
      <c r="BM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Disadv'!BN$1,0),"Error")</f>
        <v>9.8699999999999996E-2</v>
      </c>
      <c r="BO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9" s="77" t="str">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9" s="77">
        <f>IFERROR(VLOOKUP($A9,IF('Index LA FSM &amp; Disadv'!$B$4=1,'Index LA FSM &amp; Disadv'!$A$9:$BQ$171,IF('Index LA FSM &amp; Disadv'!$B$4=2,'Index LA FSM &amp; Disadv'!$A$179:$BQ$341,IF('Index LA FSM &amp; Disadv'!$B$4=3,'Index LA FSM &amp; Disadv'!$A$349:$BQ$511,IF('Index LA FSM &amp; Disadv'!$B$4=4,'Index LA FSM &amp; Disadv'!$A$519:$BQ$681,"Error")))),'Index LA FSM &amp; Disadv'!BQ$1,0),"Error")</f>
        <v>1.2699999999999999E-2</v>
      </c>
    </row>
    <row r="10" spans="1:69" s="37" customFormat="1" x14ac:dyDescent="0.2">
      <c r="A10" s="59" t="s">
        <v>167</v>
      </c>
      <c r="B10" s="60" t="s">
        <v>168</v>
      </c>
      <c r="C10" s="7"/>
      <c r="D10" s="122">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Disadv'!D$1,0),"Error")</f>
        <v>990</v>
      </c>
      <c r="E10" s="122">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Disadv'!E$1,0),"Error")</f>
        <v>590</v>
      </c>
      <c r="F10" s="122">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Disadv'!F$1,0),"Error")</f>
        <v>1570</v>
      </c>
      <c r="G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Disadv'!G$1,0),"Error")</f>
        <v>0.80200000000000005</v>
      </c>
      <c r="H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Disadv'!H$1,0),"Error")</f>
        <v>0.9456</v>
      </c>
      <c r="I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Disadv'!I$1,0),"Error")</f>
        <v>0.85570000000000002</v>
      </c>
      <c r="J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Disadv'!J$1,0),"Error")</f>
        <v>0.77359999999999995</v>
      </c>
      <c r="K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Disadv'!K$1,0),"Error")</f>
        <v>0.93200000000000005</v>
      </c>
      <c r="L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Disadv'!L$1,0),"Error")</f>
        <v>0.83279999999999998</v>
      </c>
      <c r="M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Disadv'!M$1,0),"Error")</f>
        <v>0.2863</v>
      </c>
      <c r="N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Disadv'!N$1,0),"Error")</f>
        <v>0.23810000000000001</v>
      </c>
      <c r="O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Disadv'!O$1,0),"Error")</f>
        <v>0.26829999999999998</v>
      </c>
      <c r="P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Disadv'!P$1,0),"Error")</f>
        <v>x</v>
      </c>
      <c r="Q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Disadv'!R$1,0),"Error")</f>
        <v>x</v>
      </c>
      <c r="S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Disadv'!S$1,0),"Error")</f>
        <v>3.15E-2</v>
      </c>
      <c r="T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Disadv'!T$1,0),"Error")</f>
        <v>1.7000000000000001E-2</v>
      </c>
      <c r="U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Disadv'!U$1,0),"Error")</f>
        <v>2.6100000000000002E-2</v>
      </c>
      <c r="V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Disadv'!W$1,0),"Error")</f>
        <v>1.1900000000000001E-2</v>
      </c>
      <c r="X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Disadv'!X$1,0),"Error")</f>
        <v>7.0000000000000001E-3</v>
      </c>
      <c r="Y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Disadv'!Y$1,0),"Error")</f>
        <v>2.4400000000000002E-2</v>
      </c>
      <c r="Z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Disadv'!Z$1,0),"Error")</f>
        <v>3.2300000000000002E-2</v>
      </c>
      <c r="AA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Disadv'!AA$1,0),"Error")</f>
        <v>2.7300000000000001E-2</v>
      </c>
      <c r="AB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Disadv'!AE$1,0),"Error")</f>
        <v>6.1000000000000004E-3</v>
      </c>
      <c r="AF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Disadv'!AG$1,0),"Error")</f>
        <v>-</v>
      </c>
      <c r="AH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0.42030000000000001</v>
      </c>
      <c r="AI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0.63100000000000001</v>
      </c>
      <c r="AJ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0.499</v>
      </c>
      <c r="AK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Disadv'!AM$1,0),"Error")</f>
        <v>5.1000000000000004E-3</v>
      </c>
      <c r="AN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Disadv'!AT$1,0),"Error")</f>
        <v>1.7299999999999999E-2</v>
      </c>
      <c r="AU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Disadv'!AV$1,0),"Error")</f>
        <v>1.34E-2</v>
      </c>
      <c r="AW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Disadv'!AW$1,0),"Error")</f>
        <v>8.0999999999999996E-3</v>
      </c>
      <c r="AX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Disadv'!AY$1,0),"Error")</f>
        <v>7.0000000000000001E-3</v>
      </c>
      <c r="AZ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Disadv'!BF$1,0),"Error")</f>
        <v>1.12E-2</v>
      </c>
      <c r="BG10" s="77" t="str">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Disadv'!BH$1,0),"Error")</f>
        <v>9.4999999999999998E-3</v>
      </c>
      <c r="BI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0.11169999999999999</v>
      </c>
      <c r="BJ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Disadv'!BJ$1,0),"Error")</f>
        <v>2.0400000000000001E-2</v>
      </c>
      <c r="BK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Disadv'!BK$1,0),"Error")</f>
        <v>7.7600000000000002E-2</v>
      </c>
      <c r="BL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Disadv'!BL$1,0),"Error")</f>
        <v>7.51E-2</v>
      </c>
      <c r="BM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Disadv'!BM$1,0),"Error")</f>
        <v>2.3800000000000002E-2</v>
      </c>
      <c r="BN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Disadv'!BN$1,0),"Error")</f>
        <v>5.5899999999999998E-2</v>
      </c>
      <c r="BO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Disadv'!BO$1,0),"Error")</f>
        <v>1.12E-2</v>
      </c>
      <c r="BP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Disadv'!BP$1,0),"Error")</f>
        <v>1.0200000000000001E-2</v>
      </c>
      <c r="BQ10" s="77">
        <f>IFERROR(VLOOKUP($A10,IF('Index LA FSM &amp; Disadv'!$B$4=1,'Index LA FSM &amp; Disadv'!$A$9:$BQ$171,IF('Index LA FSM &amp; Disadv'!$B$4=2,'Index LA FSM &amp; Disadv'!$A$179:$BQ$341,IF('Index LA FSM &amp; Disadv'!$B$4=3,'Index LA FSM &amp; Disadv'!$A$349:$BQ$511,IF('Index LA FSM &amp; Disadv'!$B$4=4,'Index LA FSM &amp; Disadv'!$A$519:$BQ$681,"Error")))),'Index LA FSM &amp; Disadv'!BQ$1,0),"Error")</f>
        <v>1.0800000000000001E-2</v>
      </c>
    </row>
    <row r="11" spans="1:69" s="37" customFormat="1" x14ac:dyDescent="0.2">
      <c r="A11" s="59" t="s">
        <v>169</v>
      </c>
      <c r="B11" s="60" t="s">
        <v>170</v>
      </c>
      <c r="C11" s="7"/>
      <c r="D11" s="122">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Disadv'!D$1,0),"Error")</f>
        <v>500</v>
      </c>
      <c r="E11" s="122">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Disadv'!E$1,0),"Error")</f>
        <v>350</v>
      </c>
      <c r="F11" s="122">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Disadv'!F$1,0),"Error")</f>
        <v>850</v>
      </c>
      <c r="G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Disadv'!G$1,0),"Error")</f>
        <v>0.86750000000000005</v>
      </c>
      <c r="H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Disadv'!H$1,0),"Error")</f>
        <v>0.93140000000000001</v>
      </c>
      <c r="I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Disadv'!I$1,0),"Error")</f>
        <v>0.89390000000000003</v>
      </c>
      <c r="J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Disadv'!J$1,0),"Error")</f>
        <v>0.85340000000000005</v>
      </c>
      <c r="K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Disadv'!K$1,0),"Error")</f>
        <v>0.92569999999999997</v>
      </c>
      <c r="L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0.88329999999999997</v>
      </c>
      <c r="M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Disadv'!M$1,0),"Error")</f>
        <v>0.34539999999999998</v>
      </c>
      <c r="N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Disadv'!N$1,0),"Error")</f>
        <v>0.25430000000000003</v>
      </c>
      <c r="O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Disadv'!O$1,0),"Error")</f>
        <v>0.30780000000000002</v>
      </c>
      <c r="P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Disadv'!S$1,0),"Error")</f>
        <v>3.8199999999999998E-2</v>
      </c>
      <c r="T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Disadv'!T$1,0),"Error")</f>
        <v>0.02</v>
      </c>
      <c r="U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Disadv'!U$1,0),"Error")</f>
        <v>3.0700000000000002E-2</v>
      </c>
      <c r="V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Disadv'!V$1,0),"Error")</f>
        <v>1.8100000000000002E-2</v>
      </c>
      <c r="W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Disadv'!W$1,0),"Error")</f>
        <v>3.4299999999999997E-2</v>
      </c>
      <c r="X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Disadv'!X$1,0),"Error")</f>
        <v>2.4799999999999999E-2</v>
      </c>
      <c r="Y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Disadv'!AC$1,0),"Error")</f>
        <v>3.7100000000000001E-2</v>
      </c>
      <c r="AD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Disadv'!AD$1,0),"Error")</f>
        <v>2.12E-2</v>
      </c>
      <c r="AE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Disadv'!AE$1,0),"Error")</f>
        <v>1.61E-2</v>
      </c>
      <c r="AF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Disadv'!AG$1,0),"Error")</f>
        <v>1.06E-2</v>
      </c>
      <c r="AH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0.42170000000000002</v>
      </c>
      <c r="AI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0.56289999999999996</v>
      </c>
      <c r="AJ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0.48</v>
      </c>
      <c r="AK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Disadv'!BI$1,0),"Error")</f>
        <v>5.2200000000000003E-2</v>
      </c>
      <c r="BJ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Disadv'!BJ$1,0),"Error")</f>
        <v>3.7100000000000001E-2</v>
      </c>
      <c r="BK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Disadv'!BK$1,0),"Error")</f>
        <v>4.5999999999999999E-2</v>
      </c>
      <c r="BL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Disadv'!BL$1,0),"Error")</f>
        <v>6.0199999999999997E-2</v>
      </c>
      <c r="BM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Disadv'!BM$1,0),"Error")</f>
        <v>2.86E-2</v>
      </c>
      <c r="BN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Disadv'!BN$1,0),"Error")</f>
        <v>4.7199999999999999E-2</v>
      </c>
      <c r="BO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Disadv'!BO$1,0),"Error")</f>
        <v>2.01E-2</v>
      </c>
      <c r="BP11" s="77" t="str">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1" s="77">
        <f>IFERROR(VLOOKUP($A11,IF('Index LA FSM &amp; Disadv'!$B$4=1,'Index LA FSM &amp; Disadv'!$A$9:$BQ$171,IF('Index LA FSM &amp; Disadv'!$B$4=2,'Index LA FSM &amp; Disadv'!$A$179:$BQ$341,IF('Index LA FSM &amp; Disadv'!$B$4=3,'Index LA FSM &amp; Disadv'!$A$349:$BQ$511,IF('Index LA FSM &amp; Disadv'!$B$4=4,'Index LA FSM &amp; Disadv'!$A$519:$BQ$681,"Error")))),'Index LA FSM &amp; Disadv'!BQ$1,0),"Error")</f>
        <v>1.2999999999999999E-2</v>
      </c>
    </row>
    <row r="12" spans="1:69" s="37" customFormat="1" x14ac:dyDescent="0.2">
      <c r="A12" s="59" t="s">
        <v>171</v>
      </c>
      <c r="B12" s="60" t="s">
        <v>172</v>
      </c>
      <c r="C12" s="7"/>
      <c r="D12" s="122">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Disadv'!D$1,0),"Error")</f>
        <v>460</v>
      </c>
      <c r="E12" s="122">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Disadv'!E$1,0),"Error")</f>
        <v>390</v>
      </c>
      <c r="F12" s="122">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Disadv'!F$1,0),"Error")</f>
        <v>850</v>
      </c>
      <c r="G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Disadv'!G$1,0),"Error")</f>
        <v>0.8478</v>
      </c>
      <c r="H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0.95150000000000001</v>
      </c>
      <c r="I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Disadv'!I$1,0),"Error")</f>
        <v>0.89549999999999996</v>
      </c>
      <c r="J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Disadv'!J$1,0),"Error")</f>
        <v>0.83909999999999996</v>
      </c>
      <c r="K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Disadv'!K$1,0),"Error")</f>
        <v>0.94130000000000003</v>
      </c>
      <c r="L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0.88619999999999999</v>
      </c>
      <c r="M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Disadv'!M$1,0),"Error")</f>
        <v>0.28699999999999998</v>
      </c>
      <c r="N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Disadv'!N$1,0),"Error")</f>
        <v>0.19639999999999999</v>
      </c>
      <c r="O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Disadv'!O$1,0),"Error")</f>
        <v>0.24529999999999999</v>
      </c>
      <c r="P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Disadv'!S$1,0),"Error")</f>
        <v>3.6999999999999998E-2</v>
      </c>
      <c r="T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Disadv'!T$1,0),"Error")</f>
        <v>1.5299999999999999E-2</v>
      </c>
      <c r="U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Disadv'!U$1,0),"Error")</f>
        <v>2.7E-2</v>
      </c>
      <c r="V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Disadv'!V$1,0),"Error")</f>
        <v>4.3499999999999997E-2</v>
      </c>
      <c r="W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Disadv'!W$1,0),"Error")</f>
        <v>3.32E-2</v>
      </c>
      <c r="X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Disadv'!X$1,0),"Error")</f>
        <v>3.8699999999999998E-2</v>
      </c>
      <c r="Y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Disadv'!AD$1,0),"Error")</f>
        <v>8.2000000000000007E-3</v>
      </c>
      <c r="AE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0.4587</v>
      </c>
      <c r="AI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0.68110000000000004</v>
      </c>
      <c r="AJ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0.56100000000000005</v>
      </c>
      <c r="AK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Disadv'!AV$1,0),"Error")</f>
        <v>7.0000000000000001E-3</v>
      </c>
      <c r="AW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Disadv'!BI$1,0),"Error")</f>
        <v>6.7400000000000002E-2</v>
      </c>
      <c r="BJ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Disadv'!BJ$1,0),"Error")</f>
        <v>2.5499999999999998E-2</v>
      </c>
      <c r="BK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Disadv'!BK$1,0),"Error")</f>
        <v>4.8099999999999997E-2</v>
      </c>
      <c r="BL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Disadv'!BL$1,0),"Error")</f>
        <v>6.7400000000000002E-2</v>
      </c>
      <c r="BM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Disadv'!BM$1,0),"Error")</f>
        <v>1.5299999999999999E-2</v>
      </c>
      <c r="BN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Disadv'!BN$1,0),"Error")</f>
        <v>4.3400000000000001E-2</v>
      </c>
      <c r="BO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Disadv'!BO$1,0),"Error")</f>
        <v>1.7399999999999999E-2</v>
      </c>
      <c r="BP12" s="77" t="str">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2" s="77">
        <f>IFERROR(VLOOKUP($A12,IF('Index LA FSM &amp; Disadv'!$B$4=1,'Index LA FSM &amp; Disadv'!$A$9:$BQ$171,IF('Index LA FSM &amp; Disadv'!$B$4=2,'Index LA FSM &amp; Disadv'!$A$179:$BQ$341,IF('Index LA FSM &amp; Disadv'!$B$4=3,'Index LA FSM &amp; Disadv'!$A$349:$BQ$511,IF('Index LA FSM &amp; Disadv'!$B$4=4,'Index LA FSM &amp; Disadv'!$A$519:$BQ$681,"Error")))),'Index LA FSM &amp; Disadv'!BQ$1,0),"Error")</f>
        <v>1.29E-2</v>
      </c>
    </row>
    <row r="13" spans="1:69" s="37" customFormat="1" x14ac:dyDescent="0.2">
      <c r="A13" s="59" t="s">
        <v>173</v>
      </c>
      <c r="B13" s="60" t="s">
        <v>174</v>
      </c>
      <c r="C13" s="7"/>
      <c r="D13" s="122">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Disadv'!D$1,0),"Error")</f>
        <v>760</v>
      </c>
      <c r="E13" s="122">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Disadv'!E$1,0),"Error")</f>
        <v>540</v>
      </c>
      <c r="F13" s="122">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Disadv'!F$1,0),"Error")</f>
        <v>1300</v>
      </c>
      <c r="G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Disadv'!G$1,0),"Error")</f>
        <v>0.85089999999999999</v>
      </c>
      <c r="H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Disadv'!H$1,0),"Error")</f>
        <v>0.96319999999999995</v>
      </c>
      <c r="I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Disadv'!I$1,0),"Error")</f>
        <v>0.89780000000000004</v>
      </c>
      <c r="J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Disadv'!J$1,0),"Error")</f>
        <v>0.80869999999999997</v>
      </c>
      <c r="K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Disadv'!K$1,0),"Error")</f>
        <v>0.9466</v>
      </c>
      <c r="L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Disadv'!L$1,0),"Error")</f>
        <v>0.86629999999999996</v>
      </c>
      <c r="M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Disadv'!M$1,0),"Error")</f>
        <v>0.25069999999999998</v>
      </c>
      <c r="N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Disadv'!N$1,0),"Error")</f>
        <v>0.22470000000000001</v>
      </c>
      <c r="O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Disadv'!O$1,0),"Error")</f>
        <v>0.23980000000000001</v>
      </c>
      <c r="P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Disadv'!S$1,0),"Error")</f>
        <v>4.8800000000000003E-2</v>
      </c>
      <c r="T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Disadv'!U$1,0),"Error")</f>
        <v>3.15E-2</v>
      </c>
      <c r="V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Disadv'!AB$1,0),"Error")</f>
        <v>1.32E-2</v>
      </c>
      <c r="AC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Disadv'!AC$1,0),"Error")</f>
        <v>2.3900000000000001E-2</v>
      </c>
      <c r="AD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Disadv'!AD$1,0),"Error")</f>
        <v>1.77E-2</v>
      </c>
      <c r="AE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Disadv'!AG$1,0),"Error")</f>
        <v>5.4000000000000003E-3</v>
      </c>
      <c r="AH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0.48549999999999999</v>
      </c>
      <c r="AI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0.67589999999999995</v>
      </c>
      <c r="AJ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0.56499999999999995</v>
      </c>
      <c r="AK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Disadv'!AM$1,0),"Error")</f>
        <v>6.1000000000000004E-3</v>
      </c>
      <c r="AN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Disadv'!AQ$1,0),"Error")</f>
        <v>x</v>
      </c>
      <c r="AR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Disadv'!AT$1,0),"Error")</f>
        <v>1.72E-2</v>
      </c>
      <c r="AU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Disadv'!AV$1,0),"Error")</f>
        <v>1.38E-2</v>
      </c>
      <c r="AW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Disadv'!AY$1,0),"Error")</f>
        <v>-</v>
      </c>
      <c r="AZ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Disadv'!BC$1,0),"Error")</f>
        <v>9.1999999999999998E-3</v>
      </c>
      <c r="BD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Disadv'!BE$1,0),"Error")</f>
        <v>5.4000000000000003E-3</v>
      </c>
      <c r="BF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Disadv'!BF$1,0),"Error")</f>
        <v>2.5100000000000001E-2</v>
      </c>
      <c r="BG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Disadv'!BH$1,0),"Error")</f>
        <v>1.77E-2</v>
      </c>
      <c r="BI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Disadv'!BI$1,0),"Error")</f>
        <v>6.9900000000000004E-2</v>
      </c>
      <c r="BJ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Disadv'!BJ$1,0),"Error")</f>
        <v>1.84E-2</v>
      </c>
      <c r="BK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Disadv'!BK$1,0),"Error")</f>
        <v>4.8399999999999999E-2</v>
      </c>
      <c r="BL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Disadv'!BL$1,0),"Error")</f>
        <v>6.2E-2</v>
      </c>
      <c r="BM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Disadv'!BM$1,0),"Error")</f>
        <v>1.47E-2</v>
      </c>
      <c r="BN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Disadv'!BN$1,0),"Error")</f>
        <v>4.2299999999999997E-2</v>
      </c>
      <c r="BO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Disadv'!BO$1,0),"Error")</f>
        <v>1.72E-2</v>
      </c>
      <c r="BP13" s="77" t="str">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3" s="77">
        <f>IFERROR(VLOOKUP($A13,IF('Index LA FSM &amp; Disadv'!$B$4=1,'Index LA FSM &amp; Disadv'!$A$9:$BQ$171,IF('Index LA FSM &amp; Disadv'!$B$4=2,'Index LA FSM &amp; Disadv'!$A$179:$BQ$341,IF('Index LA FSM &amp; Disadv'!$B$4=3,'Index LA FSM &amp; Disadv'!$A$349:$BQ$511,IF('Index LA FSM &amp; Disadv'!$B$4=4,'Index LA FSM &amp; Disadv'!$A$519:$BQ$681,"Error")))),'Index LA FSM &amp; Disadv'!BQ$1,0),"Error")</f>
        <v>1.15E-2</v>
      </c>
    </row>
    <row r="14" spans="1:69" s="37" customFormat="1" x14ac:dyDescent="0.2">
      <c r="A14" s="59" t="s">
        <v>175</v>
      </c>
      <c r="B14" s="60" t="s">
        <v>176</v>
      </c>
      <c r="C14" s="7"/>
      <c r="D14" s="122">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Disadv'!D$1,0),"Error")</f>
        <v>570</v>
      </c>
      <c r="E14" s="122">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Disadv'!E$1,0),"Error")</f>
        <v>550</v>
      </c>
      <c r="F14" s="122">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Disadv'!F$1,0),"Error")</f>
        <v>1120</v>
      </c>
      <c r="G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0.83660000000000001</v>
      </c>
      <c r="H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Disadv'!H$1,0),"Error")</f>
        <v>0.93310000000000004</v>
      </c>
      <c r="I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0.8841</v>
      </c>
      <c r="J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Disadv'!J$1,0),"Error")</f>
        <v>0.81200000000000006</v>
      </c>
      <c r="K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Disadv'!K$1,0),"Error")</f>
        <v>0.92589999999999995</v>
      </c>
      <c r="L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Disadv'!L$1,0),"Error")</f>
        <v>0.86809999999999998</v>
      </c>
      <c r="M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Disadv'!M$1,0),"Error")</f>
        <v>0.35849999999999999</v>
      </c>
      <c r="N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Disadv'!N$1,0),"Error")</f>
        <v>0.3327</v>
      </c>
      <c r="O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Disadv'!O$1,0),"Error")</f>
        <v>0.3458</v>
      </c>
      <c r="P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Disadv'!P$1,0),"Error")</f>
        <v>x</v>
      </c>
      <c r="Q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Disadv'!R$1,0),"Error")</f>
        <v>x</v>
      </c>
      <c r="S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Disadv'!S$1,0),"Error")</f>
        <v>2.46E-2</v>
      </c>
      <c r="T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Disadv'!T$1,0),"Error")</f>
        <v>1.9900000000000001E-2</v>
      </c>
      <c r="U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Disadv'!U$1,0),"Error")</f>
        <v>2.23E-2</v>
      </c>
      <c r="V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Disadv'!V$1,0),"Error")</f>
        <v>2.1100000000000001E-2</v>
      </c>
      <c r="W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Disadv'!W$1,0),"Error")</f>
        <v>7.0499999999999993E-2</v>
      </c>
      <c r="X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Disadv'!X$1,0),"Error")</f>
        <v>4.5499999999999999E-2</v>
      </c>
      <c r="Y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Disadv'!Y$1,0),"Error")</f>
        <v>2.64E-2</v>
      </c>
      <c r="Z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Disadv'!Z$1,0),"Error")</f>
        <v>3.0700000000000002E-2</v>
      </c>
      <c r="AA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Disadv'!AA$1,0),"Error")</f>
        <v>2.8500000000000001E-2</v>
      </c>
      <c r="AB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Disadv'!AG$1,0),"Error")</f>
        <v>8.0000000000000002E-3</v>
      </c>
      <c r="AH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0.36909999999999998</v>
      </c>
      <c r="AI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0.45929999999999999</v>
      </c>
      <c r="AJ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0.41349999999999998</v>
      </c>
      <c r="AK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Disadv'!AQ$1,0),"Error")</f>
        <v>x</v>
      </c>
      <c r="AR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Disadv'!AT$1,0),"Error")</f>
        <v>1.0500000000000001E-2</v>
      </c>
      <c r="AU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Disadv'!AV$1,0),"Error")</f>
        <v>8.0000000000000002E-3</v>
      </c>
      <c r="AW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Disadv'!BB$1,0),"Error")</f>
        <v>5.3E-3</v>
      </c>
      <c r="BC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Disadv'!BF$1,0),"Error")</f>
        <v>1.41E-2</v>
      </c>
      <c r="BG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Disadv'!BH$1,0),"Error")</f>
        <v>8.0000000000000002E-3</v>
      </c>
      <c r="BI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Disadv'!BI$1,0),"Error")</f>
        <v>5.62E-2</v>
      </c>
      <c r="BJ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Disadv'!BJ$1,0),"Error")</f>
        <v>1.8100000000000002E-2</v>
      </c>
      <c r="BK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Disadv'!BK$1,0),"Error")</f>
        <v>3.7400000000000003E-2</v>
      </c>
      <c r="BL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Disadv'!BL$1,0),"Error")</f>
        <v>8.9599999999999999E-2</v>
      </c>
      <c r="BM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Disadv'!BM$1,0),"Error")</f>
        <v>3.9800000000000002E-2</v>
      </c>
      <c r="BN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Disadv'!BN$1,0),"Error")</f>
        <v>6.5100000000000005E-2</v>
      </c>
      <c r="BO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Disadv'!BO$1,0),"Error")</f>
        <v>1.7600000000000001E-2</v>
      </c>
      <c r="BP14" s="77" t="str">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4" s="77">
        <f>IFERROR(VLOOKUP($A14,IF('Index LA FSM &amp; Disadv'!$B$4=1,'Index LA FSM &amp; Disadv'!$A$9:$BQ$171,IF('Index LA FSM &amp; Disadv'!$B$4=2,'Index LA FSM &amp; Disadv'!$A$179:$BQ$341,IF('Index LA FSM &amp; Disadv'!$B$4=3,'Index LA FSM &amp; Disadv'!$A$349:$BQ$511,IF('Index LA FSM &amp; Disadv'!$B$4=4,'Index LA FSM &amp; Disadv'!$A$519:$BQ$681,"Error")))),'Index LA FSM &amp; Disadv'!BQ$1,0),"Error")</f>
        <v>1.34E-2</v>
      </c>
    </row>
    <row r="15" spans="1:69" s="37" customFormat="1" x14ac:dyDescent="0.2">
      <c r="A15" s="59" t="s">
        <v>177</v>
      </c>
      <c r="B15" s="60" t="s">
        <v>178</v>
      </c>
      <c r="C15" s="7"/>
      <c r="D15" s="122">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Disadv'!D$1,0),"Error")</f>
        <v>330</v>
      </c>
      <c r="E15" s="122">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Disadv'!E$1,0),"Error")</f>
        <v>140</v>
      </c>
      <c r="F15" s="122">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Disadv'!F$1,0),"Error")</f>
        <v>470</v>
      </c>
      <c r="G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Disadv'!G$1,0),"Error")</f>
        <v>0.89700000000000002</v>
      </c>
      <c r="H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0.95740000000000003</v>
      </c>
      <c r="I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Disadv'!I$1,0),"Error")</f>
        <v>0.91510000000000002</v>
      </c>
      <c r="J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Disadv'!J$1,0),"Error")</f>
        <v>0.88790000000000002</v>
      </c>
      <c r="K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Disadv'!K$1,0),"Error")</f>
        <v>0.95040000000000002</v>
      </c>
      <c r="L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Disadv'!L$1,0),"Error")</f>
        <v>0.90659999999999996</v>
      </c>
      <c r="M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Disadv'!M$1,0),"Error")</f>
        <v>0.33639999999999998</v>
      </c>
      <c r="N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Disadv'!N$1,0),"Error")</f>
        <v>0.22700000000000001</v>
      </c>
      <c r="O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Disadv'!O$1,0),"Error")</f>
        <v>0.30359999999999998</v>
      </c>
      <c r="P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Disadv'!S$1,0),"Error")</f>
        <v>6.0600000000000001E-2</v>
      </c>
      <c r="T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Disadv'!T$1,0),"Error")</f>
        <v>8.5099999999999995E-2</v>
      </c>
      <c r="U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Disadv'!U$1,0),"Error")</f>
        <v>6.7900000000000002E-2</v>
      </c>
      <c r="V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Disadv'!V$1,0),"Error")</f>
        <v>2.12E-2</v>
      </c>
      <c r="W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Disadv'!X$1,0),"Error")</f>
        <v>2.5499999999999998E-2</v>
      </c>
      <c r="Y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0.45150000000000001</v>
      </c>
      <c r="AI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0.5887</v>
      </c>
      <c r="AJ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0.49259999999999998</v>
      </c>
      <c r="AK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Disadv'!BI$1,0),"Error")</f>
        <v>5.45E-2</v>
      </c>
      <c r="BJ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Disadv'!BK$1,0),"Error")</f>
        <v>4.0300000000000002E-2</v>
      </c>
      <c r="BL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Disadv'!BN$1,0),"Error")</f>
        <v>1.2699999999999999E-2</v>
      </c>
      <c r="BO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Disadv'!BO$1,0),"Error")</f>
        <v>3.3300000000000003E-2</v>
      </c>
      <c r="BP15" s="77" t="str">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5" s="77">
        <f>IFERROR(VLOOKUP($A15,IF('Index LA FSM &amp; Disadv'!$B$4=1,'Index LA FSM &amp; Disadv'!$A$9:$BQ$171,IF('Index LA FSM &amp; Disadv'!$B$4=2,'Index LA FSM &amp; Disadv'!$A$179:$BQ$341,IF('Index LA FSM &amp; Disadv'!$B$4=3,'Index LA FSM &amp; Disadv'!$A$349:$BQ$511,IF('Index LA FSM &amp; Disadv'!$B$4=4,'Index LA FSM &amp; Disadv'!$A$519:$BQ$681,"Error")))),'Index LA FSM &amp; Disadv'!BQ$1,0),"Error")</f>
        <v>3.1800000000000002E-2</v>
      </c>
    </row>
    <row r="16" spans="1:69" s="37" customFormat="1" x14ac:dyDescent="0.2">
      <c r="A16" s="59" t="s">
        <v>179</v>
      </c>
      <c r="B16" s="60" t="s">
        <v>180</v>
      </c>
      <c r="C16" s="7"/>
      <c r="D16" s="122">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Disadv'!D$1,0),"Error")</f>
        <v>450</v>
      </c>
      <c r="E16" s="122">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Disadv'!E$1,0),"Error")</f>
        <v>350</v>
      </c>
      <c r="F16" s="122">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Disadv'!F$1,0),"Error")</f>
        <v>800</v>
      </c>
      <c r="G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Disadv'!G$1,0),"Error")</f>
        <v>0.85370000000000001</v>
      </c>
      <c r="H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0.95089999999999997</v>
      </c>
      <c r="I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Disadv'!I$1,0),"Error")</f>
        <v>0.89590000000000003</v>
      </c>
      <c r="J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Disadv'!J$1,0),"Error")</f>
        <v>0.84260000000000002</v>
      </c>
      <c r="K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Disadv'!K$1,0),"Error")</f>
        <v>0.94510000000000005</v>
      </c>
      <c r="L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0.8871</v>
      </c>
      <c r="M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Disadv'!M$1,0),"Error")</f>
        <v>0.26390000000000002</v>
      </c>
      <c r="N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Disadv'!N$1,0),"Error")</f>
        <v>0.23699999999999999</v>
      </c>
      <c r="O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Disadv'!O$1,0),"Error")</f>
        <v>0.25219999999999998</v>
      </c>
      <c r="P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Disadv'!P$1,0),"Error")</f>
        <v>x</v>
      </c>
      <c r="Q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Disadv'!R$1,0),"Error")</f>
        <v>x</v>
      </c>
      <c r="S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Disadv'!S$1,0),"Error")</f>
        <v>1.77E-2</v>
      </c>
      <c r="T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Disadv'!U$1,0),"Error")</f>
        <v>1.38E-2</v>
      </c>
      <c r="V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Disadv'!V$1,0),"Error")</f>
        <v>5.0999999999999997E-2</v>
      </c>
      <c r="W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Disadv'!W$1,0),"Error")</f>
        <v>4.6199999999999998E-2</v>
      </c>
      <c r="X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Disadv'!X$1,0),"Error")</f>
        <v>4.8899999999999999E-2</v>
      </c>
      <c r="Y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Disadv'!AG$1,0),"Error")</f>
        <v>7.4999999999999997E-3</v>
      </c>
      <c r="AH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0.49</v>
      </c>
      <c r="AI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0.63290000000000002</v>
      </c>
      <c r="AJ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0.55210000000000004</v>
      </c>
      <c r="AK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Disadv'!AV$1,0),"Error")</f>
        <v>7.4999999999999997E-3</v>
      </c>
      <c r="AW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Disadv'!BI$1,0),"Error")</f>
        <v>5.9900000000000002E-2</v>
      </c>
      <c r="BJ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Disadv'!BJ$1,0),"Error")</f>
        <v>3.1800000000000002E-2</v>
      </c>
      <c r="BK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Disadv'!BK$1,0),"Error")</f>
        <v>4.7699999999999999E-2</v>
      </c>
      <c r="BL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Disadv'!BL$1,0),"Error")</f>
        <v>3.7699999999999997E-2</v>
      </c>
      <c r="BM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Disadv'!BN$1,0),"Error")</f>
        <v>2.5100000000000001E-2</v>
      </c>
      <c r="BO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Disadv'!BO$1,0),"Error")</f>
        <v>4.8800000000000003E-2</v>
      </c>
      <c r="BP16" s="77" t="str">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6" s="77">
        <f>IFERROR(VLOOKUP($A16,IF('Index LA FSM &amp; Disadv'!$B$4=1,'Index LA FSM &amp; Disadv'!$A$9:$BQ$171,IF('Index LA FSM &amp; Disadv'!$B$4=2,'Index LA FSM &amp; Disadv'!$A$179:$BQ$341,IF('Index LA FSM &amp; Disadv'!$B$4=3,'Index LA FSM &amp; Disadv'!$A$349:$BQ$511,IF('Index LA FSM &amp; Disadv'!$B$4=4,'Index LA FSM &amp; Disadv'!$A$519:$BQ$681,"Error")))),'Index LA FSM &amp; Disadv'!BQ$1,0),"Error")</f>
        <v>3.1399999999999997E-2</v>
      </c>
    </row>
    <row r="17" spans="1:69" s="37" customFormat="1" x14ac:dyDescent="0.2">
      <c r="A17" s="59" t="s">
        <v>181</v>
      </c>
      <c r="B17" s="60" t="s">
        <v>182</v>
      </c>
      <c r="C17" s="7"/>
      <c r="D17" s="122">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Disadv'!D$1,0),"Error")</f>
        <v>1030</v>
      </c>
      <c r="E17" s="122">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Disadv'!E$1,0),"Error")</f>
        <v>990</v>
      </c>
      <c r="F17" s="122">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Disadv'!F$1,0),"Error")</f>
        <v>2020</v>
      </c>
      <c r="G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Disadv'!G$1,0),"Error")</f>
        <v>0.76190000000000002</v>
      </c>
      <c r="H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Disadv'!H$1,0),"Error")</f>
        <v>0.94630000000000003</v>
      </c>
      <c r="I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Disadv'!I$1,0),"Error")</f>
        <v>0.85199999999999998</v>
      </c>
      <c r="J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Disadv'!J$1,0),"Error")</f>
        <v>0.74060000000000004</v>
      </c>
      <c r="K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Disadv'!K$1,0),"Error")</f>
        <v>0.93720000000000003</v>
      </c>
      <c r="L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Disadv'!L$1,0),"Error")</f>
        <v>0.83660000000000001</v>
      </c>
      <c r="M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Disadv'!M$1,0),"Error")</f>
        <v>0.29139999999999999</v>
      </c>
      <c r="N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Disadv'!N$1,0),"Error")</f>
        <v>0.27460000000000001</v>
      </c>
      <c r="O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Disadv'!O$1,0),"Error")</f>
        <v>0.28320000000000001</v>
      </c>
      <c r="P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Disadv'!S$1,0),"Error")</f>
        <v>1.6500000000000001E-2</v>
      </c>
      <c r="T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Disadv'!T$1,0),"Error")</f>
        <v>1.01E-2</v>
      </c>
      <c r="U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Disadv'!U$1,0),"Error")</f>
        <v>1.34E-2</v>
      </c>
      <c r="V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Disadv'!W$1,0),"Error")</f>
        <v>8.0999999999999996E-3</v>
      </c>
      <c r="X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Disadv'!X$1,0),"Error")</f>
        <v>6.4000000000000003E-3</v>
      </c>
      <c r="Y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Disadv'!Y$1,0),"Error")</f>
        <v>3.8699999999999998E-2</v>
      </c>
      <c r="Z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Disadv'!Z$1,0),"Error")</f>
        <v>6.59E-2</v>
      </c>
      <c r="AA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Disadv'!AA$1,0),"Error")</f>
        <v>5.1999999999999998E-2</v>
      </c>
      <c r="AB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Disadv'!AC$1,0),"Error")</f>
        <v>7.1000000000000004E-3</v>
      </c>
      <c r="AD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Disadv'!AD$1,0),"Error")</f>
        <v>5.4000000000000003E-3</v>
      </c>
      <c r="AE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Disadv'!AE$1,0),"Error")</f>
        <v>1.7399999999999999E-2</v>
      </c>
      <c r="AF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Disadv'!AF$1,0),"Error")</f>
        <v>9.1000000000000004E-3</v>
      </c>
      <c r="AG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Disadv'!AG$1,0),"Error")</f>
        <v>1.34E-2</v>
      </c>
      <c r="AH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0.3669</v>
      </c>
      <c r="AI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0.56230000000000002</v>
      </c>
      <c r="AJ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0.46239999999999998</v>
      </c>
      <c r="AK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Disadv'!AL$1,0),"Error")</f>
        <v>1.01E-2</v>
      </c>
      <c r="AM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Disadv'!AM$1,0),"Error")</f>
        <v>6.8999999999999999E-3</v>
      </c>
      <c r="AN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Disadv'!AQ$1,0),"Error")</f>
        <v>x</v>
      </c>
      <c r="AR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Disadv'!AT$1,0),"Error")</f>
        <v>1.6500000000000001E-2</v>
      </c>
      <c r="AU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Disadv'!AV$1,0),"Error")</f>
        <v>1.09E-2</v>
      </c>
      <c r="AW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Disadv'!AW$1,0),"Error")</f>
        <v>7.7000000000000002E-3</v>
      </c>
      <c r="AX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Disadv'!AY$1,0),"Error")</f>
        <v>5.4000000000000003E-3</v>
      </c>
      <c r="AZ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Disadv'!BC$1,0),"Error")</f>
        <v>5.7999999999999996E-3</v>
      </c>
      <c r="BD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Disadv'!BE$1,0),"Error")</f>
        <v>-</v>
      </c>
      <c r="BF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7" s="77" t="str">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Disadv'!BH$1,0),"Error")</f>
        <v>-</v>
      </c>
      <c r="BI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0.1036</v>
      </c>
      <c r="BJ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Disadv'!BJ$1,0),"Error")</f>
        <v>3.04E-2</v>
      </c>
      <c r="BK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Disadv'!BK$1,0),"Error")</f>
        <v>6.7799999999999999E-2</v>
      </c>
      <c r="BL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0.1055</v>
      </c>
      <c r="BM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Disadv'!BM$1,0),"Error")</f>
        <v>1.52E-2</v>
      </c>
      <c r="BN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Disadv'!BN$1,0),"Error")</f>
        <v>6.1400000000000003E-2</v>
      </c>
      <c r="BO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Disadv'!BO$1,0),"Error")</f>
        <v>2.9000000000000001E-2</v>
      </c>
      <c r="BP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Disadv'!BP$1,0),"Error")</f>
        <v>8.0999999999999996E-3</v>
      </c>
      <c r="BQ17" s="77">
        <f>IFERROR(VLOOKUP($A17,IF('Index LA FSM &amp; Disadv'!$B$4=1,'Index LA FSM &amp; Disadv'!$A$9:$BQ$171,IF('Index LA FSM &amp; Disadv'!$B$4=2,'Index LA FSM &amp; Disadv'!$A$179:$BQ$341,IF('Index LA FSM &amp; Disadv'!$B$4=3,'Index LA FSM &amp; Disadv'!$A$349:$BQ$511,IF('Index LA FSM &amp; Disadv'!$B$4=4,'Index LA FSM &amp; Disadv'!$A$519:$BQ$681,"Error")))),'Index LA FSM &amp; Disadv'!BQ$1,0),"Error")</f>
        <v>1.8800000000000001E-2</v>
      </c>
    </row>
    <row r="18" spans="1:69" s="37" customFormat="1" x14ac:dyDescent="0.2">
      <c r="A18" s="59" t="s">
        <v>183</v>
      </c>
      <c r="B18" s="60" t="s">
        <v>184</v>
      </c>
      <c r="C18" s="7"/>
      <c r="D18" s="122">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Disadv'!D$1,0),"Error")</f>
        <v>560</v>
      </c>
      <c r="E18" s="122">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Disadv'!E$1,0),"Error")</f>
        <v>450</v>
      </c>
      <c r="F18" s="122">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Disadv'!F$1,0),"Error")</f>
        <v>1000</v>
      </c>
      <c r="G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Disadv'!G$1,0),"Error")</f>
        <v>0.82909999999999995</v>
      </c>
      <c r="H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Disadv'!H$1,0),"Error")</f>
        <v>0.91259999999999997</v>
      </c>
      <c r="I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Disadv'!I$1,0),"Error")</f>
        <v>0.86629999999999996</v>
      </c>
      <c r="J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Disadv'!J$1,0),"Error")</f>
        <v>0.80940000000000001</v>
      </c>
      <c r="K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Disadv'!K$1,0),"Error")</f>
        <v>0.89690000000000003</v>
      </c>
      <c r="L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Disadv'!L$1,0),"Error")</f>
        <v>0.84830000000000005</v>
      </c>
      <c r="M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Disadv'!M$1,0),"Error")</f>
        <v>0.41370000000000001</v>
      </c>
      <c r="N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Disadv'!N$1,0),"Error")</f>
        <v>0.34079999999999999</v>
      </c>
      <c r="O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Disadv'!O$1,0),"Error")</f>
        <v>0.38119999999999998</v>
      </c>
      <c r="P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Disadv'!P$1,0),"Error")</f>
        <v>x</v>
      </c>
      <c r="Q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Disadv'!R$1,0),"Error")</f>
        <v>x</v>
      </c>
      <c r="S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Disadv'!S$1,0),"Error")</f>
        <v>2.3400000000000001E-2</v>
      </c>
      <c r="T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Disadv'!U$1,0),"Error")</f>
        <v>1.7000000000000001E-2</v>
      </c>
      <c r="V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Disadv'!X$1,0),"Error")</f>
        <v>6.0000000000000001E-3</v>
      </c>
      <c r="Y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Disadv'!AA$1,0),"Error")</f>
        <v>8.0000000000000002E-3</v>
      </c>
      <c r="AB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Disadv'!AB$1,0),"Error")</f>
        <v>2.1600000000000001E-2</v>
      </c>
      <c r="AC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Disadv'!AC$1,0),"Error")</f>
        <v>4.2599999999999999E-2</v>
      </c>
      <c r="AD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Disadv'!AD$1,0),"Error")</f>
        <v>3.09E-2</v>
      </c>
      <c r="AE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0.33090000000000003</v>
      </c>
      <c r="AI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0.48649999999999999</v>
      </c>
      <c r="AJ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0.4002</v>
      </c>
      <c r="AK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Disadv'!AL$1,0),"Error")</f>
        <v>1.35E-2</v>
      </c>
      <c r="AM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Disadv'!AM$1,0),"Error")</f>
        <v>1.0999999999999999E-2</v>
      </c>
      <c r="AN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Disadv'!AT$1,0),"Error")</f>
        <v>1.26E-2</v>
      </c>
      <c r="AU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Disadv'!AV$1,0),"Error")</f>
        <v>1.2E-2</v>
      </c>
      <c r="AW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Disadv'!BH$1,0),"Error")</f>
        <v>6.0000000000000001E-3</v>
      </c>
      <c r="BI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Disadv'!BI$1,0),"Error")</f>
        <v>8.6300000000000002E-2</v>
      </c>
      <c r="BJ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Disadv'!BJ$1,0),"Error")</f>
        <v>4.7100000000000003E-2</v>
      </c>
      <c r="BK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Disadv'!BK$1,0),"Error")</f>
        <v>6.8900000000000003E-2</v>
      </c>
      <c r="BL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Disadv'!BL$1,0),"Error")</f>
        <v>5.9400000000000001E-2</v>
      </c>
      <c r="BM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Disadv'!BM$1,0),"Error")</f>
        <v>3.5900000000000001E-2</v>
      </c>
      <c r="BN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Disadv'!BN$1,0),"Error")</f>
        <v>4.8899999999999999E-2</v>
      </c>
      <c r="BO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Disadv'!BO$1,0),"Error")</f>
        <v>2.52E-2</v>
      </c>
      <c r="BP18" s="77" t="str">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8" s="77">
        <f>IFERROR(VLOOKUP($A18,IF('Index LA FSM &amp; Disadv'!$B$4=1,'Index LA FSM &amp; Disadv'!$A$9:$BQ$171,IF('Index LA FSM &amp; Disadv'!$B$4=2,'Index LA FSM &amp; Disadv'!$A$179:$BQ$341,IF('Index LA FSM &amp; Disadv'!$B$4=3,'Index LA FSM &amp; Disadv'!$A$349:$BQ$511,IF('Index LA FSM &amp; Disadv'!$B$4=4,'Index LA FSM &amp; Disadv'!$A$519:$BQ$681,"Error")))),'Index LA FSM &amp; Disadv'!BQ$1,0),"Error")</f>
        <v>1.6E-2</v>
      </c>
    </row>
    <row r="19" spans="1:69" s="37" customFormat="1" x14ac:dyDescent="0.2">
      <c r="A19" s="6">
        <v>301</v>
      </c>
      <c r="B19" s="6" t="s">
        <v>185</v>
      </c>
      <c r="C19" s="7" t="s">
        <v>180</v>
      </c>
      <c r="D19" s="122"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Disadv'!D$1,0),"Error")</f>
        <v>x</v>
      </c>
      <c r="E19" s="122"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Disadv'!E$1,0),"Error")</f>
        <v>x</v>
      </c>
      <c r="F19" s="122">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Disadv'!F$1,0),"Error")</f>
        <v>10</v>
      </c>
      <c r="G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Disadv'!G$1,0),"Error")</f>
        <v>x</v>
      </c>
      <c r="H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Disadv'!H$1,0),"Error")</f>
        <v>x</v>
      </c>
      <c r="I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Disadv'!I$1,0),"Error")</f>
        <v>1</v>
      </c>
      <c r="J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Disadv'!J$1,0),"Error")</f>
        <v>x</v>
      </c>
      <c r="K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Disadv'!K$1,0),"Error")</f>
        <v>x</v>
      </c>
      <c r="L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Disadv'!L$1,0),"Error")</f>
        <v>1</v>
      </c>
      <c r="M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Disadv'!O$1,0),"Error")</f>
        <v>0</v>
      </c>
      <c r="P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Disadv'!P$1,0),"Error")</f>
        <v>x</v>
      </c>
      <c r="Q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Disadv'!Q$1,0),"Error")</f>
        <v>x</v>
      </c>
      <c r="R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Disadv'!AJ$1,0),"Error")</f>
        <v>1</v>
      </c>
      <c r="AK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Disadv'!AN$1,0),"Error")</f>
        <v>x</v>
      </c>
      <c r="AO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Disadv'!AO$1,0),"Error")</f>
        <v>x</v>
      </c>
      <c r="AP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Disadv'!AQ$1,0),"Error")</f>
        <v>x</v>
      </c>
      <c r="AR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9" s="77" t="str">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9" s="77">
        <f>IFERROR(VLOOKUP($A19,IF('Index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20" spans="1:69" s="37" customFormat="1" x14ac:dyDescent="0.2">
      <c r="A20" s="6">
        <v>302</v>
      </c>
      <c r="B20" s="6" t="s">
        <v>186</v>
      </c>
      <c r="C20" s="7" t="s">
        <v>180</v>
      </c>
      <c r="D20" s="122">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20" s="122">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20" s="122">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Disadv'!I$1,0),"Error")</f>
        <v>1</v>
      </c>
      <c r="J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Disadv'!L$1,0),"Error")</f>
        <v>1</v>
      </c>
      <c r="M20" s="77" t="str">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20" s="77" t="str">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20" s="77" t="str">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0.69230000000000003</v>
      </c>
      <c r="AI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0.94440000000000002</v>
      </c>
      <c r="AJ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0.8387</v>
      </c>
      <c r="AK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20" s="77">
        <f>IFERROR(VLOOKUP($A20,IF('Index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21" spans="1:69" s="37" customFormat="1" x14ac:dyDescent="0.2">
      <c r="A21" s="6">
        <v>370</v>
      </c>
      <c r="B21" s="6" t="s">
        <v>187</v>
      </c>
      <c r="C21" s="7" t="s">
        <v>170</v>
      </c>
      <c r="D21" s="122">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21" s="122">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21" s="122">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Disadv'!G$1,0),"Error")</f>
        <v>0.86360000000000003</v>
      </c>
      <c r="H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Disadv'!H$1,0),"Error")</f>
        <v>0.75</v>
      </c>
      <c r="I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Disadv'!I$1,0),"Error")</f>
        <v>0.82350000000000001</v>
      </c>
      <c r="J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Disadv'!J$1,0),"Error")</f>
        <v>0.86360000000000003</v>
      </c>
      <c r="K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Disadv'!K$1,0),"Error")</f>
        <v>0.75</v>
      </c>
      <c r="L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Disadv'!L$1,0),"Error")</f>
        <v>0.82350000000000001</v>
      </c>
      <c r="M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Disadv'!M$1,0),"Error")</f>
        <v>0.2727</v>
      </c>
      <c r="N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Disadv'!O$1,0),"Error")</f>
        <v>0.23530000000000001</v>
      </c>
      <c r="P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0.54549999999999998</v>
      </c>
      <c r="AI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v>
      </c>
      <c r="AJ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0.52939999999999998</v>
      </c>
      <c r="AK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21" s="77">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21" s="77" t="str">
        <f>IFERROR(VLOOKUP($A21,IF('Index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22" spans="1:69" s="37" customFormat="1" x14ac:dyDescent="0.2">
      <c r="A22" s="6">
        <v>800</v>
      </c>
      <c r="B22" s="6" t="s">
        <v>188</v>
      </c>
      <c r="C22" s="7" t="s">
        <v>184</v>
      </c>
      <c r="D22" s="122">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22" s="122">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22" s="122">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Disadv'!G$1,0),"Error")</f>
        <v>0.875</v>
      </c>
      <c r="H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Disadv'!H$1,0),"Error")</f>
        <v>0.9667</v>
      </c>
      <c r="I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Disadv'!I$1,0),"Error")</f>
        <v>0.92589999999999995</v>
      </c>
      <c r="J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Disadv'!J$1,0),"Error")</f>
        <v>0.875</v>
      </c>
      <c r="K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Disadv'!K$1,0),"Error")</f>
        <v>0.9667</v>
      </c>
      <c r="L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Disadv'!L$1,0),"Error")</f>
        <v>0.92589999999999995</v>
      </c>
      <c r="M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Disadv'!M$1,0),"Error")</f>
        <v>0.33329999999999999</v>
      </c>
      <c r="N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Disadv'!N$1,0),"Error")</f>
        <v>0.23330000000000001</v>
      </c>
      <c r="O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Disadv'!O$1,0),"Error")</f>
        <v>0.27779999999999999</v>
      </c>
      <c r="P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22" s="77" t="str">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22" s="77" t="str">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22" s="77" t="str">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22" s="77" t="str">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v>
      </c>
      <c r="AI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v>
      </c>
      <c r="AJ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0.61109999999999998</v>
      </c>
      <c r="AK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22" s="77" t="str">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22" s="77" t="str">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22" s="77" t="str">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22" s="77" t="str">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22" s="77" t="str">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22" s="77">
        <f>IFERROR(VLOOKUP($A22,IF('Index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23" spans="1:69" s="37" customFormat="1" x14ac:dyDescent="0.2">
      <c r="A23" s="6">
        <v>822</v>
      </c>
      <c r="B23" s="6" t="s">
        <v>189</v>
      </c>
      <c r="C23" s="7" t="s">
        <v>176</v>
      </c>
      <c r="D23" s="122">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23" s="122">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23" s="122">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Disadv'!G$1,0),"Error")</f>
        <v>0.88890000000000002</v>
      </c>
      <c r="H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Disadv'!I$1,0),"Error")</f>
        <v>0.95830000000000004</v>
      </c>
      <c r="J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Disadv'!J$1,0),"Error")</f>
        <v>0.88890000000000002</v>
      </c>
      <c r="K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Disadv'!L$1,0),"Error")</f>
        <v>0.95830000000000004</v>
      </c>
      <c r="M23" s="77" t="str">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Disadv'!N$1,0),"Error")</f>
        <v>0.4</v>
      </c>
      <c r="O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Disadv'!O$1,0),"Error")</f>
        <v>0.45829999999999999</v>
      </c>
      <c r="P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23" s="77" t="str">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v>
      </c>
      <c r="AJ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v>
      </c>
      <c r="AK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23" s="77" t="str">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23" s="77" t="str">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23" s="77">
        <f>IFERROR(VLOOKUP($A23,IF('Index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24" spans="1:69" s="37" customFormat="1" x14ac:dyDescent="0.2">
      <c r="A24" s="6">
        <v>303</v>
      </c>
      <c r="B24" s="6" t="s">
        <v>190</v>
      </c>
      <c r="C24" s="7" t="s">
        <v>180</v>
      </c>
      <c r="D24" s="122">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24" s="122">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24" s="122">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Disadv'!G$1,0),"Error")</f>
        <v>0.79410000000000003</v>
      </c>
      <c r="H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Disadv'!H$1,0),"Error")</f>
        <v>0.86960000000000004</v>
      </c>
      <c r="I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Disadv'!I$1,0),"Error")</f>
        <v>0.8246</v>
      </c>
      <c r="J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Disadv'!J$1,0),"Error")</f>
        <v>0.79410000000000003</v>
      </c>
      <c r="K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Disadv'!K$1,0),"Error")</f>
        <v>0.82609999999999995</v>
      </c>
      <c r="L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Disadv'!L$1,0),"Error")</f>
        <v>0.80700000000000005</v>
      </c>
      <c r="M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Disadv'!M$1,0),"Error")</f>
        <v>0.35289999999999999</v>
      </c>
      <c r="N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Disadv'!N$1,0),"Error")</f>
        <v>0.30430000000000001</v>
      </c>
      <c r="O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Disadv'!O$1,0),"Error")</f>
        <v>0.33329999999999999</v>
      </c>
      <c r="P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Disadv'!V$1,0),"Error")</f>
        <v>0.23530000000000001</v>
      </c>
      <c r="W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Disadv'!X$1,0),"Error")</f>
        <v>0.2281</v>
      </c>
      <c r="Y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Disadv'!AH$1,0),"Error")</f>
        <v>0.2059</v>
      </c>
      <c r="AI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Disadv'!AI$1,0),"Error")</f>
        <v>0.26090000000000002</v>
      </c>
      <c r="AJ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0.2281</v>
      </c>
      <c r="AK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Disadv'!BK$1,0),"Error")</f>
        <v>0.12280000000000001</v>
      </c>
      <c r="BL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24" s="77">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24" s="77" t="str">
        <f>IFERROR(VLOOKUP($A24,IF('Index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25" spans="1:69" s="37" customFormat="1" x14ac:dyDescent="0.2">
      <c r="A25" s="6">
        <v>330</v>
      </c>
      <c r="B25" s="6" t="s">
        <v>191</v>
      </c>
      <c r="C25" s="7" t="s">
        <v>174</v>
      </c>
      <c r="D25" s="122">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Disadv'!D$1,0),"Error")</f>
        <v>200</v>
      </c>
      <c r="E25" s="122">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Disadv'!E$1,0),"Error")</f>
        <v>90</v>
      </c>
      <c r="F25" s="122">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Disadv'!F$1,0),"Error")</f>
        <v>290</v>
      </c>
      <c r="G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Disadv'!G$1,0),"Error")</f>
        <v>0.81120000000000003</v>
      </c>
      <c r="H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0.95650000000000002</v>
      </c>
      <c r="I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Disadv'!I$1,0),"Error")</f>
        <v>0.85760000000000003</v>
      </c>
      <c r="J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Disadv'!J$1,0),"Error")</f>
        <v>0.79079999999999995</v>
      </c>
      <c r="K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Disadv'!K$1,0),"Error")</f>
        <v>0.95650000000000002</v>
      </c>
      <c r="L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Disadv'!L$1,0),"Error")</f>
        <v>0.84379999999999999</v>
      </c>
      <c r="M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Disadv'!M$1,0),"Error")</f>
        <v>0.1633</v>
      </c>
      <c r="N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Disadv'!N$1,0),"Error")</f>
        <v>0.13039999999999999</v>
      </c>
      <c r="O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Disadv'!O$1,0),"Error")</f>
        <v>0.15279999999999999</v>
      </c>
      <c r="P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0.58160000000000001</v>
      </c>
      <c r="AI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0.81520000000000004</v>
      </c>
      <c r="AJ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0.65629999999999999</v>
      </c>
      <c r="AK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Disadv'!AQ$1,0),"Error")</f>
        <v>x</v>
      </c>
      <c r="AR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0.11219999999999999</v>
      </c>
      <c r="BJ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Disadv'!BK$1,0),"Error")</f>
        <v>8.6800000000000002E-2</v>
      </c>
      <c r="BL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Disadv'!BL$1,0),"Error")</f>
        <v>5.0999999999999997E-2</v>
      </c>
      <c r="BM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Disadv'!BN$1,0),"Error")</f>
        <v>3.8199999999999998E-2</v>
      </c>
      <c r="BO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25" s="77">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25" s="77" t="str">
        <f>IFERROR(VLOOKUP($A25,IF('Index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26" spans="1:69" s="37" customFormat="1" x14ac:dyDescent="0.2">
      <c r="A26" s="6">
        <v>889</v>
      </c>
      <c r="B26" s="6" t="s">
        <v>192</v>
      </c>
      <c r="C26" s="7" t="s">
        <v>168</v>
      </c>
      <c r="D26" s="122">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26" s="122">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26" s="122">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Disadv'!G$1,0),"Error")</f>
        <v>0.9</v>
      </c>
      <c r="H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Disadv'!H$1,0),"Error")</f>
        <v>x</v>
      </c>
      <c r="I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0.88460000000000005</v>
      </c>
      <c r="J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Disadv'!J$1,0),"Error")</f>
        <v>0.9</v>
      </c>
      <c r="K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Disadv'!K$1,0),"Error")</f>
        <v>x</v>
      </c>
      <c r="L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0.88460000000000005</v>
      </c>
      <c r="M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Disadv'!X$1,0),"Error")</f>
        <v>0.23080000000000001</v>
      </c>
      <c r="Y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v>
      </c>
      <c r="AI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0.42309999999999998</v>
      </c>
      <c r="AK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26" s="77" t="str">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26" s="77">
        <f>IFERROR(VLOOKUP($A26,IF('Index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27" spans="1:69" s="37" customFormat="1" x14ac:dyDescent="0.2">
      <c r="A27" s="6">
        <v>890</v>
      </c>
      <c r="B27" s="6" t="s">
        <v>193</v>
      </c>
      <c r="C27" s="7" t="s">
        <v>168</v>
      </c>
      <c r="D27" s="122">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27" s="122">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27" s="122">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Disadv'!G$1,0),"Error")</f>
        <v>0.86960000000000004</v>
      </c>
      <c r="H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Disadv'!I$1,0),"Error")</f>
        <v>0.91180000000000005</v>
      </c>
      <c r="J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Disadv'!J$1,0),"Error")</f>
        <v>0.82609999999999995</v>
      </c>
      <c r="K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0.88239999999999996</v>
      </c>
      <c r="M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Disadv'!M$1,0),"Error")</f>
        <v>0.56520000000000004</v>
      </c>
      <c r="N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Disadv'!N$1,0),"Error")</f>
        <v>0.54549999999999998</v>
      </c>
      <c r="O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Disadv'!O$1,0),"Error")</f>
        <v>0.55879999999999996</v>
      </c>
      <c r="P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0.26090000000000002</v>
      </c>
      <c r="AI27" s="77" t="str">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0.32350000000000001</v>
      </c>
      <c r="AK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27" s="77" t="str">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27" s="77" t="str">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27" s="77" t="str">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27" s="77" t="str">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27" s="77" t="str">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27" s="77" t="str">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27" s="77">
        <f>IFERROR(VLOOKUP($A27,IF('Index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28" spans="1:69" s="37" customFormat="1" x14ac:dyDescent="0.2">
      <c r="A28" s="6">
        <v>350</v>
      </c>
      <c r="B28" s="6" t="s">
        <v>194</v>
      </c>
      <c r="C28" s="7" t="s">
        <v>168</v>
      </c>
      <c r="D28" s="122">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28" s="122">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28" s="122">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Disadv'!G$1,0),"Error")</f>
        <v>0.86670000000000003</v>
      </c>
      <c r="H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Disadv'!I$1,0),"Error")</f>
        <v>0.91490000000000005</v>
      </c>
      <c r="J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Disadv'!J$1,0),"Error")</f>
        <v>0.83330000000000004</v>
      </c>
      <c r="K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Disadv'!L$1,0),"Error")</f>
        <v>0.89359999999999995</v>
      </c>
      <c r="M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0.66669999999999996</v>
      </c>
      <c r="AI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0.94120000000000004</v>
      </c>
      <c r="AJ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0.76600000000000001</v>
      </c>
      <c r="AK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28" s="77">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28" s="77" t="str">
        <f>IFERROR(VLOOKUP($A28,IF('Index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29" spans="1:69" s="37" customFormat="1" x14ac:dyDescent="0.2">
      <c r="A29" s="6">
        <v>837</v>
      </c>
      <c r="B29" s="6" t="s">
        <v>195</v>
      </c>
      <c r="C29" s="7" t="s">
        <v>184</v>
      </c>
      <c r="D29" s="122">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29" s="122">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29" s="122">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Disadv'!G$1,0),"Error")</f>
        <v>0.63160000000000005</v>
      </c>
      <c r="H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Disadv'!H$1,0),"Error")</f>
        <v>0.79169999999999996</v>
      </c>
      <c r="I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Disadv'!I$1,0),"Error")</f>
        <v>0.69350000000000001</v>
      </c>
      <c r="J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Disadv'!J$1,0),"Error")</f>
        <v>0.57889999999999997</v>
      </c>
      <c r="K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Disadv'!K$1,0),"Error")</f>
        <v>0.70830000000000004</v>
      </c>
      <c r="L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Disadv'!L$1,0),"Error")</f>
        <v>0.629</v>
      </c>
      <c r="M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Disadv'!M$1,0),"Error")</f>
        <v>0.28949999999999998</v>
      </c>
      <c r="N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Disadv'!N$1,0),"Error")</f>
        <v>0.375</v>
      </c>
      <c r="O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Disadv'!O$1,0),"Error")</f>
        <v>0.3226</v>
      </c>
      <c r="P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0.1842</v>
      </c>
      <c r="AI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0.29170000000000001</v>
      </c>
      <c r="AJ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0.2258</v>
      </c>
      <c r="AK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Disadv'!AM$1,0),"Error")</f>
        <v>0.1129</v>
      </c>
      <c r="AN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0.1842</v>
      </c>
      <c r="BJ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Disadv'!BK$1,0),"Error")</f>
        <v>0.19350000000000001</v>
      </c>
      <c r="BL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29" s="77">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29" s="77" t="str">
        <f>IFERROR(VLOOKUP($A29,IF('Index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30" spans="1:69" s="37" customFormat="1" x14ac:dyDescent="0.2">
      <c r="A30" s="6">
        <v>867</v>
      </c>
      <c r="B30" s="6" t="s">
        <v>196</v>
      </c>
      <c r="C30" s="7" t="s">
        <v>182</v>
      </c>
      <c r="D30" s="122">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30" s="122">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30" s="122">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30" s="77" t="str">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Disadv'!G$1,0),"Error")</f>
        <v>x</v>
      </c>
      <c r="H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Disadv'!I$1,0),"Error")</f>
        <v>0.94120000000000004</v>
      </c>
      <c r="J30" s="77" t="str">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Disadv'!J$1,0),"Error")</f>
        <v>x</v>
      </c>
      <c r="K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Disadv'!L$1,0),"Error")</f>
        <v>0.94120000000000004</v>
      </c>
      <c r="M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Disadv'!M$1,0),"Error")</f>
        <v>0</v>
      </c>
      <c r="N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Disadv'!O$1,0),"Error")</f>
        <v>0</v>
      </c>
      <c r="P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30" s="77" t="str">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30" s="77" t="str">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30" s="77" t="str">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0.90910000000000002</v>
      </c>
      <c r="AJ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0.88239999999999996</v>
      </c>
      <c r="AK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30" s="77" t="str">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30" s="77">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30" s="77" t="str">
        <f>IFERROR(VLOOKUP($A30,IF('Index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31" spans="1:69" s="37" customFormat="1" x14ac:dyDescent="0.2">
      <c r="A31" s="6">
        <v>380</v>
      </c>
      <c r="B31" s="6" t="s">
        <v>197</v>
      </c>
      <c r="C31" s="7" t="s">
        <v>170</v>
      </c>
      <c r="D31" s="122">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31" s="122">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31" s="122">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Disadv'!G$1,0),"Error")</f>
        <v>0.95240000000000002</v>
      </c>
      <c r="H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Disadv'!I$1,0),"Error")</f>
        <v>0.98080000000000001</v>
      </c>
      <c r="J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Disadv'!J$1,0),"Error")</f>
        <v>0.95240000000000002</v>
      </c>
      <c r="K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Disadv'!L$1,0),"Error")</f>
        <v>0.98080000000000001</v>
      </c>
      <c r="M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Disadv'!M$1,0),"Error")</f>
        <v>0</v>
      </c>
      <c r="N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Disadv'!O$1,0),"Error")</f>
        <v>0</v>
      </c>
      <c r="P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0.95240000000000002</v>
      </c>
      <c r="AI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Disadv'!AI$1,0),"Error")</f>
        <v>1</v>
      </c>
      <c r="AJ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0.98080000000000001</v>
      </c>
      <c r="AK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31" s="77" t="str">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31" s="77">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31" s="77" t="str">
        <f>IFERROR(VLOOKUP($A31,IF('Index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32" spans="1:69" s="37" customFormat="1" x14ac:dyDescent="0.2">
      <c r="A32" s="6">
        <v>304</v>
      </c>
      <c r="B32" s="6" t="s">
        <v>198</v>
      </c>
      <c r="C32" s="7" t="s">
        <v>180</v>
      </c>
      <c r="D32" s="122">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32" s="122">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32" s="122">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Disadv'!G$1,0),"Error")</f>
        <v>0.94740000000000002</v>
      </c>
      <c r="H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Disadv'!I$1,0),"Error")</f>
        <v>0.96550000000000002</v>
      </c>
      <c r="J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Disadv'!J$1,0),"Error")</f>
        <v>0.94740000000000002</v>
      </c>
      <c r="K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Disadv'!L$1,0),"Error")</f>
        <v>0.96550000000000002</v>
      </c>
      <c r="M32" s="77" t="str">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32" s="77" t="str">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32" s="77" t="str">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32" s="77" t="str">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32" s="77" t="str">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0.78949999999999998</v>
      </c>
      <c r="AI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v>
      </c>
      <c r="AJ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0.79310000000000003</v>
      </c>
      <c r="AK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32" s="77" t="str">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32" s="77" t="str">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32" s="77">
        <f>IFERROR(VLOOKUP($A32,IF('Index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33" spans="1:69" s="37" customFormat="1" x14ac:dyDescent="0.2">
      <c r="A33" s="6">
        <v>846</v>
      </c>
      <c r="B33" s="6" t="s">
        <v>199</v>
      </c>
      <c r="C33" s="7" t="s">
        <v>182</v>
      </c>
      <c r="D33" s="122">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33" s="122">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33" s="122">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Disadv'!F$1,0),"Error")</f>
        <v>80</v>
      </c>
      <c r="G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Disadv'!G$1,0),"Error")</f>
        <v>0.70730000000000004</v>
      </c>
      <c r="H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Disadv'!H$1,0),"Error")</f>
        <v>0.89470000000000005</v>
      </c>
      <c r="I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Disadv'!I$1,0),"Error")</f>
        <v>0.79749999999999999</v>
      </c>
      <c r="J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Disadv'!J$1,0),"Error")</f>
        <v>0.70730000000000004</v>
      </c>
      <c r="K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Disadv'!K$1,0),"Error")</f>
        <v>0.89470000000000005</v>
      </c>
      <c r="L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Disadv'!L$1,0),"Error")</f>
        <v>0.79749999999999999</v>
      </c>
      <c r="M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Disadv'!M$1,0),"Error")</f>
        <v>0.46339999999999998</v>
      </c>
      <c r="N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Disadv'!N$1,0),"Error")</f>
        <v>0.63160000000000005</v>
      </c>
      <c r="O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Disadv'!O$1,0),"Error")</f>
        <v>0.54430000000000001</v>
      </c>
      <c r="P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0.17069999999999999</v>
      </c>
      <c r="AI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0.23680000000000001</v>
      </c>
      <c r="AJ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0.20250000000000001</v>
      </c>
      <c r="AK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Disadv'!BK$1,0),"Error")</f>
        <v>0.1013</v>
      </c>
      <c r="BL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Disadv'!BN$1,0),"Error")</f>
        <v>7.5899999999999995E-2</v>
      </c>
      <c r="BO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33" s="77">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33" s="77" t="str">
        <f>IFERROR(VLOOKUP($A33,IF('Index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34" spans="1:69" s="37" customFormat="1" x14ac:dyDescent="0.2">
      <c r="A34" s="6">
        <v>801</v>
      </c>
      <c r="B34" s="6" t="s">
        <v>200</v>
      </c>
      <c r="C34" s="7" t="s">
        <v>184</v>
      </c>
      <c r="D34" s="122">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Disadv'!D$1,0),"Error")</f>
        <v>80</v>
      </c>
      <c r="E34" s="122">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34" s="122">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Disadv'!F$1,0),"Error")</f>
        <v>100</v>
      </c>
      <c r="G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Disadv'!G$1,0),"Error")</f>
        <v>0.79220000000000002</v>
      </c>
      <c r="H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Disadv'!I$1,0),"Error")</f>
        <v>0.84</v>
      </c>
      <c r="J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Disadv'!J$1,0),"Error")</f>
        <v>0.76619999999999999</v>
      </c>
      <c r="K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Disadv'!L$1,0),"Error")</f>
        <v>0.82</v>
      </c>
      <c r="M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Disadv'!M$1,0),"Error")</f>
        <v>0.42859999999999998</v>
      </c>
      <c r="N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Disadv'!N$1,0),"Error")</f>
        <v>0.26090000000000002</v>
      </c>
      <c r="O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Disadv'!O$1,0),"Error")</f>
        <v>0.39</v>
      </c>
      <c r="P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Disadv'!P$1,0),"Error")</f>
        <v>x</v>
      </c>
      <c r="Q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Disadv'!R$1,0),"Error")</f>
        <v>x</v>
      </c>
      <c r="S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Disadv'!AH$1,0),"Error")</f>
        <v>0.2727</v>
      </c>
      <c r="AI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0.73909999999999998</v>
      </c>
      <c r="AJ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0.38</v>
      </c>
      <c r="AK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0.10390000000000001</v>
      </c>
      <c r="BJ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Disadv'!BK$1,0),"Error")</f>
        <v>0.08</v>
      </c>
      <c r="BL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Disadv'!BL$1,0),"Error")</f>
        <v>7.7899999999999997E-2</v>
      </c>
      <c r="BM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Disadv'!BN$1,0),"Error")</f>
        <v>0.06</v>
      </c>
      <c r="BO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34" s="77">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34" s="77" t="str">
        <f>IFERROR(VLOOKUP($A34,IF('Index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35" spans="1:69" s="37" customFormat="1" x14ac:dyDescent="0.2">
      <c r="A35" s="6">
        <v>305</v>
      </c>
      <c r="B35" s="6" t="s">
        <v>201</v>
      </c>
      <c r="C35" s="7" t="s">
        <v>180</v>
      </c>
      <c r="D35" s="122">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35" s="122">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35" s="122">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Disadv'!G$1,0),"Error")</f>
        <v>0.80649999999999999</v>
      </c>
      <c r="H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0.88460000000000005</v>
      </c>
      <c r="J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Disadv'!J$1,0),"Error")</f>
        <v>0.80649999999999999</v>
      </c>
      <c r="K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0.88460000000000005</v>
      </c>
      <c r="M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Disadv'!M$1,0),"Error")</f>
        <v>0.4194</v>
      </c>
      <c r="N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Disadv'!N$1,0),"Error")</f>
        <v>0.38100000000000001</v>
      </c>
      <c r="O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Disadv'!O$1,0),"Error")</f>
        <v>0.40379999999999999</v>
      </c>
      <c r="P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35" s="77" t="str">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35" s="77" t="str">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35" s="77" t="str">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0.3548</v>
      </c>
      <c r="AI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0.57140000000000002</v>
      </c>
      <c r="AJ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0.44230000000000003</v>
      </c>
      <c r="AK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35" s="77" t="str">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35" s="77" t="str">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35" s="77" t="str">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35" s="77" t="str">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35" s="77">
        <f>IFERROR(VLOOKUP($A35,IF('Index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36" spans="1:69" s="37" customFormat="1" x14ac:dyDescent="0.2">
      <c r="A36" s="6">
        <v>825</v>
      </c>
      <c r="B36" s="6" t="s">
        <v>202</v>
      </c>
      <c r="C36" s="7" t="s">
        <v>182</v>
      </c>
      <c r="D36" s="122">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Disadv'!D$1,0),"Error")</f>
        <v>60</v>
      </c>
      <c r="E36" s="122">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Disadv'!E$1,0),"Error")</f>
        <v>70</v>
      </c>
      <c r="F36" s="122">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Disadv'!F$1,0),"Error")</f>
        <v>130</v>
      </c>
      <c r="G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Disadv'!G$1,0),"Error")</f>
        <v>0.8448</v>
      </c>
      <c r="H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Disadv'!H$1,0),"Error")</f>
        <v>0.94589999999999996</v>
      </c>
      <c r="I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Disadv'!I$1,0),"Error")</f>
        <v>0.90149999999999997</v>
      </c>
      <c r="J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Disadv'!J$1,0),"Error")</f>
        <v>0.8276</v>
      </c>
      <c r="K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Disadv'!K$1,0),"Error")</f>
        <v>0.94589999999999996</v>
      </c>
      <c r="L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Disadv'!L$1,0),"Error")</f>
        <v>0.89390000000000003</v>
      </c>
      <c r="M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Disadv'!M$1,0),"Error")</f>
        <v>0.1552</v>
      </c>
      <c r="N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Disadv'!N$1,0),"Error")</f>
        <v>0.16220000000000001</v>
      </c>
      <c r="O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Disadv'!O$1,0),"Error")</f>
        <v>0.15909999999999999</v>
      </c>
      <c r="P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0.58620000000000005</v>
      </c>
      <c r="AI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0.77029999999999998</v>
      </c>
      <c r="AJ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0.68940000000000001</v>
      </c>
      <c r="AK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0.1207</v>
      </c>
      <c r="BM36" s="77" t="str">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Disadv'!BN$1,0),"Error")</f>
        <v>6.8199999999999997E-2</v>
      </c>
      <c r="BO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36" s="77">
        <f>IFERROR(VLOOKUP($A36,IF('Index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37" spans="1:69" s="37" customFormat="1" x14ac:dyDescent="0.2">
      <c r="A37" s="6">
        <v>351</v>
      </c>
      <c r="B37" s="6" t="s">
        <v>203</v>
      </c>
      <c r="C37" s="7" t="s">
        <v>168</v>
      </c>
      <c r="D37" s="122">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37" s="122">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37" s="122">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Disadv'!G$1,0),"Error")</f>
        <v>0.84619999999999995</v>
      </c>
      <c r="H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Disadv'!H$1,0),"Error")</f>
        <v>0.91669999999999996</v>
      </c>
      <c r="I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v>
      </c>
      <c r="J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Disadv'!J$1,0),"Error")</f>
        <v>0.84619999999999995</v>
      </c>
      <c r="K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Disadv'!K$1,0),"Error")</f>
        <v>0.91669999999999996</v>
      </c>
      <c r="L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v>
      </c>
      <c r="M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Disadv'!M$1,0),"Error")</f>
        <v>0.76919999999999999</v>
      </c>
      <c r="N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Disadv'!N$1,0),"Error")</f>
        <v>0.83330000000000004</v>
      </c>
      <c r="O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Disadv'!O$1,0),"Error")</f>
        <v>0.8</v>
      </c>
      <c r="P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37" s="77" t="str">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37" s="77" t="str">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37" s="77" t="str">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Disadv'!AJ$1,0),"Error")</f>
        <v>x</v>
      </c>
      <c r="AK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37" s="77" t="str">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37" s="77" t="str">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37" s="77" t="str">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37" s="77" t="str">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37" s="77" t="str">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37" s="77">
        <f>IFERROR(VLOOKUP($A37,IF('Index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38" spans="1:69" s="37" customFormat="1" x14ac:dyDescent="0.2">
      <c r="A38" s="6">
        <v>381</v>
      </c>
      <c r="B38" s="6" t="s">
        <v>204</v>
      </c>
      <c r="C38" s="7" t="s">
        <v>170</v>
      </c>
      <c r="D38" s="122">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38" s="122">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38" s="122">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Disadv'!H$1,0),"Error")</f>
        <v>0.90910000000000002</v>
      </c>
      <c r="I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Disadv'!I$1,0),"Error")</f>
        <v>0.95450000000000002</v>
      </c>
      <c r="J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Disadv'!K$1,0),"Error")</f>
        <v>0.90910000000000002</v>
      </c>
      <c r="L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Disadv'!L$1,0),"Error")</f>
        <v>0.95450000000000002</v>
      </c>
      <c r="M38" s="77" t="str">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38" s="77" t="str">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38" s="77" t="str">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38" s="77" t="str">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38" s="77" t="str">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38" s="77" t="str">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38" s="77" t="str">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0.72729999999999995</v>
      </c>
      <c r="AI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0.72729999999999995</v>
      </c>
      <c r="AJ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0.72729999999999995</v>
      </c>
      <c r="AK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38" s="77" t="str">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38" s="77" t="str">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38" s="77">
        <f>IFERROR(VLOOKUP($A38,IF('Index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39" spans="1:69" s="37" customFormat="1" x14ac:dyDescent="0.2">
      <c r="A39" s="6">
        <v>873</v>
      </c>
      <c r="B39" s="6" t="s">
        <v>205</v>
      </c>
      <c r="C39" s="7" t="s">
        <v>176</v>
      </c>
      <c r="D39" s="122">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Disadv'!D$1,0),"Error")</f>
        <v>70</v>
      </c>
      <c r="E39" s="122">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Disadv'!E$1,0),"Error")</f>
        <v>70</v>
      </c>
      <c r="F39" s="122">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Disadv'!F$1,0),"Error")</f>
        <v>130</v>
      </c>
      <c r="G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Disadv'!G$1,0),"Error")</f>
        <v>0.78790000000000004</v>
      </c>
      <c r="H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Disadv'!H$1,0),"Error")</f>
        <v>0.96970000000000001</v>
      </c>
      <c r="I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Disadv'!I$1,0),"Error")</f>
        <v>0.87880000000000003</v>
      </c>
      <c r="J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Disadv'!J$1,0),"Error")</f>
        <v>0.75760000000000005</v>
      </c>
      <c r="K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Disadv'!K$1,0),"Error")</f>
        <v>0.92420000000000002</v>
      </c>
      <c r="L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Disadv'!L$1,0),"Error")</f>
        <v>0.84089999999999998</v>
      </c>
      <c r="M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Disadv'!M$1,0),"Error")</f>
        <v>0.2727</v>
      </c>
      <c r="N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Disadv'!N$1,0),"Error")</f>
        <v>9.0899999999999995E-2</v>
      </c>
      <c r="O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Disadv'!O$1,0),"Error")</f>
        <v>0.18179999999999999</v>
      </c>
      <c r="P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Disadv'!U$1,0),"Error")</f>
        <v>4.5499999999999999E-2</v>
      </c>
      <c r="V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Disadv'!W$1,0),"Error")</f>
        <v>0.18179999999999999</v>
      </c>
      <c r="X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Disadv'!X$1,0),"Error")</f>
        <v>0.1061</v>
      </c>
      <c r="Y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0.39389999999999997</v>
      </c>
      <c r="AI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0.60609999999999997</v>
      </c>
      <c r="AJ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v>
      </c>
      <c r="AK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Disadv'!BI$1,0),"Error")</f>
        <v>9.0899999999999995E-2</v>
      </c>
      <c r="BJ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Disadv'!BK$1,0),"Error")</f>
        <v>4.5499999999999999E-2</v>
      </c>
      <c r="BL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0.1212</v>
      </c>
      <c r="BM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Disadv'!BN$1,0),"Error")</f>
        <v>6.8199999999999997E-2</v>
      </c>
      <c r="BO39" s="77">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39" s="77" t="str">
        <f>IFERROR(VLOOKUP($A39,IF('Index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40" spans="1:69" s="37" customFormat="1" x14ac:dyDescent="0.2">
      <c r="A40" s="6">
        <v>202</v>
      </c>
      <c r="B40" s="6" t="s">
        <v>206</v>
      </c>
      <c r="C40" s="7" t="s">
        <v>178</v>
      </c>
      <c r="D40" s="122">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40" s="122"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Disadv'!E$1,0),"Error")</f>
        <v>x</v>
      </c>
      <c r="F40" s="122">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Disadv'!G$1,0),"Error")</f>
        <v>0.68420000000000003</v>
      </c>
      <c r="H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Disadv'!H$1,0),"Error")</f>
        <v>x</v>
      </c>
      <c r="I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Disadv'!I$1,0),"Error")</f>
        <v>0.72729999999999995</v>
      </c>
      <c r="J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Disadv'!J$1,0),"Error")</f>
        <v>0.68420000000000003</v>
      </c>
      <c r="K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Disadv'!K$1,0),"Error")</f>
        <v>x</v>
      </c>
      <c r="L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Disadv'!L$1,0),"Error")</f>
        <v>0.72729999999999995</v>
      </c>
      <c r="M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Disadv'!M$1,0),"Error")</f>
        <v>0.36840000000000001</v>
      </c>
      <c r="N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Disadv'!O$1,0),"Error")</f>
        <v>0.36359999999999998</v>
      </c>
      <c r="P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Disadv'!Q$1,0),"Error")</f>
        <v>x</v>
      </c>
      <c r="R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0.31819999999999998</v>
      </c>
      <c r="AK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Disadv'!AO$1,0),"Error")</f>
        <v>x</v>
      </c>
      <c r="AP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40" s="77" t="str">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40" s="77">
        <f>IFERROR(VLOOKUP($A40,IF('Index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41" spans="1:69" s="37" customFormat="1" x14ac:dyDescent="0.2">
      <c r="A41" s="6">
        <v>823</v>
      </c>
      <c r="B41" s="6" t="s">
        <v>207</v>
      </c>
      <c r="C41" s="7" t="s">
        <v>176</v>
      </c>
      <c r="D41" s="122">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41" s="122">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41" s="122">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Disadv'!G$1,0),"Error")</f>
        <v>0.6774</v>
      </c>
      <c r="H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Disadv'!H$1,0),"Error")</f>
        <v>0.84</v>
      </c>
      <c r="I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Disadv'!I$1,0),"Error")</f>
        <v>0.75</v>
      </c>
      <c r="J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Disadv'!J$1,0),"Error")</f>
        <v>0.6774</v>
      </c>
      <c r="K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Disadv'!K$1,0),"Error")</f>
        <v>0.84</v>
      </c>
      <c r="L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Disadv'!L$1,0),"Error")</f>
        <v>0.75</v>
      </c>
      <c r="M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Disadv'!N$1,0),"Error")</f>
        <v>0.28000000000000003</v>
      </c>
      <c r="O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Disadv'!O$1,0),"Error")</f>
        <v>0.16070000000000001</v>
      </c>
      <c r="P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0.5484</v>
      </c>
      <c r="AI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0.56000000000000005</v>
      </c>
      <c r="AJ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0.55359999999999998</v>
      </c>
      <c r="AK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0.16070000000000001</v>
      </c>
      <c r="BO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41" s="77">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41" s="77" t="str">
        <f>IFERROR(VLOOKUP($A41,IF('Index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42" spans="1:69" s="37" customFormat="1" x14ac:dyDescent="0.2">
      <c r="A42" s="6">
        <v>895</v>
      </c>
      <c r="B42" s="6" t="s">
        <v>208</v>
      </c>
      <c r="C42" s="7" t="s">
        <v>168</v>
      </c>
      <c r="D42" s="122">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42" s="122">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42" s="122">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Disadv'!G$1,0),"Error")</f>
        <v>0.92</v>
      </c>
      <c r="H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Disadv'!H$1,0),"Error")</f>
        <v>0.64710000000000001</v>
      </c>
      <c r="I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Disadv'!I$1,0),"Error")</f>
        <v>0.8095</v>
      </c>
      <c r="J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Disadv'!J$1,0),"Error")</f>
        <v>0.92</v>
      </c>
      <c r="K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Disadv'!K$1,0),"Error")</f>
        <v>0.64710000000000001</v>
      </c>
      <c r="L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Disadv'!L$1,0),"Error")</f>
        <v>0.8095</v>
      </c>
      <c r="M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Disadv'!M$1,0),"Error")</f>
        <v>0.28000000000000003</v>
      </c>
      <c r="N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Disadv'!O$1,0),"Error")</f>
        <v>0.21429999999999999</v>
      </c>
      <c r="P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v>
      </c>
      <c r="AI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0.52939999999999998</v>
      </c>
      <c r="AJ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0.57140000000000002</v>
      </c>
      <c r="AK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42" s="77">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42" s="77" t="str">
        <f>IFERROR(VLOOKUP($A42,IF('Index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43" spans="1:69" s="37" customFormat="1" x14ac:dyDescent="0.2">
      <c r="A43" s="6">
        <v>896</v>
      </c>
      <c r="B43" s="6" t="s">
        <v>209</v>
      </c>
      <c r="C43" s="7" t="s">
        <v>168</v>
      </c>
      <c r="D43" s="122">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43" s="122">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43" s="122">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Disadv'!F$1,0),"Error")</f>
        <v>90</v>
      </c>
      <c r="G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0.83330000000000004</v>
      </c>
      <c r="H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0.95240000000000002</v>
      </c>
      <c r="I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0.88890000000000002</v>
      </c>
      <c r="J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Disadv'!J$1,0),"Error")</f>
        <v>0.8125</v>
      </c>
      <c r="K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Disadv'!K$1,0),"Error")</f>
        <v>0.95240000000000002</v>
      </c>
      <c r="L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Disadv'!L$1,0),"Error")</f>
        <v>0.87780000000000002</v>
      </c>
      <c r="M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Disadv'!M$1,0),"Error")</f>
        <v>0.35420000000000001</v>
      </c>
      <c r="N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Disadv'!N$1,0),"Error")</f>
        <v>0.33329999999999999</v>
      </c>
      <c r="O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Disadv'!O$1,0),"Error")</f>
        <v>0.34439999999999998</v>
      </c>
      <c r="P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0.39579999999999999</v>
      </c>
      <c r="AI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0.59519999999999995</v>
      </c>
      <c r="AJ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0.4889</v>
      </c>
      <c r="AK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Disadv'!BN$1,0),"Error")</f>
        <v>6.6699999999999995E-2</v>
      </c>
      <c r="BO43" s="77">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43" s="77" t="str">
        <f>IFERROR(VLOOKUP($A43,IF('Index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44" spans="1:69" s="37" customFormat="1" x14ac:dyDescent="0.2">
      <c r="A44" s="6">
        <v>201</v>
      </c>
      <c r="B44" s="6" t="s">
        <v>210</v>
      </c>
      <c r="C44" s="7" t="s">
        <v>178</v>
      </c>
      <c r="D44" s="122"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Disadv'!D$1,0),"Error")</f>
        <v>.</v>
      </c>
      <c r="E44" s="122"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Disadv'!E$1,0),"Error")</f>
        <v>.</v>
      </c>
      <c r="F44" s="122"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Disadv'!F$1,0),"Error")</f>
        <v>.</v>
      </c>
      <c r="G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Disadv'!G$1,0),"Error")</f>
        <v>.</v>
      </c>
      <c r="H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Disadv'!H$1,0),"Error")</f>
        <v>.</v>
      </c>
      <c r="I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Disadv'!I$1,0),"Error")</f>
        <v>.</v>
      </c>
      <c r="J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Disadv'!J$1,0),"Error")</f>
        <v>.</v>
      </c>
      <c r="K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Disadv'!K$1,0),"Error")</f>
        <v>.</v>
      </c>
      <c r="L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Disadv'!L$1,0),"Error")</f>
        <v>.</v>
      </c>
      <c r="M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Disadv'!M$1,0),"Error")</f>
        <v>.</v>
      </c>
      <c r="N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Disadv'!N$1,0),"Error")</f>
        <v>.</v>
      </c>
      <c r="O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Disadv'!O$1,0),"Error")</f>
        <v>.</v>
      </c>
      <c r="P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Disadv'!P$1,0),"Error")</f>
        <v>.</v>
      </c>
      <c r="Q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Disadv'!Q$1,0),"Error")</f>
        <v>.</v>
      </c>
      <c r="R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Disadv'!R$1,0),"Error")</f>
        <v>.</v>
      </c>
      <c r="S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Disadv'!S$1,0),"Error")</f>
        <v>.</v>
      </c>
      <c r="T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Disadv'!T$1,0),"Error")</f>
        <v>.</v>
      </c>
      <c r="U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Disadv'!U$1,0),"Error")</f>
        <v>.</v>
      </c>
      <c r="V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Disadv'!V$1,0),"Error")</f>
        <v>.</v>
      </c>
      <c r="W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Disadv'!W$1,0),"Error")</f>
        <v>.</v>
      </c>
      <c r="X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Disadv'!X$1,0),"Error")</f>
        <v>.</v>
      </c>
      <c r="Y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Disadv'!Y$1,0),"Error")</f>
        <v>.</v>
      </c>
      <c r="Z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Disadv'!Z$1,0),"Error")</f>
        <v>.</v>
      </c>
      <c r="AA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Disadv'!AA$1,0),"Error")</f>
        <v>.</v>
      </c>
      <c r="AB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Disadv'!AB$1,0),"Error")</f>
        <v>.</v>
      </c>
      <c r="AC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Disadv'!AC$1,0),"Error")</f>
        <v>.</v>
      </c>
      <c r="AD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Disadv'!AD$1,0),"Error")</f>
        <v>.</v>
      </c>
      <c r="AE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Disadv'!AE$1,0),"Error")</f>
        <v>.</v>
      </c>
      <c r="AF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Disadv'!AF$1,0),"Error")</f>
        <v>.</v>
      </c>
      <c r="AG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Disadv'!AG$1,0),"Error")</f>
        <v>.</v>
      </c>
      <c r="AH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Disadv'!AH$1,0),"Error")</f>
        <v>.</v>
      </c>
      <c r="AI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Disadv'!AI$1,0),"Error")</f>
        <v>.</v>
      </c>
      <c r="AJ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Disadv'!AJ$1,0),"Error")</f>
        <v>.</v>
      </c>
      <c r="AK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Disadv'!AK$1,0),"Error")</f>
        <v>.</v>
      </c>
      <c r="AL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Disadv'!AL$1,0),"Error")</f>
        <v>.</v>
      </c>
      <c r="AM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Disadv'!AM$1,0),"Error")</f>
        <v>.</v>
      </c>
      <c r="AN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Disadv'!AN$1,0),"Error")</f>
        <v>.</v>
      </c>
      <c r="AO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Disadv'!AO$1,0),"Error")</f>
        <v>.</v>
      </c>
      <c r="AP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Disadv'!AP$1,0),"Error")</f>
        <v>.</v>
      </c>
      <c r="AQ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Disadv'!AQ$1,0),"Error")</f>
        <v>.</v>
      </c>
      <c r="AR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Disadv'!AR$1,0),"Error")</f>
        <v>.</v>
      </c>
      <c r="AS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Disadv'!AS$1,0),"Error")</f>
        <v>.</v>
      </c>
      <c r="AT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Disadv'!AT$1,0),"Error")</f>
        <v>.</v>
      </c>
      <c r="AU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Disadv'!AU$1,0),"Error")</f>
        <v>.</v>
      </c>
      <c r="AV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Disadv'!AV$1,0),"Error")</f>
        <v>.</v>
      </c>
      <c r="AW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Disadv'!AW$1,0),"Error")</f>
        <v>.</v>
      </c>
      <c r="AX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Disadv'!AX$1,0),"Error")</f>
        <v>.</v>
      </c>
      <c r="AY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Disadv'!AY$1,0),"Error")</f>
        <v>.</v>
      </c>
      <c r="AZ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Disadv'!AZ$1,0),"Error")</f>
        <v>.</v>
      </c>
      <c r="BA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Disadv'!BA$1,0),"Error")</f>
        <v>.</v>
      </c>
      <c r="BB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Disadv'!BB$1,0),"Error")</f>
        <v>.</v>
      </c>
      <c r="BC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Disadv'!BC$1,0),"Error")</f>
        <v>.</v>
      </c>
      <c r="BD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Disadv'!BD$1,0),"Error")</f>
        <v>.</v>
      </c>
      <c r="BE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Disadv'!BE$1,0),"Error")</f>
        <v>.</v>
      </c>
      <c r="BF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Disadv'!BF$1,0),"Error")</f>
        <v>.</v>
      </c>
      <c r="BG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Disadv'!BG$1,0),"Error")</f>
        <v>.</v>
      </c>
      <c r="BH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Disadv'!BH$1,0),"Error")</f>
        <v>.</v>
      </c>
      <c r="BI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Disadv'!BI$1,0),"Error")</f>
        <v>.</v>
      </c>
      <c r="BJ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Disadv'!BJ$1,0),"Error")</f>
        <v>.</v>
      </c>
      <c r="BK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Disadv'!BK$1,0),"Error")</f>
        <v>.</v>
      </c>
      <c r="BL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Disadv'!BL$1,0),"Error")</f>
        <v>.</v>
      </c>
      <c r="BM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Disadv'!BM$1,0),"Error")</f>
        <v>.</v>
      </c>
      <c r="BN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Disadv'!BN$1,0),"Error")</f>
        <v>.</v>
      </c>
      <c r="BO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Disadv'!BO$1,0),"Error")</f>
        <v>.</v>
      </c>
      <c r="BP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Disadv'!BP$1,0),"Error")</f>
        <v>.</v>
      </c>
      <c r="BQ44" s="77" t="str">
        <f>IFERROR(VLOOKUP($A44,IF('Index LA FSM &amp; Disadv'!$B$4=1,'Index LA FSM &amp; Disadv'!$A$9:$BQ$171,IF('Index LA FSM &amp; Disadv'!$B$4=2,'Index LA FSM &amp; Disadv'!$A$179:$BQ$341,IF('Index LA FSM &amp; Disadv'!$B$4=3,'Index LA FSM &amp; Disadv'!$A$349:$BQ$511,IF('Index LA FSM &amp; Disadv'!$B$4=4,'Index LA FSM &amp; Disadv'!$A$519:$BQ$681,"Error")))),'Index LA FSM &amp; Disadv'!BQ$1,0),"Error")</f>
        <v>.</v>
      </c>
    </row>
    <row r="45" spans="1:69" s="37" customFormat="1" x14ac:dyDescent="0.2">
      <c r="A45" s="6">
        <v>908</v>
      </c>
      <c r="B45" s="6" t="s">
        <v>211</v>
      </c>
      <c r="C45" s="7" t="s">
        <v>184</v>
      </c>
      <c r="D45" s="122">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45" s="122">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45" s="122">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Disadv'!H$1,0),"Error")</f>
        <v>0.88460000000000005</v>
      </c>
      <c r="I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Disadv'!I$1,0),"Error")</f>
        <v>0.92679999999999996</v>
      </c>
      <c r="J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Disadv'!K$1,0),"Error")</f>
        <v>0.88460000000000005</v>
      </c>
      <c r="L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Disadv'!L$1,0),"Error")</f>
        <v>0.92679999999999996</v>
      </c>
      <c r="M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Disadv'!M$1,0),"Error")</f>
        <v>0.5333</v>
      </c>
      <c r="N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Disadv'!N$1,0),"Error")</f>
        <v>0.42309999999999998</v>
      </c>
      <c r="O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Disadv'!O$1,0),"Error")</f>
        <v>0.46339999999999998</v>
      </c>
      <c r="P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0.4667</v>
      </c>
      <c r="AI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0.46150000000000002</v>
      </c>
      <c r="AJ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0.46339999999999998</v>
      </c>
      <c r="AK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45" s="77" t="str">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45" s="77" t="str">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45" s="77" t="str">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45" s="77" t="str">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45" s="77">
        <f>IFERROR(VLOOKUP($A45,IF('Index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46" spans="1:69" s="37" customFormat="1" x14ac:dyDescent="0.2">
      <c r="A46" s="6">
        <v>331</v>
      </c>
      <c r="B46" s="6" t="s">
        <v>212</v>
      </c>
      <c r="C46" s="7" t="s">
        <v>174</v>
      </c>
      <c r="D46" s="122">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46" s="122">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46" s="122">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Disadv'!F$1,0),"Error")</f>
        <v>90</v>
      </c>
      <c r="G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Disadv'!G$1,0),"Error")</f>
        <v>0.80769999999999997</v>
      </c>
      <c r="H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Disadv'!H$1,0),"Error")</f>
        <v>0.91890000000000005</v>
      </c>
      <c r="I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Disadv'!I$1,0),"Error")</f>
        <v>0.85389999999999999</v>
      </c>
      <c r="J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Disadv'!J$1,0),"Error")</f>
        <v>0.71150000000000002</v>
      </c>
      <c r="K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Disadv'!K$1,0),"Error")</f>
        <v>0.89190000000000003</v>
      </c>
      <c r="L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Disadv'!L$1,0),"Error")</f>
        <v>0.78649999999999998</v>
      </c>
      <c r="M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Disadv'!M$1,0),"Error")</f>
        <v>0.1346</v>
      </c>
      <c r="N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Disadv'!N$1,0),"Error")</f>
        <v>0.37840000000000001</v>
      </c>
      <c r="O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Disadv'!O$1,0),"Error")</f>
        <v>0.23599999999999999</v>
      </c>
      <c r="P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Disadv'!AD$1,0),"Error")</f>
        <v>6.7400000000000002E-2</v>
      </c>
      <c r="AE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0.44230000000000003</v>
      </c>
      <c r="AI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0.43240000000000001</v>
      </c>
      <c r="AJ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0.43819999999999998</v>
      </c>
      <c r="AK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0.1346</v>
      </c>
      <c r="BM46" s="77" t="str">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0.1011</v>
      </c>
      <c r="BO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46" s="77">
        <f>IFERROR(VLOOKUP($A46,IF('Index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47" spans="1:69" s="37" customFormat="1" x14ac:dyDescent="0.2">
      <c r="A47" s="6">
        <v>306</v>
      </c>
      <c r="B47" s="6" t="s">
        <v>213</v>
      </c>
      <c r="C47" s="7" t="s">
        <v>180</v>
      </c>
      <c r="D47" s="122">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Disadv'!D$1,0),"Error")</f>
        <v>60</v>
      </c>
      <c r="E47" s="122">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47" s="122">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Disadv'!F$1,0),"Error")</f>
        <v>80</v>
      </c>
      <c r="G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Disadv'!G$1,0),"Error")</f>
        <v>0.75409999999999999</v>
      </c>
      <c r="H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Disadv'!I$1,0),"Error")</f>
        <v>0.81710000000000005</v>
      </c>
      <c r="J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Disadv'!J$1,0),"Error")</f>
        <v>0.73770000000000002</v>
      </c>
      <c r="K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Disadv'!K$1,0),"Error")</f>
        <v>0.95240000000000002</v>
      </c>
      <c r="L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Disadv'!L$1,0),"Error")</f>
        <v>0.79269999999999996</v>
      </c>
      <c r="M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Disadv'!M$1,0),"Error")</f>
        <v>0.2787</v>
      </c>
      <c r="N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Disadv'!N$1,0),"Error")</f>
        <v>0.61899999999999999</v>
      </c>
      <c r="O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Disadv'!O$1,0),"Error")</f>
        <v>0.3659</v>
      </c>
      <c r="P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0.377</v>
      </c>
      <c r="AI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Disadv'!AI$1,0),"Error")</f>
        <v>0.33329999999999999</v>
      </c>
      <c r="AJ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0.3659</v>
      </c>
      <c r="AK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47" s="77" t="str">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Disadv'!BO$1,0),"Error")</f>
        <v>0.13109999999999999</v>
      </c>
      <c r="BP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47" s="77">
        <f>IFERROR(VLOOKUP($A47,IF('Index LA FSM &amp; Disadv'!$B$4=1,'Index LA FSM &amp; Disadv'!$A$9:$BQ$171,IF('Index LA FSM &amp; Disadv'!$B$4=2,'Index LA FSM &amp; Disadv'!$A$179:$BQ$341,IF('Index LA FSM &amp; Disadv'!$B$4=3,'Index LA FSM &amp; Disadv'!$A$349:$BQ$511,IF('Index LA FSM &amp; Disadv'!$B$4=4,'Index LA FSM &amp; Disadv'!$A$519:$BQ$681,"Error")))),'Index LA FSM &amp; Disadv'!BQ$1,0),"Error")</f>
        <v>9.7600000000000006E-2</v>
      </c>
    </row>
    <row r="48" spans="1:69" s="37" customFormat="1" x14ac:dyDescent="0.2">
      <c r="A48" s="6">
        <v>909</v>
      </c>
      <c r="B48" s="6" t="s">
        <v>214</v>
      </c>
      <c r="C48" s="7" t="s">
        <v>168</v>
      </c>
      <c r="D48" s="122">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48" s="122">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48" s="122">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Disadv'!H$1,0),"Error")</f>
        <v>0.96879999999999999</v>
      </c>
      <c r="I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Disadv'!I$1,0),"Error")</f>
        <v>0.98080000000000001</v>
      </c>
      <c r="J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Disadv'!K$1,0),"Error")</f>
        <v>0.96879999999999999</v>
      </c>
      <c r="L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Disadv'!L$1,0),"Error")</f>
        <v>0.98080000000000001</v>
      </c>
      <c r="M48" s="77" t="str">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48" s="77" t="str">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0.95</v>
      </c>
      <c r="AI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0.96879999999999999</v>
      </c>
      <c r="AJ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0.96150000000000002</v>
      </c>
      <c r="AK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48" s="77">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48" s="77" t="str">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48" s="77" t="str">
        <f>IFERROR(VLOOKUP($A48,IF('Index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49" spans="1:69" s="37" customFormat="1" x14ac:dyDescent="0.2">
      <c r="A49" s="6">
        <v>841</v>
      </c>
      <c r="B49" s="6" t="s">
        <v>215</v>
      </c>
      <c r="C49" s="7" t="s">
        <v>166</v>
      </c>
      <c r="D49" s="122">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49" s="122">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49" s="122">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Disadv'!G$1,0),"Error")</f>
        <v>0.78949999999999998</v>
      </c>
      <c r="H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Disadv'!I$1,0),"Error")</f>
        <v>0.84</v>
      </c>
      <c r="J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Disadv'!J$1,0),"Error")</f>
        <v>0.78949999999999998</v>
      </c>
      <c r="K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Disadv'!K$1,0),"Error")</f>
        <v>x</v>
      </c>
      <c r="L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Disadv'!L$1,0),"Error")</f>
        <v>0.8</v>
      </c>
      <c r="M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Disadv'!M$1,0),"Error")</f>
        <v>0.42109999999999997</v>
      </c>
      <c r="N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Disadv'!O$1,0),"Error")</f>
        <v>0.48</v>
      </c>
      <c r="P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0.31580000000000003</v>
      </c>
      <c r="AI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0.28000000000000003</v>
      </c>
      <c r="AK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49" s="77" t="str">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49" s="77">
        <f>IFERROR(VLOOKUP($A49,IF('Index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50" spans="1:69" s="37" customFormat="1" x14ac:dyDescent="0.2">
      <c r="A50" s="6">
        <v>831</v>
      </c>
      <c r="B50" s="6" t="s">
        <v>216</v>
      </c>
      <c r="C50" s="7" t="s">
        <v>172</v>
      </c>
      <c r="D50" s="122">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50" s="122">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50" s="122">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Disadv'!F$1,0),"Error")</f>
        <v>80</v>
      </c>
      <c r="G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0.83330000000000004</v>
      </c>
      <c r="H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Disadv'!I$1,0),"Error")</f>
        <v>0.89290000000000003</v>
      </c>
      <c r="J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Disadv'!J$1,0),"Error")</f>
        <v>0.83330000000000004</v>
      </c>
      <c r="K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Disadv'!K$1,0),"Error")</f>
        <v>0.9667</v>
      </c>
      <c r="L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0.88100000000000001</v>
      </c>
      <c r="M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Disadv'!M$1,0),"Error")</f>
        <v>0.20369999999999999</v>
      </c>
      <c r="N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Disadv'!O$1,0),"Error")</f>
        <v>0.1905</v>
      </c>
      <c r="P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Disadv'!V$1,0),"Error")</f>
        <v>0.27779999999999999</v>
      </c>
      <c r="W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Disadv'!W$1,0),"Error")</f>
        <v>0.26669999999999999</v>
      </c>
      <c r="X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Disadv'!X$1,0),"Error")</f>
        <v>0.27379999999999999</v>
      </c>
      <c r="Y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0.27779999999999999</v>
      </c>
      <c r="AI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v>
      </c>
      <c r="AJ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0.35709999999999997</v>
      </c>
      <c r="AK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50" s="77">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50" s="77" t="str">
        <f>IFERROR(VLOOKUP($A50,IF('Index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51" spans="1:69" s="37" customFormat="1" x14ac:dyDescent="0.2">
      <c r="A51" s="6">
        <v>830</v>
      </c>
      <c r="B51" s="6" t="s">
        <v>217</v>
      </c>
      <c r="C51" s="7" t="s">
        <v>172</v>
      </c>
      <c r="D51" s="122">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51" s="122">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51" s="122">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Disadv'!F$1,0),"Error")</f>
        <v>80</v>
      </c>
      <c r="G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Disadv'!G$1,0),"Error")</f>
        <v>0.91890000000000005</v>
      </c>
      <c r="H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Disadv'!I$1,0),"Error")</f>
        <v>0.96150000000000002</v>
      </c>
      <c r="J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Disadv'!J$1,0),"Error")</f>
        <v>0.89190000000000003</v>
      </c>
      <c r="K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Disadv'!L$1,0),"Error")</f>
        <v>0.94869999999999999</v>
      </c>
      <c r="M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Disadv'!M$1,0),"Error")</f>
        <v>0.45950000000000002</v>
      </c>
      <c r="N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Disadv'!N$1,0),"Error")</f>
        <v>0.39019999999999999</v>
      </c>
      <c r="O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Disadv'!O$1,0),"Error")</f>
        <v>0.42309999999999998</v>
      </c>
      <c r="P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0.43240000000000001</v>
      </c>
      <c r="AI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0.60980000000000001</v>
      </c>
      <c r="AJ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0.52559999999999996</v>
      </c>
      <c r="AK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51" s="77" t="str">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51" s="77" t="str">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51" s="77" t="str">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51" s="77" t="str">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51" s="77" t="str">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51" s="77" t="str">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51" s="77" t="str">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51" s="77" t="str">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51" s="77">
        <f>IFERROR(VLOOKUP($A51,IF('Index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52" spans="1:69" s="37" customFormat="1" x14ac:dyDescent="0.2">
      <c r="A52" s="6">
        <v>878</v>
      </c>
      <c r="B52" s="6" t="s">
        <v>218</v>
      </c>
      <c r="C52" s="7" t="s">
        <v>184</v>
      </c>
      <c r="D52" s="122">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Disadv'!D$1,0),"Error")</f>
        <v>70</v>
      </c>
      <c r="E52" s="122">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Disadv'!E$1,0),"Error")</f>
        <v>60</v>
      </c>
      <c r="F52" s="122">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Disadv'!F$1,0),"Error")</f>
        <v>140</v>
      </c>
      <c r="G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Disadv'!G$1,0),"Error")</f>
        <v>0.75</v>
      </c>
      <c r="H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Disadv'!H$1,0),"Error")</f>
        <v>0.89059999999999995</v>
      </c>
      <c r="I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Disadv'!I$1,0),"Error")</f>
        <v>0.81620000000000004</v>
      </c>
      <c r="J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Disadv'!J$1,0),"Error")</f>
        <v>0.73609999999999998</v>
      </c>
      <c r="K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Disadv'!K$1,0),"Error")</f>
        <v>0.875</v>
      </c>
      <c r="L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Disadv'!L$1,0),"Error")</f>
        <v>0.80149999999999999</v>
      </c>
      <c r="M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Disadv'!M$1,0),"Error")</f>
        <v>0.34720000000000001</v>
      </c>
      <c r="N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Disadv'!N$1,0),"Error")</f>
        <v>0.34379999999999999</v>
      </c>
      <c r="O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Disadv'!O$1,0),"Error")</f>
        <v>0.34560000000000002</v>
      </c>
      <c r="P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0.38890000000000002</v>
      </c>
      <c r="AI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0.46879999999999999</v>
      </c>
      <c r="AJ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0.42649999999999999</v>
      </c>
      <c r="AK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0.15279999999999999</v>
      </c>
      <c r="BJ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Disadv'!BK$1,0),"Error")</f>
        <v>0.1103</v>
      </c>
      <c r="BL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Disadv'!BL$1,0),"Error")</f>
        <v>8.3299999999999999E-2</v>
      </c>
      <c r="BM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Disadv'!BN$1,0),"Error")</f>
        <v>6.6199999999999995E-2</v>
      </c>
      <c r="BO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52" s="77">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52" s="77" t="str">
        <f>IFERROR(VLOOKUP($A52,IF('Index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53" spans="1:69" s="37" customFormat="1" x14ac:dyDescent="0.2">
      <c r="A53" s="6">
        <v>371</v>
      </c>
      <c r="B53" s="6" t="s">
        <v>219</v>
      </c>
      <c r="C53" s="7" t="s">
        <v>170</v>
      </c>
      <c r="D53" s="122">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53" s="122">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53" s="122">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Disadv'!G$1,0),"Error")</f>
        <v>0.93330000000000002</v>
      </c>
      <c r="H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Disadv'!H$1,0),"Error")</f>
        <v>0.875</v>
      </c>
      <c r="I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Disadv'!I$1,0),"Error")</f>
        <v>0.91800000000000004</v>
      </c>
      <c r="J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Disadv'!J$1,0),"Error")</f>
        <v>0.91110000000000002</v>
      </c>
      <c r="K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Disadv'!K$1,0),"Error")</f>
        <v>0.875</v>
      </c>
      <c r="L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Disadv'!L$1,0),"Error")</f>
        <v>0.90159999999999996</v>
      </c>
      <c r="M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Disadv'!M$1,0),"Error")</f>
        <v>0.33329999999999999</v>
      </c>
      <c r="N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Disadv'!N$1,0),"Error")</f>
        <v>0.375</v>
      </c>
      <c r="O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Disadv'!O$1,0),"Error")</f>
        <v>0.34429999999999999</v>
      </c>
      <c r="P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Disadv'!AD$1,0),"Error")</f>
        <v>0.13109999999999999</v>
      </c>
      <c r="AE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v>
      </c>
      <c r="AI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0.377</v>
      </c>
      <c r="AK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53" s="77" t="str">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53" s="77">
        <f>IFERROR(VLOOKUP($A53,IF('Index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54" spans="1:69" s="37" customFormat="1" x14ac:dyDescent="0.2">
      <c r="A54" s="6">
        <v>835</v>
      </c>
      <c r="B54" s="6" t="s">
        <v>220</v>
      </c>
      <c r="C54" s="7" t="s">
        <v>184</v>
      </c>
      <c r="D54" s="122">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54" s="122">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54" s="122">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Disadv'!H$1,0),"Error")</f>
        <v>0.91890000000000005</v>
      </c>
      <c r="I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Disadv'!I$1,0),"Error")</f>
        <v>0.95650000000000002</v>
      </c>
      <c r="J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Disadv'!K$1,0),"Error")</f>
        <v>0.8649</v>
      </c>
      <c r="L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Disadv'!L$1,0),"Error")</f>
        <v>0.92749999999999999</v>
      </c>
      <c r="M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Disadv'!M$1,0),"Error")</f>
        <v>0.4375</v>
      </c>
      <c r="N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Disadv'!N$1,0),"Error")</f>
        <v>0.16220000000000001</v>
      </c>
      <c r="O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Disadv'!O$1,0),"Error")</f>
        <v>0.28989999999999999</v>
      </c>
      <c r="P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0.5625</v>
      </c>
      <c r="AI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0.70269999999999999</v>
      </c>
      <c r="AJ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0.63770000000000004</v>
      </c>
      <c r="AK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54" s="77" t="str">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54" s="77">
        <f>IFERROR(VLOOKUP($A54,IF('Index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55" spans="1:69" s="37" customFormat="1" x14ac:dyDescent="0.2">
      <c r="A55" s="6">
        <v>332</v>
      </c>
      <c r="B55" s="6" t="s">
        <v>221</v>
      </c>
      <c r="C55" s="7" t="s">
        <v>174</v>
      </c>
      <c r="D55" s="122">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55" s="122">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Disadv'!E$1,0),"Error")</f>
        <v>50</v>
      </c>
      <c r="F55" s="122">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Disadv'!F$1,0),"Error")</f>
        <v>100</v>
      </c>
      <c r="G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Disadv'!G$1,0),"Error")</f>
        <v>0.96</v>
      </c>
      <c r="H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Disadv'!H$1,0),"Error")</f>
        <v>0.97960000000000003</v>
      </c>
      <c r="I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Disadv'!I$1,0),"Error")</f>
        <v>0.96970000000000001</v>
      </c>
      <c r="J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Disadv'!J$1,0),"Error")</f>
        <v>0.88</v>
      </c>
      <c r="K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Disadv'!K$1,0),"Error")</f>
        <v>0.95920000000000005</v>
      </c>
      <c r="L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Disadv'!L$1,0),"Error")</f>
        <v>0.91920000000000002</v>
      </c>
      <c r="M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Disadv'!M$1,0),"Error")</f>
        <v>0.64</v>
      </c>
      <c r="N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Disadv'!N$1,0),"Error")</f>
        <v>0.57140000000000002</v>
      </c>
      <c r="O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Disadv'!O$1,0),"Error")</f>
        <v>0.60609999999999997</v>
      </c>
      <c r="P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Disadv'!AD$1,0),"Error")</f>
        <v>7.0699999999999999E-2</v>
      </c>
      <c r="AE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0.16</v>
      </c>
      <c r="AI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0.28570000000000001</v>
      </c>
      <c r="AJ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0.22220000000000001</v>
      </c>
      <c r="AK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55" s="77" t="str">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55" s="77">
        <f>IFERROR(VLOOKUP($A55,IF('Index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56" spans="1:69" s="37" customFormat="1" x14ac:dyDescent="0.2">
      <c r="A56" s="6">
        <v>840</v>
      </c>
      <c r="B56" s="6" t="s">
        <v>222</v>
      </c>
      <c r="C56" s="7" t="s">
        <v>166</v>
      </c>
      <c r="D56" s="122">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Disadv'!D$1,0),"Error")</f>
        <v>110</v>
      </c>
      <c r="E56" s="122">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Disadv'!E$1,0),"Error")</f>
        <v>50</v>
      </c>
      <c r="F56" s="122">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Disadv'!F$1,0),"Error")</f>
        <v>160</v>
      </c>
      <c r="G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Disadv'!G$1,0),"Error")</f>
        <v>0.66069999999999995</v>
      </c>
      <c r="H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0.95650000000000002</v>
      </c>
      <c r="I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Disadv'!I$1,0),"Error")</f>
        <v>0.74680000000000002</v>
      </c>
      <c r="J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Disadv'!J$1,0),"Error")</f>
        <v>0.63390000000000002</v>
      </c>
      <c r="K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Disadv'!K$1,0),"Error")</f>
        <v>0.93479999999999996</v>
      </c>
      <c r="L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Disadv'!L$1,0),"Error")</f>
        <v>0.72150000000000003</v>
      </c>
      <c r="M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Disadv'!M$1,0),"Error")</f>
        <v>0.46429999999999999</v>
      </c>
      <c r="N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Disadv'!N$1,0),"Error")</f>
        <v>0.5</v>
      </c>
      <c r="O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Disadv'!O$1,0),"Error")</f>
        <v>0.47470000000000001</v>
      </c>
      <c r="P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Disadv'!U$1,0),"Error")</f>
        <v>3.7999999999999999E-2</v>
      </c>
      <c r="V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0.125</v>
      </c>
      <c r="AI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0.39129999999999998</v>
      </c>
      <c r="AJ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0.20250000000000001</v>
      </c>
      <c r="AK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0.1071</v>
      </c>
      <c r="BJ56" s="77" t="str">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Disadv'!BK$1,0),"Error")</f>
        <v>8.8599999999999998E-2</v>
      </c>
      <c r="BL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Disadv'!BL$1,0),"Error")</f>
        <v>0.2321</v>
      </c>
      <c r="BM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0.1646</v>
      </c>
      <c r="BO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56" s="77">
        <f>IFERROR(VLOOKUP($A56,IF('Index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57" spans="1:69" s="37" customFormat="1" x14ac:dyDescent="0.2">
      <c r="A57" s="6">
        <v>307</v>
      </c>
      <c r="B57" s="6" t="s">
        <v>223</v>
      </c>
      <c r="C57" s="7" t="s">
        <v>180</v>
      </c>
      <c r="D57" s="122">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57" s="122">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57" s="122">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Disadv'!G$1,0),"Error")</f>
        <v>0.9143</v>
      </c>
      <c r="H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Disadv'!I$1,0),"Error")</f>
        <v>0.93879999999999997</v>
      </c>
      <c r="J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Disadv'!J$1,0),"Error")</f>
        <v>0.9143</v>
      </c>
      <c r="K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Disadv'!L$1,0),"Error")</f>
        <v>0.93879999999999997</v>
      </c>
      <c r="M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Disadv'!O$1,0),"Error")</f>
        <v>0.1429</v>
      </c>
      <c r="P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0.68569999999999998</v>
      </c>
      <c r="AI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0.71430000000000005</v>
      </c>
      <c r="AJ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0.69389999999999996</v>
      </c>
      <c r="AK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57" s="77">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57" s="77" t="str">
        <f>IFERROR(VLOOKUP($A57,IF('Index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58" spans="1:69" s="37" customFormat="1" x14ac:dyDescent="0.2">
      <c r="A58" s="6">
        <v>811</v>
      </c>
      <c r="B58" s="6" t="s">
        <v>224</v>
      </c>
      <c r="C58" s="7" t="s">
        <v>170</v>
      </c>
      <c r="D58" s="122">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58" s="122">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58" s="122">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Disadv'!G$1,0),"Error")</f>
        <v>0.75</v>
      </c>
      <c r="H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Disadv'!H$1,0),"Error")</f>
        <v>0.93330000000000002</v>
      </c>
      <c r="I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Disadv'!I$1,0),"Error")</f>
        <v>0.86960000000000004</v>
      </c>
      <c r="J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Disadv'!J$1,0),"Error")</f>
        <v>0.75</v>
      </c>
      <c r="K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Disadv'!K$1,0),"Error")</f>
        <v>0.93330000000000002</v>
      </c>
      <c r="L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Disadv'!L$1,0),"Error")</f>
        <v>0.86960000000000004</v>
      </c>
      <c r="M58" s="77" t="str">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58" s="77" t="str">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Disadv'!O$1,0),"Error")</f>
        <v>0.26090000000000002</v>
      </c>
      <c r="P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58" s="77" t="str">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58" s="77" t="str">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58" s="77" t="str">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0.5333</v>
      </c>
      <c r="AJ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0.56520000000000004</v>
      </c>
      <c r="AK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58" s="77" t="str">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58" s="77" t="str">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58" s="77" t="str">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58" s="77">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58" s="77" t="str">
        <f>IFERROR(VLOOKUP($A58,IF('Index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59" spans="1:69" s="37" customFormat="1" x14ac:dyDescent="0.2">
      <c r="A59" s="6">
        <v>845</v>
      </c>
      <c r="B59" s="6" t="s">
        <v>225</v>
      </c>
      <c r="C59" s="7" t="s">
        <v>182</v>
      </c>
      <c r="D59" s="122">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Disadv'!D$1,0),"Error")</f>
        <v>70</v>
      </c>
      <c r="E59" s="122">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Disadv'!E$1,0),"Error")</f>
        <v>50</v>
      </c>
      <c r="F59" s="122">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Disadv'!F$1,0),"Error")</f>
        <v>120</v>
      </c>
      <c r="G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Disadv'!G$1,0),"Error")</f>
        <v>0.75</v>
      </c>
      <c r="H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Disadv'!H$1,0),"Error")</f>
        <v>0.94120000000000004</v>
      </c>
      <c r="I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Disadv'!I$1,0),"Error")</f>
        <v>0.83189999999999997</v>
      </c>
      <c r="J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Disadv'!J$1,0),"Error")</f>
        <v>0.73529999999999995</v>
      </c>
      <c r="K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Disadv'!K$1,0),"Error")</f>
        <v>0.94120000000000004</v>
      </c>
      <c r="L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Disadv'!L$1,0),"Error")</f>
        <v>0.82350000000000001</v>
      </c>
      <c r="M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Disadv'!M$1,0),"Error")</f>
        <v>0.35289999999999999</v>
      </c>
      <c r="N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Disadv'!N$1,0),"Error")</f>
        <v>0.2157</v>
      </c>
      <c r="O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Disadv'!O$1,0),"Error")</f>
        <v>0.29409999999999997</v>
      </c>
      <c r="P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59" s="77" t="str">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59" s="77" t="str">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59" s="77" t="str">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59" s="77" t="str">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59" s="77" t="str">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0.32350000000000001</v>
      </c>
      <c r="AI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0.70589999999999997</v>
      </c>
      <c r="AJ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0.4874</v>
      </c>
      <c r="AK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59" s="77" t="str">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59" s="77" t="str">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59" s="77" t="str">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59" s="77" t="str">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Disadv'!BI$1,0),"Error")</f>
        <v>8.8200000000000001E-2</v>
      </c>
      <c r="BJ59" s="77" t="str">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Disadv'!BK$1,0),"Error")</f>
        <v>5.8799999999999998E-2</v>
      </c>
      <c r="BL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0.1618</v>
      </c>
      <c r="BM59" s="77" t="str">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0.10920000000000001</v>
      </c>
      <c r="BO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59" s="77">
        <f>IFERROR(VLOOKUP($A59,IF('Index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60" spans="1:69" s="37" customFormat="1" x14ac:dyDescent="0.2">
      <c r="A60" s="6">
        <v>308</v>
      </c>
      <c r="B60" s="6" t="s">
        <v>226</v>
      </c>
      <c r="C60" s="7" t="s">
        <v>180</v>
      </c>
      <c r="D60" s="122">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60" s="122">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60" s="122">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Disadv'!G$1,0),"Error")</f>
        <v>0.88460000000000005</v>
      </c>
      <c r="H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Disadv'!H$1,0),"Error")</f>
        <v>0.96</v>
      </c>
      <c r="I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Disadv'!I$1,0),"Error")</f>
        <v>0.92159999999999997</v>
      </c>
      <c r="J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Disadv'!J$1,0),"Error")</f>
        <v>0.88460000000000005</v>
      </c>
      <c r="K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Disadv'!K$1,0),"Error")</f>
        <v>0.96</v>
      </c>
      <c r="L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Disadv'!L$1,0),"Error")</f>
        <v>0.92159999999999997</v>
      </c>
      <c r="M60" s="77" t="str">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60" s="77" t="str">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60" s="77" t="str">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0.84619999999999995</v>
      </c>
      <c r="AI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0.84</v>
      </c>
      <c r="AJ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0.84309999999999996</v>
      </c>
      <c r="AK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60" s="77" t="str">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60" s="77" t="str">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60" s="77" t="str">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60" s="77" t="str">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60" s="77" t="str">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60" s="77" t="str">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60" s="77">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60" s="77" t="str">
        <f>IFERROR(VLOOKUP($A60,IF('Index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61" spans="1:69" s="37" customFormat="1" x14ac:dyDescent="0.2">
      <c r="A61" s="6">
        <v>881</v>
      </c>
      <c r="B61" s="6" t="s">
        <v>227</v>
      </c>
      <c r="C61" s="7" t="s">
        <v>176</v>
      </c>
      <c r="D61" s="122">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Disadv'!D$1,0),"Error")</f>
        <v>100</v>
      </c>
      <c r="E61" s="122">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Disadv'!E$1,0),"Error")</f>
        <v>120</v>
      </c>
      <c r="F61" s="122">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Disadv'!F$1,0),"Error")</f>
        <v>220</v>
      </c>
      <c r="G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Disadv'!G$1,0),"Error")</f>
        <v>0.92</v>
      </c>
      <c r="H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Disadv'!H$1,0),"Error")</f>
        <v>0.92310000000000003</v>
      </c>
      <c r="I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Disadv'!I$1,0),"Error")</f>
        <v>0.92169999999999996</v>
      </c>
      <c r="J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Disadv'!J$1,0),"Error")</f>
        <v>0.9</v>
      </c>
      <c r="K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Disadv'!K$1,0),"Error")</f>
        <v>0.91449999999999998</v>
      </c>
      <c r="L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Disadv'!L$1,0),"Error")</f>
        <v>0.90780000000000005</v>
      </c>
      <c r="M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Disadv'!M$1,0),"Error")</f>
        <v>0.2</v>
      </c>
      <c r="N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Disadv'!N$1,0),"Error")</f>
        <v>0.2051</v>
      </c>
      <c r="O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Disadv'!O$1,0),"Error")</f>
        <v>0.20280000000000001</v>
      </c>
      <c r="P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Disadv'!Y$1,0),"Error")</f>
        <v>0.11</v>
      </c>
      <c r="Z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Disadv'!Z$1,0),"Error")</f>
        <v>0.1111</v>
      </c>
      <c r="AA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0.1106</v>
      </c>
      <c r="AB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0.57999999999999996</v>
      </c>
      <c r="AI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0.58120000000000005</v>
      </c>
      <c r="AJ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0.5806</v>
      </c>
      <c r="AK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Disadv'!BM$1,0),"Error")</f>
        <v>5.1299999999999998E-2</v>
      </c>
      <c r="BN61" s="77">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Disadv'!BN$1,0),"Error")</f>
        <v>4.6100000000000002E-2</v>
      </c>
      <c r="BO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61" s="77" t="str">
        <f>IFERROR(VLOOKUP($A61,IF('Index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62" spans="1:69" s="37" customFormat="1" x14ac:dyDescent="0.2">
      <c r="A62" s="6">
        <v>390</v>
      </c>
      <c r="B62" s="6" t="s">
        <v>228</v>
      </c>
      <c r="C62" s="7" t="s">
        <v>166</v>
      </c>
      <c r="D62" s="122">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62" s="122">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62" s="122">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Disadv'!G$1,0),"Error")</f>
        <v>0.78790000000000004</v>
      </c>
      <c r="H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Disadv'!H$1,0),"Error")</f>
        <v>0.92310000000000003</v>
      </c>
      <c r="I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Disadv'!I$1,0),"Error")</f>
        <v>0.82609999999999995</v>
      </c>
      <c r="J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Disadv'!J$1,0),"Error")</f>
        <v>0.78790000000000004</v>
      </c>
      <c r="K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Disadv'!K$1,0),"Error")</f>
        <v>0.92310000000000003</v>
      </c>
      <c r="L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Disadv'!L$1,0),"Error")</f>
        <v>0.82609999999999995</v>
      </c>
      <c r="M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Disadv'!M$1,0),"Error")</f>
        <v>0.2424</v>
      </c>
      <c r="N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Disadv'!O$1,0),"Error")</f>
        <v>0.23910000000000001</v>
      </c>
      <c r="P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0.36359999999999998</v>
      </c>
      <c r="AI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0.46150000000000002</v>
      </c>
      <c r="AJ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0.39129999999999998</v>
      </c>
      <c r="AK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62" s="77" t="str">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0.13039999999999999</v>
      </c>
      <c r="BO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62" s="77">
        <f>IFERROR(VLOOKUP($A62,IF('Index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63" spans="1:69" s="37" customFormat="1" x14ac:dyDescent="0.2">
      <c r="A63" s="6">
        <v>916</v>
      </c>
      <c r="B63" s="6" t="s">
        <v>229</v>
      </c>
      <c r="C63" s="7" t="s">
        <v>184</v>
      </c>
      <c r="D63" s="122">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Disadv'!D$1,0),"Error")</f>
        <v>70</v>
      </c>
      <c r="E63" s="122">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Disadv'!E$1,0),"Error")</f>
        <v>50</v>
      </c>
      <c r="F63" s="122">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Disadv'!F$1,0),"Error")</f>
        <v>120</v>
      </c>
      <c r="G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0.83579999999999999</v>
      </c>
      <c r="H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Disadv'!H$1,0),"Error")</f>
        <v>0.88239999999999996</v>
      </c>
      <c r="I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Disadv'!I$1,0),"Error")</f>
        <v>0.85589999999999999</v>
      </c>
      <c r="J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Disadv'!J$1,0),"Error")</f>
        <v>0.80600000000000005</v>
      </c>
      <c r="K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Disadv'!K$1,0),"Error")</f>
        <v>0.88239999999999996</v>
      </c>
      <c r="L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Disadv'!L$1,0),"Error")</f>
        <v>0.83899999999999997</v>
      </c>
      <c r="M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Disadv'!M$1,0),"Error")</f>
        <v>0.41789999999999999</v>
      </c>
      <c r="N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Disadv'!N$1,0),"Error")</f>
        <v>0.39219999999999999</v>
      </c>
      <c r="O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Disadv'!O$1,0),"Error")</f>
        <v>0.40679999999999999</v>
      </c>
      <c r="P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Disadv'!S$1,0),"Error")</f>
        <v>0.1045</v>
      </c>
      <c r="T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Disadv'!U$1,0),"Error")</f>
        <v>6.7799999999999999E-2</v>
      </c>
      <c r="V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Disadv'!AC$1,0),"Error")</f>
        <v>0.13730000000000001</v>
      </c>
      <c r="AD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Disadv'!AD$1,0),"Error")</f>
        <v>9.3200000000000005E-2</v>
      </c>
      <c r="AE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0.17910000000000001</v>
      </c>
      <c r="AI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0.25490000000000002</v>
      </c>
      <c r="AJ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0.21190000000000001</v>
      </c>
      <c r="AK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Disadv'!BK$1,0),"Error")</f>
        <v>6.7799999999999999E-2</v>
      </c>
      <c r="BL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Disadv'!BN$1,0),"Error")</f>
        <v>5.0799999999999998E-2</v>
      </c>
      <c r="BO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63" s="77">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63" s="77" t="str">
        <f>IFERROR(VLOOKUP($A63,IF('Index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64" spans="1:69" s="37" customFormat="1" x14ac:dyDescent="0.2">
      <c r="A64" s="6">
        <v>203</v>
      </c>
      <c r="B64" s="6" t="s">
        <v>230</v>
      </c>
      <c r="C64" s="7" t="s">
        <v>180</v>
      </c>
      <c r="D64" s="122">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64" s="122">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64" s="122">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Disadv'!G$1,0),"Error")</f>
        <v>0.84209999999999996</v>
      </c>
      <c r="H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Disadv'!H$1,0),"Error")</f>
        <v>0.9</v>
      </c>
      <c r="I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Disadv'!I$1,0),"Error")</f>
        <v>0.86209999999999998</v>
      </c>
      <c r="J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Disadv'!J$1,0),"Error")</f>
        <v>0.84209999999999996</v>
      </c>
      <c r="K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Disadv'!K$1,0),"Error")</f>
        <v>0.9</v>
      </c>
      <c r="L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Disadv'!L$1,0),"Error")</f>
        <v>0.86209999999999998</v>
      </c>
      <c r="M64" s="77" t="str">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64" s="77" t="str">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64" s="77" t="str">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64" s="77" t="str">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0.52629999999999999</v>
      </c>
      <c r="AI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Disadv'!AI$1,0),"Error")</f>
        <v>0.9</v>
      </c>
      <c r="AJ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0.6552</v>
      </c>
      <c r="AK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64" s="77" t="str">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64" s="77" t="str">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64" s="77" t="str">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64" s="77">
        <f>IFERROR(VLOOKUP($A64,IF('Index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65" spans="1:69" s="37" customFormat="1" x14ac:dyDescent="0.2">
      <c r="A65" s="6">
        <v>204</v>
      </c>
      <c r="B65" s="6" t="s">
        <v>231</v>
      </c>
      <c r="C65" s="7" t="s">
        <v>178</v>
      </c>
      <c r="D65" s="122">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65" s="122">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65" s="122">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Disadv'!G$1,0),"Error")</f>
        <v>0.93100000000000005</v>
      </c>
      <c r="H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Disadv'!I$1,0),"Error")</f>
        <v>0.94289999999999996</v>
      </c>
      <c r="J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Disadv'!J$1,0),"Error")</f>
        <v>0.93100000000000005</v>
      </c>
      <c r="K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Disadv'!L$1,0),"Error")</f>
        <v>0.94289999999999996</v>
      </c>
      <c r="M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Disadv'!M$1,0),"Error")</f>
        <v>0.6552</v>
      </c>
      <c r="N65" s="77" t="str">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Disadv'!O$1,0),"Error")</f>
        <v>0.65710000000000002</v>
      </c>
      <c r="P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65" s="77" t="str">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65" s="77" t="str">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65" s="77" t="str">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65" s="77" t="str">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0.1714</v>
      </c>
      <c r="AK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65" s="77" t="str">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65" s="77" t="str">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65" s="77">
        <f>IFERROR(VLOOKUP($A65,IF('Index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66" spans="1:69" s="37" customFormat="1" x14ac:dyDescent="0.2">
      <c r="A66" s="6">
        <v>876</v>
      </c>
      <c r="B66" s="6" t="s">
        <v>232</v>
      </c>
      <c r="C66" s="7" t="s">
        <v>168</v>
      </c>
      <c r="D66" s="122">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66" s="122">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66" s="122">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Disadv'!G$1,0),"Error")</f>
        <v>0.95240000000000002</v>
      </c>
      <c r="H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Disadv'!H$1,0),"Error")</f>
        <v>0.88890000000000002</v>
      </c>
      <c r="I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Disadv'!I$1,0),"Error")</f>
        <v>0.93330000000000002</v>
      </c>
      <c r="J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Disadv'!J$1,0),"Error")</f>
        <v>0.95240000000000002</v>
      </c>
      <c r="K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Disadv'!K$1,0),"Error")</f>
        <v>0.77780000000000005</v>
      </c>
      <c r="L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Disadv'!L$1,0),"Error")</f>
        <v>0.9</v>
      </c>
      <c r="M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Disadv'!M$1,0),"Error")</f>
        <v>0.57140000000000002</v>
      </c>
      <c r="N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Disadv'!O$1,0),"Error")</f>
        <v>0.5333</v>
      </c>
      <c r="P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0.28570000000000001</v>
      </c>
      <c r="AI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v>
      </c>
      <c r="AK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66" s="77">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66" s="77" t="str">
        <f>IFERROR(VLOOKUP($A66,IF('Index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67" spans="1:69" s="37" customFormat="1" x14ac:dyDescent="0.2">
      <c r="A67" s="6">
        <v>205</v>
      </c>
      <c r="B67" s="6" t="s">
        <v>233</v>
      </c>
      <c r="C67" s="7" t="s">
        <v>178</v>
      </c>
      <c r="D67" s="122">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67" s="122">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67" s="122">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Disadv'!G$1,0),"Error")</f>
        <v>0.92310000000000003</v>
      </c>
      <c r="H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Disadv'!H$1,0),"Error")</f>
        <v>0.75</v>
      </c>
      <c r="I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Disadv'!I$1,0),"Error")</f>
        <v>0.85709999999999997</v>
      </c>
      <c r="J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Disadv'!J$1,0),"Error")</f>
        <v>0.92310000000000003</v>
      </c>
      <c r="K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Disadv'!K$1,0),"Error")</f>
        <v>0.75</v>
      </c>
      <c r="L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Disadv'!L$1,0),"Error")</f>
        <v>0.85709999999999997</v>
      </c>
      <c r="M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Disadv'!M$1,0),"Error")</f>
        <v>0.69230000000000003</v>
      </c>
      <c r="N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Disadv'!N$1,0),"Error")</f>
        <v>0.375</v>
      </c>
      <c r="O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Disadv'!O$1,0),"Error")</f>
        <v>0.57140000000000002</v>
      </c>
      <c r="P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0.16669999999999999</v>
      </c>
      <c r="AK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67" s="77">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67" s="77" t="str">
        <f>IFERROR(VLOOKUP($A67,IF('Index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68" spans="1:69" s="37" customFormat="1" x14ac:dyDescent="0.2">
      <c r="A68" s="6">
        <v>850</v>
      </c>
      <c r="B68" s="6" t="s">
        <v>234</v>
      </c>
      <c r="C68" s="7" t="s">
        <v>182</v>
      </c>
      <c r="D68" s="122">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Disadv'!D$1,0),"Error")</f>
        <v>140</v>
      </c>
      <c r="E68" s="122">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Disadv'!E$1,0),"Error")</f>
        <v>160</v>
      </c>
      <c r="F68" s="122">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Disadv'!F$1,0),"Error")</f>
        <v>300</v>
      </c>
      <c r="G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Disadv'!G$1,0),"Error")</f>
        <v>0.74129999999999996</v>
      </c>
      <c r="H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Disadv'!H$1,0),"Error")</f>
        <v>0.9103</v>
      </c>
      <c r="I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Disadv'!I$1,0),"Error")</f>
        <v>0.82940000000000003</v>
      </c>
      <c r="J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Disadv'!J$1,0),"Error")</f>
        <v>0.73429999999999995</v>
      </c>
      <c r="K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Disadv'!K$1,0),"Error")</f>
        <v>0.90380000000000005</v>
      </c>
      <c r="L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Disadv'!L$1,0),"Error")</f>
        <v>0.82269999999999999</v>
      </c>
      <c r="M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Disadv'!M$1,0),"Error")</f>
        <v>0.39860000000000001</v>
      </c>
      <c r="N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Disadv'!N$1,0),"Error")</f>
        <v>0.3397</v>
      </c>
      <c r="O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Disadv'!O$1,0),"Error")</f>
        <v>0.3679</v>
      </c>
      <c r="P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Disadv'!Y$1,0),"Error")</f>
        <v>0.15379999999999999</v>
      </c>
      <c r="Z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Disadv'!Z$1,0),"Error")</f>
        <v>0.27560000000000001</v>
      </c>
      <c r="AA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0.21740000000000001</v>
      </c>
      <c r="AB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Disadv'!AD$1,0),"Error")</f>
        <v>2.3400000000000001E-2</v>
      </c>
      <c r="AE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0.1469</v>
      </c>
      <c r="AI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0.22439999999999999</v>
      </c>
      <c r="AJ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0.18729999999999999</v>
      </c>
      <c r="AK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0.13289999999999999</v>
      </c>
      <c r="BJ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Disadv'!BJ$1,0),"Error")</f>
        <v>5.1299999999999998E-2</v>
      </c>
      <c r="BK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Disadv'!BK$1,0),"Error")</f>
        <v>9.0300000000000005E-2</v>
      </c>
      <c r="BL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Disadv'!BL$1,0),"Error")</f>
        <v>9.0899999999999995E-2</v>
      </c>
      <c r="BM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Disadv'!BN$1,0),"Error")</f>
        <v>5.3499999999999999E-2</v>
      </c>
      <c r="BO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68" s="77" t="str">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68" s="77">
        <f>IFERROR(VLOOKUP($A68,IF('Index LA FSM &amp; Disadv'!$B$4=1,'Index LA FSM &amp; Disadv'!$A$9:$BQ$171,IF('Index LA FSM &amp; Disadv'!$B$4=2,'Index LA FSM &amp; Disadv'!$A$179:$BQ$341,IF('Index LA FSM &amp; Disadv'!$B$4=3,'Index LA FSM &amp; Disadv'!$A$349:$BQ$511,IF('Index LA FSM &amp; Disadv'!$B$4=4,'Index LA FSM &amp; Disadv'!$A$519:$BQ$681,"Error")))),'Index LA FSM &amp; Disadv'!BQ$1,0),"Error")</f>
        <v>2.6800000000000001E-2</v>
      </c>
    </row>
    <row r="69" spans="1:69" s="37" customFormat="1" x14ac:dyDescent="0.2">
      <c r="A69" s="6">
        <v>309</v>
      </c>
      <c r="B69" s="6" t="s">
        <v>235</v>
      </c>
      <c r="C69" s="7" t="s">
        <v>178</v>
      </c>
      <c r="D69" s="122">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69" s="122">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69" s="122">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Disadv'!G$1,0),"Error")</f>
        <v>0.96879999999999999</v>
      </c>
      <c r="H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Disadv'!H$1,0),"Error")</f>
        <v>0.96299999999999997</v>
      </c>
      <c r="I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Disadv'!I$1,0),"Error")</f>
        <v>0.96609999999999996</v>
      </c>
      <c r="J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Disadv'!J$1,0),"Error")</f>
        <v>0.96879999999999999</v>
      </c>
      <c r="K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Disadv'!K$1,0),"Error")</f>
        <v>0.96299999999999997</v>
      </c>
      <c r="L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Disadv'!L$1,0),"Error")</f>
        <v>0.96609999999999996</v>
      </c>
      <c r="M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Disadv'!M$1,0),"Error")</f>
        <v>0.1875</v>
      </c>
      <c r="N69" s="77" t="str">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Disadv'!O$1,0),"Error")</f>
        <v>0.1525</v>
      </c>
      <c r="P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Disadv'!S$1,0),"Error")</f>
        <v>0.46879999999999999</v>
      </c>
      <c r="T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Disadv'!T$1,0),"Error")</f>
        <v>0.44440000000000002</v>
      </c>
      <c r="U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Disadv'!U$1,0),"Error")</f>
        <v>0.45760000000000001</v>
      </c>
      <c r="V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69" s="77" t="str">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69" s="77" t="str">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0.3125</v>
      </c>
      <c r="AI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0.33329999999999999</v>
      </c>
      <c r="AJ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0.32200000000000001</v>
      </c>
      <c r="AK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69" s="77">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69" s="77" t="str">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69" s="77" t="str">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69" s="77" t="str">
        <f>IFERROR(VLOOKUP($A69,IF('Index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70" spans="1:69" s="37" customFormat="1" x14ac:dyDescent="0.2">
      <c r="A70" s="6">
        <v>310</v>
      </c>
      <c r="B70" s="6" t="s">
        <v>236</v>
      </c>
      <c r="C70" s="7" t="s">
        <v>180</v>
      </c>
      <c r="D70" s="122">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70" s="122">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70" s="122">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0.95650000000000002</v>
      </c>
      <c r="I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Disadv'!I$1,0),"Error")</f>
        <v>0.97219999999999995</v>
      </c>
      <c r="J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Disadv'!K$1,0),"Error")</f>
        <v>0.95650000000000002</v>
      </c>
      <c r="L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Disadv'!L$1,0),"Error")</f>
        <v>0.97219999999999995</v>
      </c>
      <c r="M70" s="77" t="str">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70" s="77" t="str">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Disadv'!O$1,0),"Error")</f>
        <v>0.22220000000000001</v>
      </c>
      <c r="P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0.61539999999999995</v>
      </c>
      <c r="AI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0.82609999999999995</v>
      </c>
      <c r="AJ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0.75</v>
      </c>
      <c r="AK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70" s="77">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70" s="77" t="str">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70" s="77" t="str">
        <f>IFERROR(VLOOKUP($A70,IF('Index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71" spans="1:69" s="37" customFormat="1" x14ac:dyDescent="0.2">
      <c r="A71" s="6">
        <v>805</v>
      </c>
      <c r="B71" s="6" t="s">
        <v>237</v>
      </c>
      <c r="C71" s="7" t="s">
        <v>166</v>
      </c>
      <c r="D71" s="122">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71" s="122"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Disadv'!E$1,0),"Error")</f>
        <v>x</v>
      </c>
      <c r="F71" s="122">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Disadv'!G$1,0),"Error")</f>
        <v>0.71430000000000005</v>
      </c>
      <c r="H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Disadv'!H$1,0),"Error")</f>
        <v>x</v>
      </c>
      <c r="I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Disadv'!I$1,0),"Error")</f>
        <v>0.73680000000000001</v>
      </c>
      <c r="J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Disadv'!J$1,0),"Error")</f>
        <v>0.57140000000000002</v>
      </c>
      <c r="K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Disadv'!K$1,0),"Error")</f>
        <v>x</v>
      </c>
      <c r="L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Disadv'!L$1,0),"Error")</f>
        <v>0.63160000000000005</v>
      </c>
      <c r="M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Disadv'!M$1,0),"Error")</f>
        <v>0</v>
      </c>
      <c r="N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Disadv'!O$1,0),"Error")</f>
        <v>0</v>
      </c>
      <c r="P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Disadv'!Q$1,0),"Error")</f>
        <v>x</v>
      </c>
      <c r="R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0.57140000000000002</v>
      </c>
      <c r="AI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0.63160000000000005</v>
      </c>
      <c r="AK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Disadv'!AO$1,0),"Error")</f>
        <v>x</v>
      </c>
      <c r="AP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71" s="77" t="str">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71" s="77">
        <f>IFERROR(VLOOKUP($A71,IF('Index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72" spans="1:69" s="37" customFormat="1" x14ac:dyDescent="0.2">
      <c r="A72" s="6">
        <v>311</v>
      </c>
      <c r="B72" s="6" t="s">
        <v>238</v>
      </c>
      <c r="C72" s="7" t="s">
        <v>180</v>
      </c>
      <c r="D72" s="122">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72" s="122">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72" s="122">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Disadv'!G$1,0),"Error")</f>
        <v>0.72729999999999995</v>
      </c>
      <c r="H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Disadv'!I$1,0),"Error")</f>
        <v>0.86960000000000004</v>
      </c>
      <c r="J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Disadv'!J$1,0),"Error")</f>
        <v>0.72729999999999995</v>
      </c>
      <c r="K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Disadv'!L$1,0),"Error")</f>
        <v>0.86960000000000004</v>
      </c>
      <c r="M72" s="77" t="str">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Disadv'!N$1,0),"Error")</f>
        <v>0.5</v>
      </c>
      <c r="O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Disadv'!O$1,0),"Error")</f>
        <v>0.43480000000000002</v>
      </c>
      <c r="P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72" s="77" t="str">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v>
      </c>
      <c r="AJ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0.43480000000000002</v>
      </c>
      <c r="AK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72" s="77" t="str">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72" s="77" t="str">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72" s="77">
        <f>IFERROR(VLOOKUP($A72,IF('Index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73" spans="1:69" s="37" customFormat="1" x14ac:dyDescent="0.2">
      <c r="A73" s="6">
        <v>884</v>
      </c>
      <c r="B73" s="6" t="s">
        <v>239</v>
      </c>
      <c r="C73" s="7" t="s">
        <v>174</v>
      </c>
      <c r="D73" s="122">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73" s="122">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73" s="122">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Disadv'!G$1,0),"Error")</f>
        <v>0.8125</v>
      </c>
      <c r="H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Disadv'!H$1,0),"Error")</f>
        <v>0.89470000000000005</v>
      </c>
      <c r="I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Disadv'!I$1,0),"Error")</f>
        <v>0.85709999999999997</v>
      </c>
      <c r="J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Disadv'!J$1,0),"Error")</f>
        <v>0.8125</v>
      </c>
      <c r="K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Disadv'!K$1,0),"Error")</f>
        <v>0.89470000000000005</v>
      </c>
      <c r="L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Disadv'!L$1,0),"Error")</f>
        <v>0.85709999999999997</v>
      </c>
      <c r="M73" s="77" t="str">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73" s="77" t="str">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Disadv'!O$1,0),"Error")</f>
        <v>0.1714</v>
      </c>
      <c r="P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73" s="77" t="str">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73" s="77" t="str">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0.375</v>
      </c>
      <c r="AI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0.78949999999999998</v>
      </c>
      <c r="AJ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v>
      </c>
      <c r="AK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73" s="77" t="str">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73" s="77" t="str">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73" s="77" t="str">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73" s="77" t="str">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73" s="77" t="str">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73" s="77">
        <f>IFERROR(VLOOKUP($A73,IF('Index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74" spans="1:69" s="37" customFormat="1" x14ac:dyDescent="0.2">
      <c r="A74" s="6">
        <v>919</v>
      </c>
      <c r="B74" s="6" t="s">
        <v>240</v>
      </c>
      <c r="C74" s="7" t="s">
        <v>176</v>
      </c>
      <c r="D74" s="122">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Disadv'!D$1,0),"Error")</f>
        <v>110</v>
      </c>
      <c r="E74" s="122">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Disadv'!E$1,0),"Error")</f>
        <v>150</v>
      </c>
      <c r="F74" s="122">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Disadv'!F$1,0),"Error")</f>
        <v>260</v>
      </c>
      <c r="G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Disadv'!G$1,0),"Error")</f>
        <v>0.8246</v>
      </c>
      <c r="H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Disadv'!H$1,0),"Error")</f>
        <v>0.90600000000000003</v>
      </c>
      <c r="I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Disadv'!I$1,0),"Error")</f>
        <v>0.87070000000000003</v>
      </c>
      <c r="J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Disadv'!J$1,0),"Error")</f>
        <v>0.80700000000000005</v>
      </c>
      <c r="K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Disadv'!K$1,0),"Error")</f>
        <v>0.90600000000000003</v>
      </c>
      <c r="L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Disadv'!L$1,0),"Error")</f>
        <v>0.86309999999999998</v>
      </c>
      <c r="M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Disadv'!M$1,0),"Error")</f>
        <v>0.64039999999999997</v>
      </c>
      <c r="N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Disadv'!N$1,0),"Error")</f>
        <v>0.60399999999999998</v>
      </c>
      <c r="O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Disadv'!O$1,0),"Error")</f>
        <v>0.61980000000000002</v>
      </c>
      <c r="P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Disadv'!X$1,0),"Error")</f>
        <v>2.2800000000000001E-2</v>
      </c>
      <c r="Y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0.13159999999999999</v>
      </c>
      <c r="AI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Disadv'!AI$1,0),"Error")</f>
        <v>0.24829999999999999</v>
      </c>
      <c r="AJ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0.19769999999999999</v>
      </c>
      <c r="AK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Disadv'!AQ$1,0),"Error")</f>
        <v>x</v>
      </c>
      <c r="AR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Disadv'!BI$1,0),"Error")</f>
        <v>7.0199999999999999E-2</v>
      </c>
      <c r="BJ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Disadv'!BJ$1,0),"Error")</f>
        <v>4.7E-2</v>
      </c>
      <c r="BK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Disadv'!BK$1,0),"Error")</f>
        <v>5.7000000000000002E-2</v>
      </c>
      <c r="BL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Disadv'!BL$1,0),"Error")</f>
        <v>7.0199999999999999E-2</v>
      </c>
      <c r="BM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Disadv'!BN$1,0),"Error")</f>
        <v>4.9399999999999999E-2</v>
      </c>
      <c r="BO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74" s="77" t="str">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74" s="77">
        <f>IFERROR(VLOOKUP($A74,IF('Index LA FSM &amp; Disadv'!$B$4=1,'Index LA FSM &amp; Disadv'!$A$9:$BQ$171,IF('Index LA FSM &amp; Disadv'!$B$4=2,'Index LA FSM &amp; Disadv'!$A$179:$BQ$341,IF('Index LA FSM &amp; Disadv'!$B$4=3,'Index LA FSM &amp; Disadv'!$A$349:$BQ$511,IF('Index LA FSM &amp; Disadv'!$B$4=4,'Index LA FSM &amp; Disadv'!$A$519:$BQ$681,"Error")))),'Index LA FSM &amp; Disadv'!BQ$1,0),"Error")</f>
        <v>2.2800000000000001E-2</v>
      </c>
    </row>
    <row r="75" spans="1:69" s="37" customFormat="1" x14ac:dyDescent="0.2">
      <c r="A75" s="6">
        <v>312</v>
      </c>
      <c r="B75" s="6" t="s">
        <v>241</v>
      </c>
      <c r="C75" s="7" t="s">
        <v>180</v>
      </c>
      <c r="D75" s="122">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75" s="122">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75" s="122">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Disadv'!G$1,0),"Error")</f>
        <v>0.72219999999999995</v>
      </c>
      <c r="H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Disadv'!I$1,0),"Error")</f>
        <v>0.83609999999999995</v>
      </c>
      <c r="J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Disadv'!J$1,0),"Error")</f>
        <v>0.69440000000000002</v>
      </c>
      <c r="K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Disadv'!L$1,0),"Error")</f>
        <v>0.81969999999999998</v>
      </c>
      <c r="M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Disadv'!M$1,0),"Error")</f>
        <v>0.16669999999999999</v>
      </c>
      <c r="N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Disadv'!O$1,0),"Error")</f>
        <v>0.16389999999999999</v>
      </c>
      <c r="P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0.47220000000000001</v>
      </c>
      <c r="AI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v>
      </c>
      <c r="AJ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0.60660000000000003</v>
      </c>
      <c r="AK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75" s="77">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75" s="77" t="str">
        <f>IFERROR(VLOOKUP($A75,IF('Index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76" spans="1:69" s="37" customFormat="1" x14ac:dyDescent="0.2">
      <c r="A76" s="6">
        <v>313</v>
      </c>
      <c r="B76" s="6" t="s">
        <v>242</v>
      </c>
      <c r="C76" s="7" t="s">
        <v>180</v>
      </c>
      <c r="D76" s="122">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76" s="122">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76" s="122">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Disadv'!G$1,0),"Error")</f>
        <v>0.92310000000000003</v>
      </c>
      <c r="H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Disadv'!I$1,0),"Error")</f>
        <v>0.96150000000000002</v>
      </c>
      <c r="J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Disadv'!J$1,0),"Error")</f>
        <v>0.92310000000000003</v>
      </c>
      <c r="K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Disadv'!L$1,0),"Error")</f>
        <v>0.96150000000000002</v>
      </c>
      <c r="M76" s="77" t="str">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76" s="77" t="str">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Disadv'!O$1,0),"Error")</f>
        <v>0.30769999999999997</v>
      </c>
      <c r="P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76" s="77" t="str">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76" s="77" t="str">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0.69230000000000003</v>
      </c>
      <c r="AI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0.53849999999999998</v>
      </c>
      <c r="AJ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0.61539999999999995</v>
      </c>
      <c r="AK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76" s="77" t="str">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76" s="77">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76" s="77" t="str">
        <f>IFERROR(VLOOKUP($A76,IF('Index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77" spans="1:69" s="37" customFormat="1" x14ac:dyDescent="0.2">
      <c r="A77" s="6">
        <v>921</v>
      </c>
      <c r="B77" s="6" t="s">
        <v>243</v>
      </c>
      <c r="C77" s="7" t="s">
        <v>182</v>
      </c>
      <c r="D77" s="122">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77" s="122">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77" s="122">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Disadv'!I$1,0),"Error")</f>
        <v>1</v>
      </c>
      <c r="J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Disadv'!L$1,0),"Error")</f>
        <v>1</v>
      </c>
      <c r="M77" s="77" t="str">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77" s="77" t="str">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0.95240000000000002</v>
      </c>
      <c r="AI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Disadv'!AI$1,0),"Error")</f>
        <v>1</v>
      </c>
      <c r="AJ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0.97219999999999995</v>
      </c>
      <c r="AK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77" s="77">
        <f>IFERROR(VLOOKUP($A77,IF('Index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78" spans="1:69" s="37" customFormat="1" x14ac:dyDescent="0.2">
      <c r="A78" s="6">
        <v>420</v>
      </c>
      <c r="B78" s="6" t="s">
        <v>244</v>
      </c>
      <c r="C78" s="7" t="s">
        <v>184</v>
      </c>
      <c r="D78" s="122"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Disadv'!D$1,0),"Error")</f>
        <v>.</v>
      </c>
      <c r="E78" s="122"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Disadv'!E$1,0),"Error")</f>
        <v>.</v>
      </c>
      <c r="F78" s="122"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Disadv'!F$1,0),"Error")</f>
        <v>.</v>
      </c>
      <c r="G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Disadv'!G$1,0),"Error")</f>
        <v>.</v>
      </c>
      <c r="H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Disadv'!H$1,0),"Error")</f>
        <v>.</v>
      </c>
      <c r="I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Disadv'!I$1,0),"Error")</f>
        <v>.</v>
      </c>
      <c r="J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Disadv'!J$1,0),"Error")</f>
        <v>.</v>
      </c>
      <c r="K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Disadv'!K$1,0),"Error")</f>
        <v>.</v>
      </c>
      <c r="L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Disadv'!L$1,0),"Error")</f>
        <v>.</v>
      </c>
      <c r="M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Disadv'!M$1,0),"Error")</f>
        <v>.</v>
      </c>
      <c r="N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Disadv'!N$1,0),"Error")</f>
        <v>.</v>
      </c>
      <c r="O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Disadv'!O$1,0),"Error")</f>
        <v>.</v>
      </c>
      <c r="P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Disadv'!P$1,0),"Error")</f>
        <v>.</v>
      </c>
      <c r="Q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Disadv'!Q$1,0),"Error")</f>
        <v>.</v>
      </c>
      <c r="R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Disadv'!R$1,0),"Error")</f>
        <v>.</v>
      </c>
      <c r="S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Disadv'!S$1,0),"Error")</f>
        <v>.</v>
      </c>
      <c r="T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Disadv'!T$1,0),"Error")</f>
        <v>.</v>
      </c>
      <c r="U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Disadv'!U$1,0),"Error")</f>
        <v>.</v>
      </c>
      <c r="V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Disadv'!V$1,0),"Error")</f>
        <v>.</v>
      </c>
      <c r="W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Disadv'!W$1,0),"Error")</f>
        <v>.</v>
      </c>
      <c r="X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Disadv'!X$1,0),"Error")</f>
        <v>.</v>
      </c>
      <c r="Y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Disadv'!Y$1,0),"Error")</f>
        <v>.</v>
      </c>
      <c r="Z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Disadv'!Z$1,0),"Error")</f>
        <v>.</v>
      </c>
      <c r="AA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Disadv'!AA$1,0),"Error")</f>
        <v>.</v>
      </c>
      <c r="AB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Disadv'!AB$1,0),"Error")</f>
        <v>.</v>
      </c>
      <c r="AC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Disadv'!AC$1,0),"Error")</f>
        <v>.</v>
      </c>
      <c r="AD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Disadv'!AD$1,0),"Error")</f>
        <v>.</v>
      </c>
      <c r="AE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Disadv'!AE$1,0),"Error")</f>
        <v>.</v>
      </c>
      <c r="AF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Disadv'!AF$1,0),"Error")</f>
        <v>.</v>
      </c>
      <c r="AG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Disadv'!AG$1,0),"Error")</f>
        <v>.</v>
      </c>
      <c r="AH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Disadv'!AH$1,0),"Error")</f>
        <v>.</v>
      </c>
      <c r="AI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Disadv'!AI$1,0),"Error")</f>
        <v>.</v>
      </c>
      <c r="AJ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Disadv'!AJ$1,0),"Error")</f>
        <v>.</v>
      </c>
      <c r="AK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Disadv'!AK$1,0),"Error")</f>
        <v>.</v>
      </c>
      <c r="AL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Disadv'!AL$1,0),"Error")</f>
        <v>.</v>
      </c>
      <c r="AM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Disadv'!AM$1,0),"Error")</f>
        <v>.</v>
      </c>
      <c r="AN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Disadv'!AN$1,0),"Error")</f>
        <v>.</v>
      </c>
      <c r="AO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Disadv'!AO$1,0),"Error")</f>
        <v>.</v>
      </c>
      <c r="AP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Disadv'!AP$1,0),"Error")</f>
        <v>.</v>
      </c>
      <c r="AQ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Disadv'!AQ$1,0),"Error")</f>
        <v>.</v>
      </c>
      <c r="AR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Disadv'!AR$1,0),"Error")</f>
        <v>.</v>
      </c>
      <c r="AS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Disadv'!AS$1,0),"Error")</f>
        <v>.</v>
      </c>
      <c r="AT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Disadv'!AT$1,0),"Error")</f>
        <v>.</v>
      </c>
      <c r="AU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Disadv'!AU$1,0),"Error")</f>
        <v>.</v>
      </c>
      <c r="AV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Disadv'!AV$1,0),"Error")</f>
        <v>.</v>
      </c>
      <c r="AW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Disadv'!AW$1,0),"Error")</f>
        <v>.</v>
      </c>
      <c r="AX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Disadv'!AX$1,0),"Error")</f>
        <v>.</v>
      </c>
      <c r="AY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Disadv'!AY$1,0),"Error")</f>
        <v>.</v>
      </c>
      <c r="AZ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Disadv'!AZ$1,0),"Error")</f>
        <v>.</v>
      </c>
      <c r="BA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Disadv'!BA$1,0),"Error")</f>
        <v>.</v>
      </c>
      <c r="BB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Disadv'!BB$1,0),"Error")</f>
        <v>.</v>
      </c>
      <c r="BC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Disadv'!BC$1,0),"Error")</f>
        <v>.</v>
      </c>
      <c r="BD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Disadv'!BD$1,0),"Error")</f>
        <v>.</v>
      </c>
      <c r="BE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Disadv'!BE$1,0),"Error")</f>
        <v>.</v>
      </c>
      <c r="BF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Disadv'!BF$1,0),"Error")</f>
        <v>.</v>
      </c>
      <c r="BG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Disadv'!BG$1,0),"Error")</f>
        <v>.</v>
      </c>
      <c r="BH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Disadv'!BH$1,0),"Error")</f>
        <v>.</v>
      </c>
      <c r="BI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Disadv'!BI$1,0),"Error")</f>
        <v>.</v>
      </c>
      <c r="BJ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Disadv'!BJ$1,0),"Error")</f>
        <v>.</v>
      </c>
      <c r="BK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Disadv'!BK$1,0),"Error")</f>
        <v>.</v>
      </c>
      <c r="BL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Disadv'!BL$1,0),"Error")</f>
        <v>.</v>
      </c>
      <c r="BM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Disadv'!BM$1,0),"Error")</f>
        <v>.</v>
      </c>
      <c r="BN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Disadv'!BN$1,0),"Error")</f>
        <v>.</v>
      </c>
      <c r="BO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Disadv'!BO$1,0),"Error")</f>
        <v>.</v>
      </c>
      <c r="BP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Disadv'!BP$1,0),"Error")</f>
        <v>.</v>
      </c>
      <c r="BQ78" s="77" t="str">
        <f>IFERROR(VLOOKUP($A78,IF('Index LA FSM &amp; Disadv'!$B$4=1,'Index LA FSM &amp; Disadv'!$A$9:$BQ$171,IF('Index LA FSM &amp; Disadv'!$B$4=2,'Index LA FSM &amp; Disadv'!$A$179:$BQ$341,IF('Index LA FSM &amp; Disadv'!$B$4=3,'Index LA FSM &amp; Disadv'!$A$349:$BQ$511,IF('Index LA FSM &amp; Disadv'!$B$4=4,'Index LA FSM &amp; Disadv'!$A$519:$BQ$681,"Error")))),'Index LA FSM &amp; Disadv'!BQ$1,0),"Error")</f>
        <v>.</v>
      </c>
    </row>
    <row r="79" spans="1:69" s="37" customFormat="1" x14ac:dyDescent="0.2">
      <c r="A79" s="6">
        <v>206</v>
      </c>
      <c r="B79" s="6" t="s">
        <v>245</v>
      </c>
      <c r="C79" s="7" t="s">
        <v>178</v>
      </c>
      <c r="D79" s="122">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79" s="122">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79" s="122">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Disadv'!G$1,0),"Error")</f>
        <v>0.95240000000000002</v>
      </c>
      <c r="H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Disadv'!I$1,0),"Error")</f>
        <v>0.96550000000000002</v>
      </c>
      <c r="J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Disadv'!J$1,0),"Error")</f>
        <v>0.95240000000000002</v>
      </c>
      <c r="K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Disadv'!L$1,0),"Error")</f>
        <v>0.96550000000000002</v>
      </c>
      <c r="M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Disadv'!M$1,0),"Error")</f>
        <v>0.42859999999999998</v>
      </c>
      <c r="N79" s="77" t="str">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Disadv'!O$1,0),"Error")</f>
        <v>0.37930000000000003</v>
      </c>
      <c r="P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79" s="77" t="str">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79" s="77" t="str">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0.47620000000000001</v>
      </c>
      <c r="AI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0.75</v>
      </c>
      <c r="AJ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0.55169999999999997</v>
      </c>
      <c r="AK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79" s="77" t="str">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79" s="77">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79" s="77" t="str">
        <f>IFERROR(VLOOKUP($A79,IF('Index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80" spans="1:69" s="37" customFormat="1" x14ac:dyDescent="0.2">
      <c r="A80" s="6">
        <v>207</v>
      </c>
      <c r="B80" s="6" t="s">
        <v>246</v>
      </c>
      <c r="C80" s="7" t="s">
        <v>178</v>
      </c>
      <c r="D80" s="122">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80" s="122"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Disadv'!E$1,0),"Error")</f>
        <v>x</v>
      </c>
      <c r="F80" s="122">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Disadv'!F$1,0),"Error")</f>
        <v>10</v>
      </c>
      <c r="G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Disadv'!H$1,0),"Error")</f>
        <v>x</v>
      </c>
      <c r="I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Disadv'!I$1,0),"Error")</f>
        <v>1</v>
      </c>
      <c r="J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Disadv'!K$1,0),"Error")</f>
        <v>x</v>
      </c>
      <c r="L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Disadv'!L$1,0),"Error")</f>
        <v>1</v>
      </c>
      <c r="M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Disadv'!M$1,0),"Error")</f>
        <v>0</v>
      </c>
      <c r="N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Disadv'!O$1,0),"Error")</f>
        <v>0</v>
      </c>
      <c r="P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Disadv'!Q$1,0),"Error")</f>
        <v>x</v>
      </c>
      <c r="R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Disadv'!AH$1,0),"Error")</f>
        <v>1</v>
      </c>
      <c r="AI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Disadv'!AJ$1,0),"Error")</f>
        <v>1</v>
      </c>
      <c r="AK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Disadv'!AO$1,0),"Error")</f>
        <v>x</v>
      </c>
      <c r="AP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80" s="77" t="str">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80" s="77">
        <f>IFERROR(VLOOKUP($A80,IF('Index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81" spans="1:69" s="37" customFormat="1" x14ac:dyDescent="0.2">
      <c r="A81" s="6">
        <v>886</v>
      </c>
      <c r="B81" s="6" t="s">
        <v>247</v>
      </c>
      <c r="C81" s="7" t="s">
        <v>182</v>
      </c>
      <c r="D81" s="122">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Disadv'!D$1,0),"Error")</f>
        <v>200</v>
      </c>
      <c r="E81" s="122">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Disadv'!E$1,0),"Error")</f>
        <v>180</v>
      </c>
      <c r="F81" s="122">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Disadv'!F$1,0),"Error")</f>
        <v>380</v>
      </c>
      <c r="G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Disadv'!G$1,0),"Error")</f>
        <v>0.7228</v>
      </c>
      <c r="H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0.95450000000000002</v>
      </c>
      <c r="I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Disadv'!I$1,0),"Error")</f>
        <v>0.83069999999999999</v>
      </c>
      <c r="J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Disadv'!J$1,0),"Error")</f>
        <v>0.68810000000000004</v>
      </c>
      <c r="K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Disadv'!K$1,0),"Error")</f>
        <v>0.95450000000000002</v>
      </c>
      <c r="L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Disadv'!L$1,0),"Error")</f>
        <v>0.81220000000000003</v>
      </c>
      <c r="M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Disadv'!M$1,0),"Error")</f>
        <v>0.2475</v>
      </c>
      <c r="N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Disadv'!N$1,0),"Error")</f>
        <v>0.21590000000000001</v>
      </c>
      <c r="O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Disadv'!O$1,0),"Error")</f>
        <v>0.23280000000000001</v>
      </c>
      <c r="P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0.40100000000000002</v>
      </c>
      <c r="AI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0.70450000000000002</v>
      </c>
      <c r="AJ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0.5423</v>
      </c>
      <c r="AK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Disadv'!AQ$1,0),"Error")</f>
        <v>x</v>
      </c>
      <c r="AR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0.1139</v>
      </c>
      <c r="BJ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Disadv'!BK$1,0),"Error")</f>
        <v>7.4099999999999999E-2</v>
      </c>
      <c r="BL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0.1535</v>
      </c>
      <c r="BM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81" s="77">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Disadv'!BN$1,0),"Error")</f>
        <v>8.7300000000000003E-2</v>
      </c>
      <c r="BO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81" s="77" t="str">
        <f>IFERROR(VLOOKUP($A81,IF('Index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82" spans="1:69" s="37" customFormat="1" x14ac:dyDescent="0.2">
      <c r="A82" s="6">
        <v>810</v>
      </c>
      <c r="B82" s="6" t="s">
        <v>248</v>
      </c>
      <c r="C82" s="7" t="s">
        <v>170</v>
      </c>
      <c r="D82" s="122">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82" s="122">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82" s="122">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Disadv'!G$1,0),"Error")</f>
        <v>0.88890000000000002</v>
      </c>
      <c r="H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Disadv'!H$1,0),"Error")</f>
        <v>0.875</v>
      </c>
      <c r="I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0.88329999999999997</v>
      </c>
      <c r="J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Disadv'!J$1,0),"Error")</f>
        <v>0.88890000000000002</v>
      </c>
      <c r="K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Disadv'!K$1,0),"Error")</f>
        <v>0.875</v>
      </c>
      <c r="L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0.88329999999999997</v>
      </c>
      <c r="M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Disadv'!M$1,0),"Error")</f>
        <v>0.36109999999999998</v>
      </c>
      <c r="N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Disadv'!N$1,0),"Error")</f>
        <v>0.45829999999999999</v>
      </c>
      <c r="O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Disadv'!O$1,0),"Error")</f>
        <v>0.4</v>
      </c>
      <c r="P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0.47220000000000001</v>
      </c>
      <c r="AI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0.375</v>
      </c>
      <c r="AJ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0.43330000000000002</v>
      </c>
      <c r="AK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82" s="77" t="str">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82" s="77">
        <f>IFERROR(VLOOKUP($A82,IF('Index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83" spans="1:69" s="37" customFormat="1" x14ac:dyDescent="0.2">
      <c r="A83" s="6">
        <v>314</v>
      </c>
      <c r="B83" s="6" t="s">
        <v>249</v>
      </c>
      <c r="C83" s="7" t="s">
        <v>180</v>
      </c>
      <c r="D83" s="122">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83" s="122">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83" s="122">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Disadv'!G$1,0),"Error")</f>
        <v>0.9375</v>
      </c>
      <c r="H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Disadv'!I$1,0),"Error")</f>
        <v>0.97299999999999998</v>
      </c>
      <c r="J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Disadv'!J$1,0),"Error")</f>
        <v>0.9375</v>
      </c>
      <c r="K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Disadv'!L$1,0),"Error")</f>
        <v>0.97299999999999998</v>
      </c>
      <c r="M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Disadv'!M$1,0),"Error")</f>
        <v>0.4375</v>
      </c>
      <c r="N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Disadv'!N$1,0),"Error")</f>
        <v>0.28570000000000001</v>
      </c>
      <c r="O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Disadv'!O$1,0),"Error")</f>
        <v>0.35139999999999999</v>
      </c>
      <c r="P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83" s="77" t="str">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83" s="77" t="str">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83" s="77" t="str">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83" s="77" t="str">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83" s="77" t="str">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0.4375</v>
      </c>
      <c r="AI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0.57140000000000002</v>
      </c>
      <c r="AJ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0.51349999999999996</v>
      </c>
      <c r="AK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83" s="77" t="str">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83" s="77">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83" s="77" t="str">
        <f>IFERROR(VLOOKUP($A83,IF('Index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84" spans="1:69" s="37" customFormat="1" x14ac:dyDescent="0.2">
      <c r="A84" s="6">
        <v>382</v>
      </c>
      <c r="B84" s="6" t="s">
        <v>250</v>
      </c>
      <c r="C84" s="7" t="s">
        <v>170</v>
      </c>
      <c r="D84" s="122">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84" s="122">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84" s="122">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Disadv'!G$1,0),"Error")</f>
        <v>0.82979999999999998</v>
      </c>
      <c r="H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Disadv'!H$1,0),"Error")</f>
        <v>0.90910000000000002</v>
      </c>
      <c r="I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Disadv'!I$1,0),"Error")</f>
        <v>0.85509999999999997</v>
      </c>
      <c r="J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Disadv'!J$1,0),"Error")</f>
        <v>0.8085</v>
      </c>
      <c r="K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Disadv'!K$1,0),"Error")</f>
        <v>0.86360000000000003</v>
      </c>
      <c r="L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Disadv'!L$1,0),"Error")</f>
        <v>0.82609999999999995</v>
      </c>
      <c r="M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Disadv'!M$1,0),"Error")</f>
        <v>0.57450000000000001</v>
      </c>
      <c r="N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Disadv'!N$1,0),"Error")</f>
        <v>0.31819999999999998</v>
      </c>
      <c r="O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Disadv'!O$1,0),"Error")</f>
        <v>0.49280000000000002</v>
      </c>
      <c r="P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0.1489</v>
      </c>
      <c r="AI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v>
      </c>
      <c r="AJ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0.26090000000000002</v>
      </c>
      <c r="AK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0.12770000000000001</v>
      </c>
      <c r="BM84" s="77" t="str">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0.1014</v>
      </c>
      <c r="BO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84" s="77">
        <f>IFERROR(VLOOKUP($A84,IF('Index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85" spans="1:69" s="37" customFormat="1" x14ac:dyDescent="0.2">
      <c r="A85" s="6">
        <v>340</v>
      </c>
      <c r="B85" s="6" t="s">
        <v>251</v>
      </c>
      <c r="C85" s="7" t="s">
        <v>168</v>
      </c>
      <c r="D85" s="122">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85" s="122">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85" s="122">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Disadv'!G$1,0),"Error")</f>
        <v>0.7</v>
      </c>
      <c r="H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Disadv'!H$1,0),"Error")</f>
        <v>0.92310000000000003</v>
      </c>
      <c r="I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Disadv'!I$1,0),"Error")</f>
        <v>0.76739999999999997</v>
      </c>
      <c r="J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Disadv'!J$1,0),"Error")</f>
        <v>0.66669999999999996</v>
      </c>
      <c r="K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Disadv'!K$1,0),"Error")</f>
        <v>0.92310000000000003</v>
      </c>
      <c r="L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Disadv'!L$1,0),"Error")</f>
        <v>0.74419999999999997</v>
      </c>
      <c r="M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Disadv'!M$1,0),"Error")</f>
        <v>0.2</v>
      </c>
      <c r="N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Disadv'!O$1,0),"Error")</f>
        <v>0.13950000000000001</v>
      </c>
      <c r="P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Disadv'!S$1,0),"Error")</f>
        <v>0.26669999999999999</v>
      </c>
      <c r="T85" s="77" t="str">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Disadv'!U$1,0),"Error")</f>
        <v>0.2326</v>
      </c>
      <c r="V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0.2</v>
      </c>
      <c r="AI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0.76919999999999999</v>
      </c>
      <c r="AJ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0.37209999999999999</v>
      </c>
      <c r="AK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85" s="77" t="str">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85" s="77" t="str">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85" s="77" t="str">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85" s="77" t="str">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85" s="77" t="str">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85" s="77" t="str">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Disadv'!BK$1,0),"Error")</f>
        <v>0.13950000000000001</v>
      </c>
      <c r="BL85" s="77" t="str">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85" s="77" t="str">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85" s="77" t="str">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85" s="77">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85" s="77" t="str">
        <f>IFERROR(VLOOKUP($A85,IF('Index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86" spans="1:69" s="37" customFormat="1" x14ac:dyDescent="0.2">
      <c r="A86" s="6">
        <v>208</v>
      </c>
      <c r="B86" s="6" t="s">
        <v>252</v>
      </c>
      <c r="C86" s="7" t="s">
        <v>178</v>
      </c>
      <c r="D86" s="122">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86" s="122">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86" s="122">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Disadv'!G$1,0),"Error")</f>
        <v>0.79410000000000003</v>
      </c>
      <c r="H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Disadv'!I$1,0),"Error")</f>
        <v>0.83330000000000004</v>
      </c>
      <c r="J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Disadv'!J$1,0),"Error")</f>
        <v>0.79410000000000003</v>
      </c>
      <c r="K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Disadv'!L$1,0),"Error")</f>
        <v>0.83330000000000004</v>
      </c>
      <c r="M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Disadv'!M$1,0),"Error")</f>
        <v>0.44119999999999998</v>
      </c>
      <c r="N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Disadv'!N$1,0),"Error")</f>
        <v>0.75</v>
      </c>
      <c r="O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Disadv'!O$1,0),"Error")</f>
        <v>0.5</v>
      </c>
      <c r="P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86" s="77" t="str">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86" s="77" t="str">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86" s="77" t="str">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86" s="77" t="str">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86" s="77" t="str">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0.29409999999999997</v>
      </c>
      <c r="AI86" s="77" t="str">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0.26190000000000002</v>
      </c>
      <c r="AK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86" s="77" t="str">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86" s="77" t="str">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86" s="77" t="str">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86" s="77">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86" s="77" t="str">
        <f>IFERROR(VLOOKUP($A86,IF('Index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87" spans="1:69" s="37" customFormat="1" x14ac:dyDescent="0.2">
      <c r="A87" s="6">
        <v>888</v>
      </c>
      <c r="B87" s="6" t="s">
        <v>253</v>
      </c>
      <c r="C87" s="7" t="s">
        <v>168</v>
      </c>
      <c r="D87" s="122">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Disadv'!D$1,0),"Error")</f>
        <v>170</v>
      </c>
      <c r="E87" s="122">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Disadv'!E$1,0),"Error")</f>
        <v>100</v>
      </c>
      <c r="F87" s="122">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Disadv'!F$1,0),"Error")</f>
        <v>260</v>
      </c>
      <c r="G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Disadv'!G$1,0),"Error")</f>
        <v>0.79390000000000005</v>
      </c>
      <c r="H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0.95789999999999997</v>
      </c>
      <c r="I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Disadv'!I$1,0),"Error")</f>
        <v>0.8538</v>
      </c>
      <c r="J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Disadv'!J$1,0),"Error")</f>
        <v>0.73939999999999995</v>
      </c>
      <c r="K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Disadv'!K$1,0),"Error")</f>
        <v>0.92630000000000001</v>
      </c>
      <c r="L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Disadv'!L$1,0),"Error")</f>
        <v>0.80769999999999997</v>
      </c>
      <c r="M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Disadv'!M$1,0),"Error")</f>
        <v>0.30299999999999999</v>
      </c>
      <c r="N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Disadv'!N$1,0),"Error")</f>
        <v>0.2316</v>
      </c>
      <c r="O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Disadv'!O$1,0),"Error")</f>
        <v>0.27689999999999998</v>
      </c>
      <c r="P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0.40610000000000002</v>
      </c>
      <c r="AI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0.6421</v>
      </c>
      <c r="AJ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0.49230000000000002</v>
      </c>
      <c r="AK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Disadv'!AT$1,0),"Error")</f>
        <v>5.45E-2</v>
      </c>
      <c r="AU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Disadv'!AV$1,0),"Error")</f>
        <v>3.4599999999999999E-2</v>
      </c>
      <c r="AW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0.1152</v>
      </c>
      <c r="BJ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Disadv'!BK$1,0),"Error")</f>
        <v>7.6899999999999996E-2</v>
      </c>
      <c r="BL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Disadv'!BL$1,0),"Error")</f>
        <v>7.8799999999999995E-2</v>
      </c>
      <c r="BM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87" s="77">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Disadv'!BN$1,0),"Error")</f>
        <v>5.7700000000000001E-2</v>
      </c>
      <c r="BO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87" s="77" t="str">
        <f>IFERROR(VLOOKUP($A87,IF('Index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88" spans="1:69" s="37" customFormat="1" x14ac:dyDescent="0.2">
      <c r="A88" s="6">
        <v>383</v>
      </c>
      <c r="B88" s="6" t="s">
        <v>254</v>
      </c>
      <c r="C88" s="7" t="s">
        <v>170</v>
      </c>
      <c r="D88" s="122">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Disadv'!D$1,0),"Error")</f>
        <v>70</v>
      </c>
      <c r="E88" s="122">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88" s="122">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Disadv'!F$1,0),"Error")</f>
        <v>110</v>
      </c>
      <c r="G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Disadv'!G$1,0),"Error")</f>
        <v>0.77459999999999996</v>
      </c>
      <c r="H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Disadv'!H$1,0),"Error")</f>
        <v>0.91890000000000005</v>
      </c>
      <c r="I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Disadv'!I$1,0),"Error")</f>
        <v>0.82410000000000005</v>
      </c>
      <c r="J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Disadv'!J$1,0),"Error")</f>
        <v>0.76060000000000005</v>
      </c>
      <c r="K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Disadv'!K$1,0),"Error")</f>
        <v>0.89190000000000003</v>
      </c>
      <c r="L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Disadv'!L$1,0),"Error")</f>
        <v>0.80559999999999998</v>
      </c>
      <c r="M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Disadv'!O$1,0),"Error")</f>
        <v>6.4799999999999996E-2</v>
      </c>
      <c r="P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0.66200000000000003</v>
      </c>
      <c r="AI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0.81079999999999997</v>
      </c>
      <c r="AJ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0.71299999999999997</v>
      </c>
      <c r="AK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Disadv'!BI$1,0),"Error")</f>
        <v>9.8599999999999993E-2</v>
      </c>
      <c r="BJ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Disadv'!BK$1,0),"Error")</f>
        <v>6.4799999999999996E-2</v>
      </c>
      <c r="BL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0.11269999999999999</v>
      </c>
      <c r="BM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0.1019</v>
      </c>
      <c r="BO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88" s="77">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88" s="77" t="str">
        <f>IFERROR(VLOOKUP($A88,IF('Index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89" spans="1:69" s="37" customFormat="1" x14ac:dyDescent="0.2">
      <c r="A89" s="6">
        <v>856</v>
      </c>
      <c r="B89" s="6" t="s">
        <v>255</v>
      </c>
      <c r="C89" s="7" t="s">
        <v>172</v>
      </c>
      <c r="D89" s="122">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Disadv'!D$1,0),"Error")</f>
        <v>70</v>
      </c>
      <c r="E89" s="122">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89" s="122">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Disadv'!F$1,0),"Error")</f>
        <v>100</v>
      </c>
      <c r="G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Disadv'!G$1,0),"Error")</f>
        <v>0.72729999999999995</v>
      </c>
      <c r="H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Disadv'!H$1,0),"Error")</f>
        <v>0.9143</v>
      </c>
      <c r="I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Disadv'!I$1,0),"Error")</f>
        <v>0.79210000000000003</v>
      </c>
      <c r="J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Disadv'!J$1,0),"Error")</f>
        <v>0.71209999999999996</v>
      </c>
      <c r="K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Disadv'!K$1,0),"Error")</f>
        <v>0.88570000000000004</v>
      </c>
      <c r="L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Disadv'!L$1,0),"Error")</f>
        <v>0.77229999999999999</v>
      </c>
      <c r="M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Disadv'!M$1,0),"Error")</f>
        <v>0.30299999999999999</v>
      </c>
      <c r="N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Disadv'!O$1,0),"Error")</f>
        <v>0.22770000000000001</v>
      </c>
      <c r="P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0.34849999999999998</v>
      </c>
      <c r="AI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0.77139999999999997</v>
      </c>
      <c r="AJ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0.495</v>
      </c>
      <c r="AK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0.1212</v>
      </c>
      <c r="BJ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Disadv'!BK$1,0),"Error")</f>
        <v>7.9200000000000007E-2</v>
      </c>
      <c r="BL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0.13639999999999999</v>
      </c>
      <c r="BM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89" s="77">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Disadv'!BN$1,0),"Error")</f>
        <v>9.9000000000000005E-2</v>
      </c>
      <c r="BO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89" s="77" t="str">
        <f>IFERROR(VLOOKUP($A89,IF('Index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90" spans="1:69" s="37" customFormat="1" x14ac:dyDescent="0.2">
      <c r="A90" s="6">
        <v>855</v>
      </c>
      <c r="B90" s="6" t="s">
        <v>256</v>
      </c>
      <c r="C90" s="7" t="s">
        <v>172</v>
      </c>
      <c r="D90" s="122">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90" s="122">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Disadv'!E$1,0),"Error")</f>
        <v>50</v>
      </c>
      <c r="F90" s="122">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Disadv'!F$1,0),"Error")</f>
        <v>90</v>
      </c>
      <c r="G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Disadv'!I$1,0),"Error")</f>
        <v>1</v>
      </c>
      <c r="J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Disadv'!L$1,0),"Error")</f>
        <v>1</v>
      </c>
      <c r="M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Disadv'!M$1,0),"Error")</f>
        <v>0.16220000000000001</v>
      </c>
      <c r="N90" s="77" t="str">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Disadv'!O$1,0),"Error")</f>
        <v>0.12089999999999999</v>
      </c>
      <c r="P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90" s="77" t="str">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90" s="77" t="str">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90" s="77" t="str">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90" s="77" t="str">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90" s="77" t="str">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90" s="77" t="str">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90" s="77" t="str">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90" s="77" t="str">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0.72970000000000002</v>
      </c>
      <c r="AI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0.85189999999999999</v>
      </c>
      <c r="AJ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0.80220000000000002</v>
      </c>
      <c r="AK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90" s="77">
        <f>IFERROR(VLOOKUP($A90,IF('Index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91" spans="1:69" s="37" customFormat="1" x14ac:dyDescent="0.2">
      <c r="A91" s="6">
        <v>209</v>
      </c>
      <c r="B91" s="6" t="s">
        <v>257</v>
      </c>
      <c r="C91" s="7" t="s">
        <v>178</v>
      </c>
      <c r="D91" s="122">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91" s="122">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91" s="122">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Disadv'!G$1,0),"Error")</f>
        <v>0.84850000000000003</v>
      </c>
      <c r="H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Disadv'!H$1,0),"Error")</f>
        <v>0.94120000000000004</v>
      </c>
      <c r="I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v>
      </c>
      <c r="J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Disadv'!J$1,0),"Error")</f>
        <v>0.84850000000000003</v>
      </c>
      <c r="K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Disadv'!K$1,0),"Error")</f>
        <v>0.94120000000000004</v>
      </c>
      <c r="L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v>
      </c>
      <c r="M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Disadv'!M$1,0),"Error")</f>
        <v>0.2424</v>
      </c>
      <c r="N91" s="77" t="str">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Disadv'!O$1,0),"Error")</f>
        <v>0.24</v>
      </c>
      <c r="P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91" s="77" t="str">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91" s="77" t="str">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0.54549999999999998</v>
      </c>
      <c r="AI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0.70589999999999997</v>
      </c>
      <c r="AJ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v>
      </c>
      <c r="AK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91" s="77" t="str">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91" s="77">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91" s="77" t="str">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91" s="77" t="str">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91" s="77" t="str">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91" s="77" t="str">
        <f>IFERROR(VLOOKUP($A91,IF('Index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92" spans="1:69" s="37" customFormat="1" x14ac:dyDescent="0.2">
      <c r="A92" s="6">
        <v>925</v>
      </c>
      <c r="B92" s="6" t="s">
        <v>258</v>
      </c>
      <c r="C92" s="7" t="s">
        <v>172</v>
      </c>
      <c r="D92" s="122">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Disadv'!D$1,0),"Error")</f>
        <v>110</v>
      </c>
      <c r="E92" s="122">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Disadv'!E$1,0),"Error")</f>
        <v>80</v>
      </c>
      <c r="F92" s="122">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Disadv'!F$1,0),"Error")</f>
        <v>190</v>
      </c>
      <c r="G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Disadv'!G$1,0),"Error")</f>
        <v>0.88680000000000003</v>
      </c>
      <c r="H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Disadv'!H$1,0),"Error")</f>
        <v>0.875</v>
      </c>
      <c r="I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0.88170000000000004</v>
      </c>
      <c r="J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Disadv'!J$1,0),"Error")</f>
        <v>0.87739999999999996</v>
      </c>
      <c r="K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Disadv'!K$1,0),"Error")</f>
        <v>0.875</v>
      </c>
      <c r="L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Disadv'!L$1,0),"Error")</f>
        <v>0.87629999999999997</v>
      </c>
      <c r="M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Disadv'!M$1,0),"Error")</f>
        <v>0.45279999999999998</v>
      </c>
      <c r="N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Disadv'!N$1,0),"Error")</f>
        <v>0.3125</v>
      </c>
      <c r="O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Disadv'!O$1,0),"Error")</f>
        <v>0.39250000000000002</v>
      </c>
      <c r="P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Disadv'!S$1,0),"Error")</f>
        <v>6.6000000000000003E-2</v>
      </c>
      <c r="T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Disadv'!U$1,0),"Error")</f>
        <v>4.8399999999999999E-2</v>
      </c>
      <c r="V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0.32079999999999997</v>
      </c>
      <c r="AI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0.48749999999999999</v>
      </c>
      <c r="AJ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0.39250000000000002</v>
      </c>
      <c r="AK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Disadv'!BI$1,0),"Error")</f>
        <v>7.5499999999999998E-2</v>
      </c>
      <c r="BJ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Disadv'!BJ$1,0),"Error")</f>
        <v>7.4999999999999997E-2</v>
      </c>
      <c r="BK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Disadv'!BK$1,0),"Error")</f>
        <v>7.5300000000000006E-2</v>
      </c>
      <c r="BL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92" s="77">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Disadv'!BN$1,0),"Error")</f>
        <v>3.2300000000000002E-2</v>
      </c>
      <c r="BO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92" s="77" t="str">
        <f>IFERROR(VLOOKUP($A92,IF('Index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93" spans="1:69" s="37" customFormat="1" x14ac:dyDescent="0.2">
      <c r="A93" s="6">
        <v>341</v>
      </c>
      <c r="B93" s="6" t="s">
        <v>259</v>
      </c>
      <c r="C93" s="7" t="s">
        <v>168</v>
      </c>
      <c r="D93" s="122">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Disadv'!D$1,0),"Error")</f>
        <v>110</v>
      </c>
      <c r="E93" s="122">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93" s="122">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Disadv'!F$1,0),"Error")</f>
        <v>140</v>
      </c>
      <c r="G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0.83020000000000005</v>
      </c>
      <c r="H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Disadv'!H$1,0),"Error")</f>
        <v>0.89190000000000003</v>
      </c>
      <c r="I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Disadv'!I$1,0),"Error")</f>
        <v>0.84619999999999995</v>
      </c>
      <c r="J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Disadv'!J$1,0),"Error")</f>
        <v>0.81130000000000002</v>
      </c>
      <c r="K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Disadv'!K$1,0),"Error")</f>
        <v>0.89190000000000003</v>
      </c>
      <c r="L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Disadv'!L$1,0),"Error")</f>
        <v>0.83220000000000005</v>
      </c>
      <c r="M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Disadv'!M$1,0),"Error")</f>
        <v>0.22639999999999999</v>
      </c>
      <c r="N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Disadv'!O$1,0),"Error")</f>
        <v>0.20280000000000001</v>
      </c>
      <c r="P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Disadv'!U$1,0),"Error")</f>
        <v>4.2000000000000003E-2</v>
      </c>
      <c r="V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0.54720000000000002</v>
      </c>
      <c r="AI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0.67569999999999997</v>
      </c>
      <c r="AJ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0.58040000000000003</v>
      </c>
      <c r="AK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0.1132</v>
      </c>
      <c r="BJ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Disadv'!BK$1,0),"Error")</f>
        <v>9.0899999999999995E-2</v>
      </c>
      <c r="BL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Disadv'!BL$1,0),"Error")</f>
        <v>5.6599999999999998E-2</v>
      </c>
      <c r="BM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Disadv'!BN$1,0),"Error")</f>
        <v>5.5899999999999998E-2</v>
      </c>
      <c r="BO93" s="77">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93" s="77" t="str">
        <f>IFERROR(VLOOKUP($A93,IF('Index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94" spans="1:69" s="37" customFormat="1" x14ac:dyDescent="0.2">
      <c r="A94" s="6">
        <v>821</v>
      </c>
      <c r="B94" s="6" t="s">
        <v>260</v>
      </c>
      <c r="C94" s="7" t="s">
        <v>176</v>
      </c>
      <c r="D94" s="122">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94" s="122">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94" s="122">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Disadv'!I$1,0),"Error")</f>
        <v>1</v>
      </c>
      <c r="J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Disadv'!L$1,0),"Error")</f>
        <v>1</v>
      </c>
      <c r="M94" s="77" t="str">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94" s="77" t="str">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Disadv'!O$1,0),"Error")</f>
        <v>0.47060000000000002</v>
      </c>
      <c r="P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94" s="77" t="str">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94" s="77" t="str">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0.52939999999999998</v>
      </c>
      <c r="AK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94" s="77">
        <f>IFERROR(VLOOKUP($A94,IF('Index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95" spans="1:69" s="37" customFormat="1" x14ac:dyDescent="0.2">
      <c r="A95" s="6">
        <v>352</v>
      </c>
      <c r="B95" s="6" t="s">
        <v>261</v>
      </c>
      <c r="C95" s="7" t="s">
        <v>168</v>
      </c>
      <c r="D95" s="122">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Disadv'!D$1,0),"Error")</f>
        <v>100</v>
      </c>
      <c r="E95" s="122">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95" s="122">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Disadv'!F$1,0),"Error")</f>
        <v>130</v>
      </c>
      <c r="G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Disadv'!G$1,0),"Error")</f>
        <v>0.75509999999999999</v>
      </c>
      <c r="H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Disadv'!H$1,0),"Error")</f>
        <v>0.92589999999999995</v>
      </c>
      <c r="I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Disadv'!I$1,0),"Error")</f>
        <v>0.79200000000000004</v>
      </c>
      <c r="J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Disadv'!J$1,0),"Error")</f>
        <v>0.73470000000000002</v>
      </c>
      <c r="K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Disadv'!K$1,0),"Error")</f>
        <v>0.92589999999999995</v>
      </c>
      <c r="L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Disadv'!L$1,0),"Error")</f>
        <v>0.77600000000000002</v>
      </c>
      <c r="M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Disadv'!M$1,0),"Error")</f>
        <v>0.27550000000000002</v>
      </c>
      <c r="N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Disadv'!O$1,0),"Error")</f>
        <v>0.23200000000000001</v>
      </c>
      <c r="P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Disadv'!Y$1,0),"Error")</f>
        <v>0.11219999999999999</v>
      </c>
      <c r="Z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0.128</v>
      </c>
      <c r="AB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0.34689999999999999</v>
      </c>
      <c r="AI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0.66669999999999996</v>
      </c>
      <c r="AJ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0.41599999999999998</v>
      </c>
      <c r="AK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0.15310000000000001</v>
      </c>
      <c r="BJ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Disadv'!BK$1,0),"Error")</f>
        <v>0.128</v>
      </c>
      <c r="BL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Disadv'!BL$1,0),"Error")</f>
        <v>7.1400000000000005E-2</v>
      </c>
      <c r="BM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95" s="77">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Disadv'!BN$1,0),"Error")</f>
        <v>5.6000000000000001E-2</v>
      </c>
      <c r="BO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95" s="77" t="str">
        <f>IFERROR(VLOOKUP($A95,IF('Index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96" spans="1:69" s="37" customFormat="1" x14ac:dyDescent="0.2">
      <c r="A96" s="6">
        <v>887</v>
      </c>
      <c r="B96" s="6" t="s">
        <v>262</v>
      </c>
      <c r="C96" s="7" t="s">
        <v>182</v>
      </c>
      <c r="D96" s="122">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96" s="122">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96" s="122">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Disadv'!G$1,0),"Error")</f>
        <v>0.96299999999999997</v>
      </c>
      <c r="H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Disadv'!I$1,0),"Error")</f>
        <v>0.98460000000000003</v>
      </c>
      <c r="J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Disadv'!J$1,0),"Error")</f>
        <v>0.96299999999999997</v>
      </c>
      <c r="K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Disadv'!L$1,0),"Error")</f>
        <v>0.98460000000000003</v>
      </c>
      <c r="M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Disadv'!O$1,0),"Error")</f>
        <v>0.13850000000000001</v>
      </c>
      <c r="P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0.70369999999999999</v>
      </c>
      <c r="AI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0.84209999999999996</v>
      </c>
      <c r="AJ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0.78459999999999996</v>
      </c>
      <c r="AK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96" s="77" t="str">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96" s="77">
        <f>IFERROR(VLOOKUP($A96,IF('Index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97" spans="1:69" s="37" customFormat="1" x14ac:dyDescent="0.2">
      <c r="A97" s="6">
        <v>315</v>
      </c>
      <c r="B97" s="6" t="s">
        <v>263</v>
      </c>
      <c r="C97" s="7" t="s">
        <v>180</v>
      </c>
      <c r="D97" s="122">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97" s="122">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97" s="122">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0.83330000000000004</v>
      </c>
      <c r="H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Disadv'!H$1,0),"Error")</f>
        <v>0.82350000000000001</v>
      </c>
      <c r="I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Disadv'!I$1,0),"Error")</f>
        <v>0.8286</v>
      </c>
      <c r="J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Disadv'!J$1,0),"Error")</f>
        <v>0.77780000000000005</v>
      </c>
      <c r="K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Disadv'!K$1,0),"Error")</f>
        <v>0.82350000000000001</v>
      </c>
      <c r="L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Disadv'!L$1,0),"Error")</f>
        <v>0.8</v>
      </c>
      <c r="M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Disadv'!M$1,0),"Error")</f>
        <v>0.55559999999999998</v>
      </c>
      <c r="N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Disadv'!O$1,0),"Error")</f>
        <v>0.37140000000000001</v>
      </c>
      <c r="P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0.64710000000000001</v>
      </c>
      <c r="AJ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v>
      </c>
      <c r="AK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97" s="77">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97" s="77" t="str">
        <f>IFERROR(VLOOKUP($A97,IF('Index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98" spans="1:69" s="37" customFormat="1" x14ac:dyDescent="0.2">
      <c r="A98" s="6">
        <v>806</v>
      </c>
      <c r="B98" s="6" t="s">
        <v>264</v>
      </c>
      <c r="C98" s="7" t="s">
        <v>166</v>
      </c>
      <c r="D98" s="122">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98" s="122">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98" s="122">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Disadv'!G$1,0),"Error")</f>
        <v>0.60709999999999997</v>
      </c>
      <c r="H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Disadv'!H$1,0),"Error")</f>
        <v>0.83330000000000004</v>
      </c>
      <c r="I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Disadv'!I$1,0),"Error")</f>
        <v>0.67500000000000004</v>
      </c>
      <c r="J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Disadv'!J$1,0),"Error")</f>
        <v>0.5</v>
      </c>
      <c r="K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Disadv'!K$1,0),"Error")</f>
        <v>0.83330000000000004</v>
      </c>
      <c r="L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Disadv'!L$1,0),"Error")</f>
        <v>0.6</v>
      </c>
      <c r="M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0.39290000000000003</v>
      </c>
      <c r="AI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0.66669999999999996</v>
      </c>
      <c r="AJ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0.47499999999999998</v>
      </c>
      <c r="AK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Disadv'!BI$1,0),"Error")</f>
        <v>0.28570000000000001</v>
      </c>
      <c r="BJ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Disadv'!BK$1,0),"Error")</f>
        <v>0.2</v>
      </c>
      <c r="BL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98" s="77" t="str">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98" s="77">
        <f>IFERROR(VLOOKUP($A98,IF('Index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99" spans="1:69" s="37" customFormat="1" x14ac:dyDescent="0.2">
      <c r="A99" s="6">
        <v>826</v>
      </c>
      <c r="B99" s="6" t="s">
        <v>265</v>
      </c>
      <c r="C99" s="7" t="s">
        <v>182</v>
      </c>
      <c r="D99" s="122">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99" s="122">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99" s="122">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Disadv'!G$1,0),"Error")</f>
        <v>0.87880000000000003</v>
      </c>
      <c r="H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Disadv'!H$1,0),"Error")</f>
        <v>0.96299999999999997</v>
      </c>
      <c r="I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Disadv'!I$1,0),"Error")</f>
        <v>0.91669999999999996</v>
      </c>
      <c r="J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Disadv'!J$1,0),"Error")</f>
        <v>0.81820000000000004</v>
      </c>
      <c r="K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Disadv'!K$1,0),"Error")</f>
        <v>0.96299999999999997</v>
      </c>
      <c r="L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0.88329999999999997</v>
      </c>
      <c r="M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Disadv'!M$1,0),"Error")</f>
        <v>0.18179999999999999</v>
      </c>
      <c r="N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Disadv'!O$1,0),"Error")</f>
        <v>0.1333</v>
      </c>
      <c r="P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0.63639999999999997</v>
      </c>
      <c r="AI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0.88890000000000002</v>
      </c>
      <c r="AJ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0.75</v>
      </c>
      <c r="AK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99" s="77">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99" s="77" t="str">
        <f>IFERROR(VLOOKUP($A99,IF('Index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00" spans="1:69" s="37" customFormat="1" x14ac:dyDescent="0.2">
      <c r="A100" s="6">
        <v>391</v>
      </c>
      <c r="B100" s="6" t="s">
        <v>266</v>
      </c>
      <c r="C100" s="7" t="s">
        <v>166</v>
      </c>
      <c r="D100" s="122">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Disadv'!D$1,0),"Error")</f>
        <v>60</v>
      </c>
      <c r="E100" s="122">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00" s="122">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Disadv'!F$1,0),"Error")</f>
        <v>80</v>
      </c>
      <c r="G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Disadv'!G$1,0),"Error")</f>
        <v>0.7258</v>
      </c>
      <c r="H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Disadv'!H$1,0),"Error")</f>
        <v>0.88239999999999996</v>
      </c>
      <c r="I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Disadv'!I$1,0),"Error")</f>
        <v>0.75949999999999995</v>
      </c>
      <c r="J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Disadv'!J$1,0),"Error")</f>
        <v>0.6774</v>
      </c>
      <c r="K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Disadv'!K$1,0),"Error")</f>
        <v>0.88239999999999996</v>
      </c>
      <c r="L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Disadv'!L$1,0),"Error")</f>
        <v>0.72150000000000003</v>
      </c>
      <c r="M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Disadv'!M$1,0),"Error")</f>
        <v>0.19350000000000001</v>
      </c>
      <c r="N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Disadv'!O$1,0),"Error")</f>
        <v>0.15190000000000001</v>
      </c>
      <c r="P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0.4032</v>
      </c>
      <c r="AI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0.88239999999999996</v>
      </c>
      <c r="AJ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0.50629999999999997</v>
      </c>
      <c r="AK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0.1613</v>
      </c>
      <c r="BJ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Disadv'!BK$1,0),"Error")</f>
        <v>0.12659999999999999</v>
      </c>
      <c r="BL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Disadv'!BL$1,0),"Error")</f>
        <v>9.6799999999999997E-2</v>
      </c>
      <c r="BM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0.1013</v>
      </c>
      <c r="BO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00" s="77">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00" s="77" t="str">
        <f>IFERROR(VLOOKUP($A100,IF('Index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01" spans="1:69" s="37" customFormat="1" x14ac:dyDescent="0.2">
      <c r="A101" s="6">
        <v>316</v>
      </c>
      <c r="B101" s="6" t="s">
        <v>267</v>
      </c>
      <c r="C101" s="7" t="s">
        <v>178</v>
      </c>
      <c r="D101" s="122"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Disadv'!D$1,0),"Error")</f>
        <v>x</v>
      </c>
      <c r="E101" s="122"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Disadv'!E$1,0),"Error")</f>
        <v>x</v>
      </c>
      <c r="F101" s="122"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Disadv'!F$1,0),"Error")</f>
        <v>x</v>
      </c>
      <c r="G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Disadv'!G$1,0),"Error")</f>
        <v>x</v>
      </c>
      <c r="H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Disadv'!H$1,0),"Error")</f>
        <v>x</v>
      </c>
      <c r="I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Disadv'!I$1,0),"Error")</f>
        <v>x</v>
      </c>
      <c r="J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Disadv'!J$1,0),"Error")</f>
        <v>x</v>
      </c>
      <c r="K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Disadv'!K$1,0),"Error")</f>
        <v>x</v>
      </c>
      <c r="L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Disadv'!L$1,0),"Error")</f>
        <v>x</v>
      </c>
      <c r="M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Disadv'!P$1,0),"Error")</f>
        <v>x</v>
      </c>
      <c r="Q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Disadv'!Q$1,0),"Error")</f>
        <v>x</v>
      </c>
      <c r="R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Disadv'!R$1,0),"Error")</f>
        <v>x</v>
      </c>
      <c r="S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Disadv'!AJ$1,0),"Error")</f>
        <v>x</v>
      </c>
      <c r="AK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Disadv'!AN$1,0),"Error")</f>
        <v>x</v>
      </c>
      <c r="AO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Disadv'!AO$1,0),"Error")</f>
        <v>x</v>
      </c>
      <c r="AP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Disadv'!AP$1,0),"Error")</f>
        <v>x</v>
      </c>
      <c r="AQ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Disadv'!AQ$1,0),"Error")</f>
        <v>x</v>
      </c>
      <c r="AR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01" s="77" t="str">
        <f>IFERROR(VLOOKUP($A101,IF('Index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02" spans="1:69" s="37" customFormat="1" x14ac:dyDescent="0.2">
      <c r="A102" s="6">
        <v>926</v>
      </c>
      <c r="B102" s="6" t="s">
        <v>268</v>
      </c>
      <c r="C102" s="7" t="s">
        <v>176</v>
      </c>
      <c r="D102" s="122">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Disadv'!D$1,0),"Error")</f>
        <v>70</v>
      </c>
      <c r="E102" s="122">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Disadv'!E$1,0),"Error")</f>
        <v>60</v>
      </c>
      <c r="F102" s="122">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Disadv'!F$1,0),"Error")</f>
        <v>140</v>
      </c>
      <c r="G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Disadv'!G$1,0),"Error")</f>
        <v>0.93240000000000001</v>
      </c>
      <c r="H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Disadv'!I$1,0),"Error")</f>
        <v>0.96319999999999995</v>
      </c>
      <c r="J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Disadv'!J$1,0),"Error")</f>
        <v>0.89190000000000003</v>
      </c>
      <c r="K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Disadv'!L$1,0),"Error")</f>
        <v>0.94120000000000004</v>
      </c>
      <c r="M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Disadv'!M$1,0),"Error")</f>
        <v>0.41889999999999999</v>
      </c>
      <c r="N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Disadv'!N$1,0),"Error")</f>
        <v>0.3226</v>
      </c>
      <c r="O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Disadv'!O$1,0),"Error")</f>
        <v>0.375</v>
      </c>
      <c r="P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0.45950000000000002</v>
      </c>
      <c r="AI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0.6452</v>
      </c>
      <c r="AJ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0.54410000000000003</v>
      </c>
      <c r="AK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02" s="77" t="str">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02" s="77">
        <f>IFERROR(VLOOKUP($A102,IF('Index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03" spans="1:69" s="37" customFormat="1" x14ac:dyDescent="0.2">
      <c r="A103" s="6">
        <v>812</v>
      </c>
      <c r="B103" s="6" t="s">
        <v>269</v>
      </c>
      <c r="C103" s="7" t="s">
        <v>170</v>
      </c>
      <c r="D103" s="122">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103" s="122">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103" s="122">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Disadv'!G$1,0),"Error")</f>
        <v>0.96430000000000005</v>
      </c>
      <c r="H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Disadv'!H$1,0),"Error")</f>
        <v>0.84619999999999995</v>
      </c>
      <c r="I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Disadv'!I$1,0),"Error")</f>
        <v>0.92679999999999996</v>
      </c>
      <c r="J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Disadv'!J$1,0),"Error")</f>
        <v>0.92859999999999998</v>
      </c>
      <c r="K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Disadv'!K$1,0),"Error")</f>
        <v>0.84619999999999995</v>
      </c>
      <c r="L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Disadv'!L$1,0),"Error")</f>
        <v>0.90239999999999998</v>
      </c>
      <c r="M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Disadv'!M$1,0),"Error")</f>
        <v>0.71430000000000005</v>
      </c>
      <c r="N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Disadv'!N$1,0),"Error")</f>
        <v>0.46150000000000002</v>
      </c>
      <c r="O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Disadv'!O$1,0),"Error")</f>
        <v>0.6341</v>
      </c>
      <c r="P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0.1951</v>
      </c>
      <c r="AK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03" s="77" t="str">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03" s="77">
        <f>IFERROR(VLOOKUP($A103,IF('Index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04" spans="1:69" s="37" customFormat="1" x14ac:dyDescent="0.2">
      <c r="A104" s="6">
        <v>813</v>
      </c>
      <c r="B104" s="6" t="s">
        <v>270</v>
      </c>
      <c r="C104" s="7" t="s">
        <v>170</v>
      </c>
      <c r="D104" s="122">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104" s="122">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104" s="122">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Disadv'!I$1,0),"Error")</f>
        <v>1</v>
      </c>
      <c r="J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Disadv'!L$1,0),"Error")</f>
        <v>1</v>
      </c>
      <c r="M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Disadv'!M$1,0),"Error")</f>
        <v>0.75</v>
      </c>
      <c r="N104" s="77" t="str">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Disadv'!O$1,0),"Error")</f>
        <v>0.4667</v>
      </c>
      <c r="P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04" s="77" t="str">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04" s="77" t="str">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04" s="77" t="str">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04" s="77" t="str">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04" s="77" t="str">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04" s="77" t="str">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v>
      </c>
      <c r="AK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04" s="77">
        <f>IFERROR(VLOOKUP($A104,IF('Index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05" spans="1:69" s="37" customFormat="1" x14ac:dyDescent="0.2">
      <c r="A105" s="6">
        <v>802</v>
      </c>
      <c r="B105" s="6" t="s">
        <v>271</v>
      </c>
      <c r="C105" s="7" t="s">
        <v>184</v>
      </c>
      <c r="D105" s="122">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05" s="122">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105" s="122">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Disadv'!I$1,0),"Error")</f>
        <v>1</v>
      </c>
      <c r="J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Disadv'!L$1,0),"Error")</f>
        <v>1</v>
      </c>
      <c r="M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Disadv'!M$1,0),"Error")</f>
        <v>0.4375</v>
      </c>
      <c r="N105" s="77" t="str">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Disadv'!O$1,0),"Error")</f>
        <v>0.35709999999999997</v>
      </c>
      <c r="P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05" s="77" t="str">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05" s="77" t="str">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05" s="77" t="str">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v>
      </c>
      <c r="AI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0.66669999999999996</v>
      </c>
      <c r="AJ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0.57140000000000002</v>
      </c>
      <c r="AK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05" s="77">
        <f>IFERROR(VLOOKUP($A105,IF('Index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06" spans="1:69" s="37" customFormat="1" x14ac:dyDescent="0.2">
      <c r="A106" s="6">
        <v>392</v>
      </c>
      <c r="B106" s="6" t="s">
        <v>272</v>
      </c>
      <c r="C106" s="7" t="s">
        <v>166</v>
      </c>
      <c r="D106" s="122">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06" s="122">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106" s="122">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Disadv'!G$1,0),"Error")</f>
        <v>0.94589999999999996</v>
      </c>
      <c r="H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Disadv'!H$1,0),"Error")</f>
        <v>0.9375</v>
      </c>
      <c r="I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Disadv'!I$1,0),"Error")</f>
        <v>0.94199999999999995</v>
      </c>
      <c r="J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Disadv'!J$1,0),"Error")</f>
        <v>0.89190000000000003</v>
      </c>
      <c r="K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Disadv'!K$1,0),"Error")</f>
        <v>0.9375</v>
      </c>
      <c r="L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Disadv'!L$1,0),"Error")</f>
        <v>0.91300000000000003</v>
      </c>
      <c r="M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Disadv'!M$1,0),"Error")</f>
        <v>0.37840000000000001</v>
      </c>
      <c r="N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Disadv'!N$1,0),"Error")</f>
        <v>0.1875</v>
      </c>
      <c r="O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Disadv'!O$1,0),"Error")</f>
        <v>0.28989999999999999</v>
      </c>
      <c r="P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0.43240000000000001</v>
      </c>
      <c r="AI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0.71879999999999999</v>
      </c>
      <c r="AJ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0.56520000000000004</v>
      </c>
      <c r="AK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06" s="77">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06" s="77" t="str">
        <f>IFERROR(VLOOKUP($A106,IF('Index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07" spans="1:69" s="37" customFormat="1" x14ac:dyDescent="0.2">
      <c r="A107" s="6">
        <v>815</v>
      </c>
      <c r="B107" s="6" t="s">
        <v>273</v>
      </c>
      <c r="C107" s="7" t="s">
        <v>170</v>
      </c>
      <c r="D107" s="122">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Disadv'!D$1,0),"Error")</f>
        <v>60</v>
      </c>
      <c r="E107" s="122">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Disadv'!E$1,0),"Error")</f>
        <v>50</v>
      </c>
      <c r="F107" s="122">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Disadv'!F$1,0),"Error")</f>
        <v>110</v>
      </c>
      <c r="G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Disadv'!G$1,0),"Error")</f>
        <v>0.8246</v>
      </c>
      <c r="H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Disadv'!H$1,0),"Error")</f>
        <v>0.92</v>
      </c>
      <c r="I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Disadv'!I$1,0),"Error")</f>
        <v>0.86919999999999997</v>
      </c>
      <c r="J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Disadv'!J$1,0),"Error")</f>
        <v>0.78949999999999998</v>
      </c>
      <c r="K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Disadv'!K$1,0),"Error")</f>
        <v>0.92</v>
      </c>
      <c r="L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Disadv'!L$1,0),"Error")</f>
        <v>0.85050000000000003</v>
      </c>
      <c r="M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Disadv'!M$1,0),"Error")</f>
        <v>0.2281</v>
      </c>
      <c r="N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Disadv'!N$1,0),"Error")</f>
        <v>0.3</v>
      </c>
      <c r="O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Disadv'!O$1,0),"Error")</f>
        <v>0.26169999999999999</v>
      </c>
      <c r="P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Disadv'!X$1,0),"Error")</f>
        <v>6.54E-2</v>
      </c>
      <c r="Y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0.42109999999999997</v>
      </c>
      <c r="AI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0.42</v>
      </c>
      <c r="AJ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0.42059999999999997</v>
      </c>
      <c r="AK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07" s="77">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Disadv'!BK$1,0),"Error")</f>
        <v>5.6099999999999997E-2</v>
      </c>
      <c r="BL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07" s="77" t="str">
        <f>IFERROR(VLOOKUP($A107,IF('Index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08" spans="1:69" s="37" customFormat="1" x14ac:dyDescent="0.2">
      <c r="A108" s="6">
        <v>928</v>
      </c>
      <c r="B108" s="6" t="s">
        <v>274</v>
      </c>
      <c r="C108" s="7" t="s">
        <v>172</v>
      </c>
      <c r="D108" s="122">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Disadv'!D$1,0),"Error")</f>
        <v>70</v>
      </c>
      <c r="E108" s="122">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Disadv'!E$1,0),"Error")</f>
        <v>70</v>
      </c>
      <c r="F108" s="122">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Disadv'!F$1,0),"Error")</f>
        <v>140</v>
      </c>
      <c r="G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Disadv'!G$1,0),"Error")</f>
        <v>0.81820000000000004</v>
      </c>
      <c r="H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Disadv'!H$1,0),"Error")</f>
        <v>0.94289999999999996</v>
      </c>
      <c r="I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0.88239999999999996</v>
      </c>
      <c r="J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Disadv'!J$1,0),"Error")</f>
        <v>0.81820000000000004</v>
      </c>
      <c r="K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Disadv'!K$1,0),"Error")</f>
        <v>0.94289999999999996</v>
      </c>
      <c r="L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0.88239999999999996</v>
      </c>
      <c r="M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Disadv'!M$1,0),"Error")</f>
        <v>0.2727</v>
      </c>
      <c r="N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Disadv'!N$1,0),"Error")</f>
        <v>0.28570000000000001</v>
      </c>
      <c r="O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Disadv'!O$1,0),"Error")</f>
        <v>0.27939999999999998</v>
      </c>
      <c r="P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08" s="77" t="str">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08" s="77" t="str">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0.54549999999999998</v>
      </c>
      <c r="AI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0.62860000000000005</v>
      </c>
      <c r="AJ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0.58819999999999995</v>
      </c>
      <c r="AK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08" s="77" t="str">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08" s="77" t="str">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Disadv'!BK$1,0),"Error")</f>
        <v>5.1499999999999997E-2</v>
      </c>
      <c r="BL108" s="77" t="str">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08" s="77" t="str">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Disadv'!BN$1,0),"Error")</f>
        <v>4.41E-2</v>
      </c>
      <c r="BO108" s="77" t="str">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08" s="77">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08" s="77" t="str">
        <f>IFERROR(VLOOKUP($A108,IF('Index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09" spans="1:69" s="37" customFormat="1" x14ac:dyDescent="0.2">
      <c r="A109" s="6">
        <v>929</v>
      </c>
      <c r="B109" s="6" t="s">
        <v>275</v>
      </c>
      <c r="C109" s="7" t="s">
        <v>166</v>
      </c>
      <c r="D109" s="122">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09" s="122">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109" s="122">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Disadv'!G$1,0),"Error")</f>
        <v>0.67569999999999997</v>
      </c>
      <c r="H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Disadv'!H$1,0),"Error")</f>
        <v>0.96970000000000001</v>
      </c>
      <c r="I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Disadv'!I$1,0),"Error")</f>
        <v>0.81430000000000002</v>
      </c>
      <c r="J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Disadv'!J$1,0),"Error")</f>
        <v>0.67569999999999997</v>
      </c>
      <c r="K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Disadv'!K$1,0),"Error")</f>
        <v>0.96970000000000001</v>
      </c>
      <c r="L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Disadv'!L$1,0),"Error")</f>
        <v>0.81430000000000002</v>
      </c>
      <c r="M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Disadv'!O$1,0),"Error")</f>
        <v>0.1143</v>
      </c>
      <c r="P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0.51349999999999996</v>
      </c>
      <c r="AI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0.84850000000000003</v>
      </c>
      <c r="AJ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0.6714</v>
      </c>
      <c r="AK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0.16220000000000001</v>
      </c>
      <c r="BM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09" s="77">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Disadv'!BN$1,0),"Error")</f>
        <v>8.5699999999999998E-2</v>
      </c>
      <c r="BO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09" s="77" t="str">
        <f>IFERROR(VLOOKUP($A109,IF('Index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10" spans="1:69" s="37" customFormat="1" x14ac:dyDescent="0.2">
      <c r="A110" s="6">
        <v>892</v>
      </c>
      <c r="B110" s="6" t="s">
        <v>276</v>
      </c>
      <c r="C110" s="7" t="s">
        <v>172</v>
      </c>
      <c r="D110" s="122">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110" s="122">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10" s="122">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Disadv'!G$1,0),"Error")</f>
        <v>0.71430000000000005</v>
      </c>
      <c r="H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0.95450000000000002</v>
      </c>
      <c r="I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Disadv'!I$1,0),"Error")</f>
        <v>0.78869999999999996</v>
      </c>
      <c r="J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Disadv'!J$1,0),"Error")</f>
        <v>0.71430000000000005</v>
      </c>
      <c r="K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Disadv'!K$1,0),"Error")</f>
        <v>0.86360000000000003</v>
      </c>
      <c r="L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Disadv'!L$1,0),"Error")</f>
        <v>0.76060000000000005</v>
      </c>
      <c r="M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Disadv'!M$1,0),"Error")</f>
        <v>0.2041</v>
      </c>
      <c r="N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Disadv'!O$1,0),"Error")</f>
        <v>0.14080000000000001</v>
      </c>
      <c r="P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0.48980000000000001</v>
      </c>
      <c r="AI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0.86360000000000003</v>
      </c>
      <c r="AJ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0.60560000000000003</v>
      </c>
      <c r="AK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Disadv'!BK$1,0),"Error")</f>
        <v>8.4500000000000006E-2</v>
      </c>
      <c r="BL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0.1633</v>
      </c>
      <c r="BM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0.11269999999999999</v>
      </c>
      <c r="BO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10" s="77">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10" s="77" t="str">
        <f>IFERROR(VLOOKUP($A110,IF('Index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11" spans="1:69" s="37" customFormat="1" x14ac:dyDescent="0.2">
      <c r="A111" s="6">
        <v>891</v>
      </c>
      <c r="B111" s="6" t="s">
        <v>277</v>
      </c>
      <c r="C111" s="7" t="s">
        <v>172</v>
      </c>
      <c r="D111" s="122">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111" s="122">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Disadv'!E$1,0),"Error")</f>
        <v>60</v>
      </c>
      <c r="F111" s="122">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Disadv'!F$1,0),"Error")</f>
        <v>110</v>
      </c>
      <c r="G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Disadv'!G$1,0),"Error")</f>
        <v>0.9556</v>
      </c>
      <c r="H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Disadv'!H$1,0),"Error")</f>
        <v>0.98329999999999995</v>
      </c>
      <c r="I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Disadv'!I$1,0),"Error")</f>
        <v>0.97140000000000004</v>
      </c>
      <c r="J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Disadv'!J$1,0),"Error")</f>
        <v>0.93330000000000002</v>
      </c>
      <c r="K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Disadv'!K$1,0),"Error")</f>
        <v>0.98329999999999995</v>
      </c>
      <c r="L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Disadv'!L$1,0),"Error")</f>
        <v>0.96189999999999998</v>
      </c>
      <c r="M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0.8</v>
      </c>
      <c r="AI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0.86670000000000003</v>
      </c>
      <c r="AJ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0.83809999999999996</v>
      </c>
      <c r="AK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11" s="77">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11" s="77" t="str">
        <f>IFERROR(VLOOKUP($A111,IF('Index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12" spans="1:69" s="37" customFormat="1" x14ac:dyDescent="0.2">
      <c r="A112" s="6">
        <v>353</v>
      </c>
      <c r="B112" s="6" t="s">
        <v>278</v>
      </c>
      <c r="C112" s="7" t="s">
        <v>168</v>
      </c>
      <c r="D112" s="122">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12" s="122">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12" s="122">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Disadv'!G$1,0),"Error")</f>
        <v>0.95830000000000004</v>
      </c>
      <c r="H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Disadv'!I$1,0),"Error")</f>
        <v>0.97560000000000002</v>
      </c>
      <c r="J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Disadv'!J$1,0),"Error")</f>
        <v>0.91669999999999996</v>
      </c>
      <c r="K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Disadv'!L$1,0),"Error")</f>
        <v>0.95120000000000005</v>
      </c>
      <c r="M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Disadv'!M$1,0),"Error")</f>
        <v>0</v>
      </c>
      <c r="N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Disadv'!O$1,0),"Error")</f>
        <v>0</v>
      </c>
      <c r="P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0.91669999999999996</v>
      </c>
      <c r="AI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Disadv'!AI$1,0),"Error")</f>
        <v>1</v>
      </c>
      <c r="AJ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0.95120000000000005</v>
      </c>
      <c r="AK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12" s="77" t="str">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12" s="77" t="str">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12" s="77" t="str">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12" s="77" t="str">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12" s="77" t="str">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12" s="77" t="str">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12" s="77" t="str">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12" s="77" t="str">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12" s="77">
        <f>IFERROR(VLOOKUP($A112,IF('Index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13" spans="1:69" s="37" customFormat="1" x14ac:dyDescent="0.2">
      <c r="A113" s="6">
        <v>931</v>
      </c>
      <c r="B113" s="6" t="s">
        <v>279</v>
      </c>
      <c r="C113" s="7" t="s">
        <v>182</v>
      </c>
      <c r="D113" s="122">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13" s="122">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Disadv'!E$1,0),"Error")</f>
        <v>50</v>
      </c>
      <c r="F113" s="122">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Disadv'!F$1,0),"Error")</f>
        <v>90</v>
      </c>
      <c r="G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Disadv'!G$1,0),"Error")</f>
        <v>0.85370000000000001</v>
      </c>
      <c r="H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Disadv'!H$1,0),"Error")</f>
        <v>0.94340000000000002</v>
      </c>
      <c r="I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Disadv'!I$1,0),"Error")</f>
        <v>0.90429999999999999</v>
      </c>
      <c r="J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Disadv'!J$1,0),"Error")</f>
        <v>0.78049999999999997</v>
      </c>
      <c r="K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Disadv'!K$1,0),"Error")</f>
        <v>0.88680000000000003</v>
      </c>
      <c r="L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Disadv'!L$1,0),"Error")</f>
        <v>0.84040000000000004</v>
      </c>
      <c r="M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Disadv'!M$1,0),"Error")</f>
        <v>0.17069999999999999</v>
      </c>
      <c r="N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Disadv'!N$1,0),"Error")</f>
        <v>0.28299999999999997</v>
      </c>
      <c r="O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Disadv'!O$1,0),"Error")</f>
        <v>0.23400000000000001</v>
      </c>
      <c r="P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0.53659999999999997</v>
      </c>
      <c r="AI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0.47170000000000001</v>
      </c>
      <c r="AJ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v>
      </c>
      <c r="AK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13" s="77">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13" s="77" t="str">
        <f>IFERROR(VLOOKUP($A113,IF('Index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14" spans="1:69" s="37" customFormat="1" x14ac:dyDescent="0.2">
      <c r="A114" s="6">
        <v>874</v>
      </c>
      <c r="B114" s="6" t="s">
        <v>280</v>
      </c>
      <c r="C114" s="7" t="s">
        <v>176</v>
      </c>
      <c r="D114" s="122">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114" s="122">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14" s="122">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Disadv'!G$1,0),"Error")</f>
        <v>0.76</v>
      </c>
      <c r="H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Disadv'!H$1,0),"Error")</f>
        <v>0.90480000000000005</v>
      </c>
      <c r="I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Disadv'!I$1,0),"Error")</f>
        <v>0.80279999999999996</v>
      </c>
      <c r="J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Disadv'!J$1,0),"Error")</f>
        <v>0.72</v>
      </c>
      <c r="K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Disadv'!K$1,0),"Error")</f>
        <v>0.90480000000000005</v>
      </c>
      <c r="L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Disadv'!L$1,0),"Error")</f>
        <v>0.77459999999999996</v>
      </c>
      <c r="M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Disadv'!M$1,0),"Error")</f>
        <v>0.2</v>
      </c>
      <c r="N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Disadv'!O$1,0),"Error")</f>
        <v>0.19719999999999999</v>
      </c>
      <c r="P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Disadv'!U$1,0),"Error")</f>
        <v>0.11269999999999999</v>
      </c>
      <c r="V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0.38</v>
      </c>
      <c r="AI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0.57140000000000002</v>
      </c>
      <c r="AJ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0.43659999999999999</v>
      </c>
      <c r="AK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Disadv'!AQ$1,0),"Error")</f>
        <v>x</v>
      </c>
      <c r="AR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0.14000000000000001</v>
      </c>
      <c r="BM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14" s="77">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0.11269999999999999</v>
      </c>
      <c r="BO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14" s="77" t="str">
        <f>IFERROR(VLOOKUP($A114,IF('Index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15" spans="1:69" s="37" customFormat="1" x14ac:dyDescent="0.2">
      <c r="A115" s="6">
        <v>879</v>
      </c>
      <c r="B115" s="6" t="s">
        <v>281</v>
      </c>
      <c r="C115" s="7" t="s">
        <v>184</v>
      </c>
      <c r="D115" s="122">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115" s="122">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115" s="122">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Disadv'!G$1,0),"Error")</f>
        <v>0.76090000000000002</v>
      </c>
      <c r="H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Disadv'!H$1,0),"Error")</f>
        <v>0.89290000000000003</v>
      </c>
      <c r="I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Disadv'!I$1,0),"Error")</f>
        <v>0.81079999999999997</v>
      </c>
      <c r="J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Disadv'!J$1,0),"Error")</f>
        <v>0.73909999999999998</v>
      </c>
      <c r="K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Disadv'!K$1,0),"Error")</f>
        <v>0.89290000000000003</v>
      </c>
      <c r="L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Disadv'!L$1,0),"Error")</f>
        <v>0.79730000000000001</v>
      </c>
      <c r="M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Disadv'!M$1,0),"Error")</f>
        <v>0.5</v>
      </c>
      <c r="N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Disadv'!N$1,0),"Error")</f>
        <v>0.5</v>
      </c>
      <c r="O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Disadv'!O$1,0),"Error")</f>
        <v>0.5</v>
      </c>
      <c r="P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0.1739</v>
      </c>
      <c r="AI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0.35709999999999997</v>
      </c>
      <c r="AJ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0.2432</v>
      </c>
      <c r="AK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0.13039999999999999</v>
      </c>
      <c r="BM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0.1081</v>
      </c>
      <c r="BO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15" s="77">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15" s="77" t="str">
        <f>IFERROR(VLOOKUP($A115,IF('Index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16" spans="1:69" s="37" customFormat="1" x14ac:dyDescent="0.2">
      <c r="A116" s="6">
        <v>836</v>
      </c>
      <c r="B116" s="6" t="s">
        <v>282</v>
      </c>
      <c r="C116" s="7" t="s">
        <v>184</v>
      </c>
      <c r="D116" s="122">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16" s="122">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116" s="122">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Disadv'!I$1,0),"Error")</f>
        <v>1</v>
      </c>
      <c r="J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Disadv'!L$1,0),"Error")</f>
        <v>1</v>
      </c>
      <c r="M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Disadv'!M$1,0),"Error")</f>
        <v>0.4</v>
      </c>
      <c r="N116" s="77" t="str">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Disadv'!O$1,0),"Error")</f>
        <v>0.29630000000000001</v>
      </c>
      <c r="P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v>
      </c>
      <c r="AI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0.83330000000000004</v>
      </c>
      <c r="AJ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0.70369999999999999</v>
      </c>
      <c r="AK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16" s="77">
        <f>IFERROR(VLOOKUP($A116,IF('Index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17" spans="1:69" s="37" customFormat="1" x14ac:dyDescent="0.2">
      <c r="A117" s="6">
        <v>851</v>
      </c>
      <c r="B117" s="6" t="s">
        <v>283</v>
      </c>
      <c r="C117" s="7" t="s">
        <v>182</v>
      </c>
      <c r="D117" s="122">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Disadv'!D$1,0),"Error")</f>
        <v>80</v>
      </c>
      <c r="E117" s="122">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17" s="122">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Disadv'!F$1,0),"Error")</f>
        <v>100</v>
      </c>
      <c r="G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Disadv'!G$1,0),"Error")</f>
        <v>0.4133</v>
      </c>
      <c r="H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Disadv'!H$1,0),"Error")</f>
        <v>0.875</v>
      </c>
      <c r="I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Disadv'!I$1,0),"Error")</f>
        <v>0.52529999999999999</v>
      </c>
      <c r="J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Disadv'!J$1,0),"Error")</f>
        <v>0.4133</v>
      </c>
      <c r="K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Disadv'!K$1,0),"Error")</f>
        <v>0.875</v>
      </c>
      <c r="L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Disadv'!L$1,0),"Error")</f>
        <v>0.52529999999999999</v>
      </c>
      <c r="M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Disadv'!M$1,0),"Error")</f>
        <v>0.28000000000000003</v>
      </c>
      <c r="N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Disadv'!N$1,0),"Error")</f>
        <v>0.66669999999999996</v>
      </c>
      <c r="O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Disadv'!O$1,0),"Error")</f>
        <v>0.37369999999999998</v>
      </c>
      <c r="P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Disadv'!Y$1,0),"Error")</f>
        <v>0.1067</v>
      </c>
      <c r="Z117" s="77" t="str">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Disadv'!AA$1,0),"Error")</f>
        <v>0.1212</v>
      </c>
      <c r="AB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17" s="77" t="str">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17" s="77" t="str">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17" s="77" t="str">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17" s="77" t="str">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17" s="77" t="str">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Disadv'!AJ$1,0),"Error")</f>
        <v>x</v>
      </c>
      <c r="AK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0.1867</v>
      </c>
      <c r="BJ117" s="77" t="str">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Disadv'!BK$1,0),"Error")</f>
        <v>0.16159999999999999</v>
      </c>
      <c r="BL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Disadv'!BL$1,0),"Error")</f>
        <v>0.26669999999999999</v>
      </c>
      <c r="BM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Disadv'!BN$1,0),"Error")</f>
        <v>0.20200000000000001</v>
      </c>
      <c r="BO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Disadv'!BO$1,0),"Error")</f>
        <v>0.1333</v>
      </c>
      <c r="BP117" s="77" t="str">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17" s="77">
        <f>IFERROR(VLOOKUP($A117,IF('Index LA FSM &amp; Disadv'!$B$4=1,'Index LA FSM &amp; Disadv'!$A$9:$BQ$171,IF('Index LA FSM &amp; Disadv'!$B$4=2,'Index LA FSM &amp; Disadv'!$A$179:$BQ$341,IF('Index LA FSM &amp; Disadv'!$B$4=3,'Index LA FSM &amp; Disadv'!$A$349:$BQ$511,IF('Index LA FSM &amp; Disadv'!$B$4=4,'Index LA FSM &amp; Disadv'!$A$519:$BQ$681,"Error")))),'Index LA FSM &amp; Disadv'!BQ$1,0),"Error")</f>
        <v>0.1111</v>
      </c>
    </row>
    <row r="118" spans="1:69" s="37" customFormat="1" x14ac:dyDescent="0.2">
      <c r="A118" s="6">
        <v>870</v>
      </c>
      <c r="B118" s="6" t="s">
        <v>284</v>
      </c>
      <c r="C118" s="7" t="s">
        <v>182</v>
      </c>
      <c r="D118" s="122">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118" s="122"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Disadv'!E$1,0),"Error")</f>
        <v>x</v>
      </c>
      <c r="F118" s="122">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Disadv'!G$1,0),"Error")</f>
        <v>0.5</v>
      </c>
      <c r="H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Disadv'!H$1,0),"Error")</f>
        <v>x</v>
      </c>
      <c r="I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Disadv'!I$1,0),"Error")</f>
        <v>0.6</v>
      </c>
      <c r="J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Disadv'!J$1,0),"Error")</f>
        <v>x</v>
      </c>
      <c r="K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Disadv'!K$1,0),"Error")</f>
        <v>x</v>
      </c>
      <c r="L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Disadv'!L$1,0),"Error")</f>
        <v>0.4667</v>
      </c>
      <c r="M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Disadv'!Q$1,0),"Error")</f>
        <v>x</v>
      </c>
      <c r="R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Disadv'!AJ$1,0),"Error")</f>
        <v>x</v>
      </c>
      <c r="AK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Disadv'!AO$1,0),"Error")</f>
        <v>x</v>
      </c>
      <c r="AP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18" s="77" t="str">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18" s="77">
        <f>IFERROR(VLOOKUP($A118,IF('Index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19" spans="1:69" s="37" customFormat="1" x14ac:dyDescent="0.2">
      <c r="A119" s="6">
        <v>317</v>
      </c>
      <c r="B119" s="6" t="s">
        <v>285</v>
      </c>
      <c r="C119" s="7" t="s">
        <v>180</v>
      </c>
      <c r="D119" s="122">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19" s="122">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119" s="122">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0.83330000000000004</v>
      </c>
      <c r="H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Disadv'!H$1,0),"Error")</f>
        <v>0.96550000000000002</v>
      </c>
      <c r="I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Disadv'!I$1,0),"Error")</f>
        <v>0.91490000000000005</v>
      </c>
      <c r="J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Disadv'!J$1,0),"Error")</f>
        <v>0.83330000000000004</v>
      </c>
      <c r="K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Disadv'!K$1,0),"Error")</f>
        <v>0.96550000000000002</v>
      </c>
      <c r="L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Disadv'!L$1,0),"Error")</f>
        <v>0.91490000000000005</v>
      </c>
      <c r="M119" s="77" t="str">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Disadv'!N$1,0),"Error")</f>
        <v>0.2069</v>
      </c>
      <c r="O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Disadv'!O$1,0),"Error")</f>
        <v>0.21279999999999999</v>
      </c>
      <c r="P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19" s="77" t="str">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19" s="77" t="str">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0.61109999999999998</v>
      </c>
      <c r="AI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0.68969999999999998</v>
      </c>
      <c r="AJ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0.65959999999999996</v>
      </c>
      <c r="AK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19" s="77" t="str">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19" s="77" t="str">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19" s="77" t="str">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19" s="77" t="str">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19" s="77">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19" s="77" t="str">
        <f>IFERROR(VLOOKUP($A119,IF('Index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20" spans="1:69" s="37" customFormat="1" x14ac:dyDescent="0.2">
      <c r="A120" s="6">
        <v>807</v>
      </c>
      <c r="B120" s="6" t="s">
        <v>286</v>
      </c>
      <c r="C120" s="7" t="s">
        <v>166</v>
      </c>
      <c r="D120" s="122">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120" s="122">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120" s="122">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Disadv'!G$1,0),"Error")</f>
        <v>0.84619999999999995</v>
      </c>
      <c r="H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Disadv'!I$1,0),"Error")</f>
        <v>0.92310000000000003</v>
      </c>
      <c r="J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Disadv'!J$1,0),"Error")</f>
        <v>0.84619999999999995</v>
      </c>
      <c r="K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Disadv'!L$1,0),"Error")</f>
        <v>0.92310000000000003</v>
      </c>
      <c r="M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Disadv'!M$1,0),"Error")</f>
        <v>0</v>
      </c>
      <c r="N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Disadv'!O$1,0),"Error")</f>
        <v>0</v>
      </c>
      <c r="P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0.84619999999999995</v>
      </c>
      <c r="AI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Disadv'!AI$1,0),"Error")</f>
        <v>1</v>
      </c>
      <c r="AJ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0.92310000000000003</v>
      </c>
      <c r="AK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120" s="77" t="str">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20" s="77" t="str">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20" s="77">
        <f>IFERROR(VLOOKUP($A120,IF('Index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21" spans="1:69" s="37" customFormat="1" x14ac:dyDescent="0.2">
      <c r="A121" s="6">
        <v>318</v>
      </c>
      <c r="B121" s="6" t="s">
        <v>287</v>
      </c>
      <c r="C121" s="7" t="s">
        <v>180</v>
      </c>
      <c r="D121" s="122">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121" s="122">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21" s="122">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Disadv'!G$1,0),"Error")</f>
        <v>0.88890000000000002</v>
      </c>
      <c r="H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Disadv'!H$1,0),"Error")</f>
        <v>0.8</v>
      </c>
      <c r="I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Disadv'!I$1,0),"Error")</f>
        <v>0.83330000000000004</v>
      </c>
      <c r="J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Disadv'!J$1,0),"Error")</f>
        <v>0.88890000000000002</v>
      </c>
      <c r="K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Disadv'!K$1,0),"Error")</f>
        <v>0.8</v>
      </c>
      <c r="L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Disadv'!L$1,0),"Error")</f>
        <v>0.83330000000000004</v>
      </c>
      <c r="M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Disadv'!M$1,0),"Error")</f>
        <v>0.66669999999999996</v>
      </c>
      <c r="N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Disadv'!O$1,0),"Error")</f>
        <v>0.45829999999999999</v>
      </c>
      <c r="P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0.25</v>
      </c>
      <c r="AK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21" s="77">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21" s="77" t="str">
        <f>IFERROR(VLOOKUP($A121,IF('Index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22" spans="1:69" s="37" customFormat="1" x14ac:dyDescent="0.2">
      <c r="A122" s="6">
        <v>354</v>
      </c>
      <c r="B122" s="6" t="s">
        <v>288</v>
      </c>
      <c r="C122" s="7" t="s">
        <v>168</v>
      </c>
      <c r="D122" s="122">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122" s="122">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22" s="122">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Disadv'!G$1,0),"Error")</f>
        <v>0.78569999999999995</v>
      </c>
      <c r="H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Disadv'!H$1,0),"Error")</f>
        <v>0.875</v>
      </c>
      <c r="I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Disadv'!I$1,0),"Error")</f>
        <v>0.81820000000000004</v>
      </c>
      <c r="J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Disadv'!J$1,0),"Error")</f>
        <v>0.75</v>
      </c>
      <c r="K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Disadv'!K$1,0),"Error")</f>
        <v>0.875</v>
      </c>
      <c r="L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Disadv'!L$1,0),"Error")</f>
        <v>0.79549999999999998</v>
      </c>
      <c r="M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Disadv'!M$1,0),"Error")</f>
        <v>0.25</v>
      </c>
      <c r="N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Disadv'!O$1,0),"Error")</f>
        <v>0.18179999999999999</v>
      </c>
      <c r="P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0.46429999999999999</v>
      </c>
      <c r="AI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0.75</v>
      </c>
      <c r="AJ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0.56820000000000004</v>
      </c>
      <c r="AK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22" s="77" t="str">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0.13639999999999999</v>
      </c>
      <c r="BO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22" s="77">
        <f>IFERROR(VLOOKUP($A122,IF('Index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23" spans="1:69" s="37" customFormat="1" x14ac:dyDescent="0.2">
      <c r="A123" s="6">
        <v>372</v>
      </c>
      <c r="B123" s="6" t="s">
        <v>289</v>
      </c>
      <c r="C123" s="7" t="s">
        <v>170</v>
      </c>
      <c r="D123" s="122">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23" s="122">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123" s="122">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Disadv'!F$1,0),"Error")</f>
        <v>80</v>
      </c>
      <c r="G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Disadv'!H$1,0),"Error")</f>
        <v>0.97370000000000001</v>
      </c>
      <c r="I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Disadv'!I$1,0),"Error")</f>
        <v>0.98750000000000004</v>
      </c>
      <c r="J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Disadv'!J$1,0),"Error")</f>
        <v>0.97619999999999996</v>
      </c>
      <c r="K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Disadv'!K$1,0),"Error")</f>
        <v>0.97370000000000001</v>
      </c>
      <c r="L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Disadv'!L$1,0),"Error")</f>
        <v>0.97499999999999998</v>
      </c>
      <c r="M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Disadv'!M$1,0),"Error")</f>
        <v>0.40479999999999999</v>
      </c>
      <c r="N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Disadv'!N$1,0),"Error")</f>
        <v>0.34210000000000002</v>
      </c>
      <c r="O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Disadv'!O$1,0),"Error")</f>
        <v>0.375</v>
      </c>
      <c r="P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Disadv'!U$1,0),"Error")</f>
        <v>7.4999999999999997E-2</v>
      </c>
      <c r="V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0.38100000000000001</v>
      </c>
      <c r="AI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0.44740000000000002</v>
      </c>
      <c r="AJ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0.41249999999999998</v>
      </c>
      <c r="AK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23" s="77" t="str">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23" s="77">
        <f>IFERROR(VLOOKUP($A123,IF('Index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24" spans="1:69" s="37" customFormat="1" x14ac:dyDescent="0.2">
      <c r="A124" s="6">
        <v>857</v>
      </c>
      <c r="B124" s="6" t="s">
        <v>290</v>
      </c>
      <c r="C124" s="7" t="s">
        <v>172</v>
      </c>
      <c r="D124" s="122"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Disadv'!D$1,0),"Error")</f>
        <v>.</v>
      </c>
      <c r="E124" s="122"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Disadv'!E$1,0),"Error")</f>
        <v>.</v>
      </c>
      <c r="F124" s="122"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Disadv'!F$1,0),"Error")</f>
        <v>.</v>
      </c>
      <c r="G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Disadv'!G$1,0),"Error")</f>
        <v>.</v>
      </c>
      <c r="H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Disadv'!H$1,0),"Error")</f>
        <v>.</v>
      </c>
      <c r="I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Disadv'!I$1,0),"Error")</f>
        <v>.</v>
      </c>
      <c r="J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Disadv'!J$1,0),"Error")</f>
        <v>.</v>
      </c>
      <c r="K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Disadv'!K$1,0),"Error")</f>
        <v>.</v>
      </c>
      <c r="L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Disadv'!L$1,0),"Error")</f>
        <v>.</v>
      </c>
      <c r="M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Disadv'!M$1,0),"Error")</f>
        <v>.</v>
      </c>
      <c r="N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Disadv'!N$1,0),"Error")</f>
        <v>.</v>
      </c>
      <c r="O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Disadv'!O$1,0),"Error")</f>
        <v>.</v>
      </c>
      <c r="P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Disadv'!P$1,0),"Error")</f>
        <v>.</v>
      </c>
      <c r="Q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Disadv'!Q$1,0),"Error")</f>
        <v>.</v>
      </c>
      <c r="R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Disadv'!R$1,0),"Error")</f>
        <v>.</v>
      </c>
      <c r="S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Disadv'!S$1,0),"Error")</f>
        <v>.</v>
      </c>
      <c r="T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Disadv'!T$1,0),"Error")</f>
        <v>.</v>
      </c>
      <c r="U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Disadv'!U$1,0),"Error")</f>
        <v>.</v>
      </c>
      <c r="V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Disadv'!V$1,0),"Error")</f>
        <v>.</v>
      </c>
      <c r="W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Disadv'!W$1,0),"Error")</f>
        <v>.</v>
      </c>
      <c r="X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Disadv'!X$1,0),"Error")</f>
        <v>.</v>
      </c>
      <c r="Y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Disadv'!Y$1,0),"Error")</f>
        <v>.</v>
      </c>
      <c r="Z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Disadv'!Z$1,0),"Error")</f>
        <v>.</v>
      </c>
      <c r="AA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Disadv'!AA$1,0),"Error")</f>
        <v>.</v>
      </c>
      <c r="AB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Disadv'!AB$1,0),"Error")</f>
        <v>.</v>
      </c>
      <c r="AC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Disadv'!AC$1,0),"Error")</f>
        <v>.</v>
      </c>
      <c r="AD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Disadv'!AD$1,0),"Error")</f>
        <v>.</v>
      </c>
      <c r="AE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Disadv'!AE$1,0),"Error")</f>
        <v>.</v>
      </c>
      <c r="AF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Disadv'!AF$1,0),"Error")</f>
        <v>.</v>
      </c>
      <c r="AG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Disadv'!AG$1,0),"Error")</f>
        <v>.</v>
      </c>
      <c r="AH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Disadv'!AH$1,0),"Error")</f>
        <v>.</v>
      </c>
      <c r="AI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Disadv'!AI$1,0),"Error")</f>
        <v>.</v>
      </c>
      <c r="AJ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Disadv'!AJ$1,0),"Error")</f>
        <v>.</v>
      </c>
      <c r="AK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Disadv'!AK$1,0),"Error")</f>
        <v>.</v>
      </c>
      <c r="AL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Disadv'!AL$1,0),"Error")</f>
        <v>.</v>
      </c>
      <c r="AM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Disadv'!AM$1,0),"Error")</f>
        <v>.</v>
      </c>
      <c r="AN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Disadv'!AN$1,0),"Error")</f>
        <v>.</v>
      </c>
      <c r="AO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Disadv'!AO$1,0),"Error")</f>
        <v>.</v>
      </c>
      <c r="AP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Disadv'!AP$1,0),"Error")</f>
        <v>.</v>
      </c>
      <c r="AQ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Disadv'!AQ$1,0),"Error")</f>
        <v>.</v>
      </c>
      <c r="AR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Disadv'!AR$1,0),"Error")</f>
        <v>.</v>
      </c>
      <c r="AS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Disadv'!AS$1,0),"Error")</f>
        <v>.</v>
      </c>
      <c r="AT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Disadv'!AT$1,0),"Error")</f>
        <v>.</v>
      </c>
      <c r="AU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Disadv'!AU$1,0),"Error")</f>
        <v>.</v>
      </c>
      <c r="AV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Disadv'!AV$1,0),"Error")</f>
        <v>.</v>
      </c>
      <c r="AW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Disadv'!AW$1,0),"Error")</f>
        <v>.</v>
      </c>
      <c r="AX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Disadv'!AX$1,0),"Error")</f>
        <v>.</v>
      </c>
      <c r="AY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Disadv'!AY$1,0),"Error")</f>
        <v>.</v>
      </c>
      <c r="AZ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Disadv'!AZ$1,0),"Error")</f>
        <v>.</v>
      </c>
      <c r="BA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Disadv'!BA$1,0),"Error")</f>
        <v>.</v>
      </c>
      <c r="BB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Disadv'!BB$1,0),"Error")</f>
        <v>.</v>
      </c>
      <c r="BC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Disadv'!BC$1,0),"Error")</f>
        <v>.</v>
      </c>
      <c r="BD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Disadv'!BD$1,0),"Error")</f>
        <v>.</v>
      </c>
      <c r="BE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Disadv'!BE$1,0),"Error")</f>
        <v>.</v>
      </c>
      <c r="BF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Disadv'!BF$1,0),"Error")</f>
        <v>.</v>
      </c>
      <c r="BG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Disadv'!BG$1,0),"Error")</f>
        <v>.</v>
      </c>
      <c r="BH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Disadv'!BH$1,0),"Error")</f>
        <v>.</v>
      </c>
      <c r="BI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Disadv'!BI$1,0),"Error")</f>
        <v>.</v>
      </c>
      <c r="BJ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Disadv'!BJ$1,0),"Error")</f>
        <v>.</v>
      </c>
      <c r="BK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Disadv'!BK$1,0),"Error")</f>
        <v>.</v>
      </c>
      <c r="BL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Disadv'!BL$1,0),"Error")</f>
        <v>.</v>
      </c>
      <c r="BM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Disadv'!BM$1,0),"Error")</f>
        <v>.</v>
      </c>
      <c r="BN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Disadv'!BN$1,0),"Error")</f>
        <v>.</v>
      </c>
      <c r="BO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Disadv'!BO$1,0),"Error")</f>
        <v>.</v>
      </c>
      <c r="BP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Disadv'!BP$1,0),"Error")</f>
        <v>.</v>
      </c>
      <c r="BQ124" s="77" t="str">
        <f>IFERROR(VLOOKUP($A124,IF('Index LA FSM &amp; Disadv'!$B$4=1,'Index LA FSM &amp; Disadv'!$A$9:$BQ$171,IF('Index LA FSM &amp; Disadv'!$B$4=2,'Index LA FSM &amp; Disadv'!$A$179:$BQ$341,IF('Index LA FSM &amp; Disadv'!$B$4=3,'Index LA FSM &amp; Disadv'!$A$349:$BQ$511,IF('Index LA FSM &amp; Disadv'!$B$4=4,'Index LA FSM &amp; Disadv'!$A$519:$BQ$681,"Error")))),'Index LA FSM &amp; Disadv'!BQ$1,0),"Error")</f>
        <v>.</v>
      </c>
    </row>
    <row r="125" spans="1:69" s="37" customFormat="1" x14ac:dyDescent="0.2">
      <c r="A125" s="6">
        <v>355</v>
      </c>
      <c r="B125" s="6" t="s">
        <v>291</v>
      </c>
      <c r="C125" s="7" t="s">
        <v>168</v>
      </c>
      <c r="D125" s="122">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25" s="122">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125" s="122">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Disadv'!G$1,0),"Error")</f>
        <v>0.72729999999999995</v>
      </c>
      <c r="H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Disadv'!H$1,0),"Error")</f>
        <v>0.89659999999999995</v>
      </c>
      <c r="I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Disadv'!I$1,0),"Error")</f>
        <v>0.79449999999999998</v>
      </c>
      <c r="J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Disadv'!J$1,0),"Error")</f>
        <v>0.72729999999999995</v>
      </c>
      <c r="K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Disadv'!K$1,0),"Error")</f>
        <v>0.86209999999999998</v>
      </c>
      <c r="L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Disadv'!L$1,0),"Error")</f>
        <v>0.78080000000000005</v>
      </c>
      <c r="M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Disadv'!M$1,0),"Error")</f>
        <v>0.36359999999999998</v>
      </c>
      <c r="N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Disadv'!N$1,0),"Error")</f>
        <v>0.37930000000000003</v>
      </c>
      <c r="O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Disadv'!O$1,0),"Error")</f>
        <v>0.36990000000000001</v>
      </c>
      <c r="P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25" s="77" t="str">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25" s="77" t="str">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0.34089999999999998</v>
      </c>
      <c r="AI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0.48280000000000001</v>
      </c>
      <c r="AJ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0.39729999999999999</v>
      </c>
      <c r="AK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25" s="77" t="str">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25" s="77" t="str">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0.13639999999999999</v>
      </c>
      <c r="BJ125" s="77" t="str">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Disadv'!BK$1,0),"Error")</f>
        <v>0.1096</v>
      </c>
      <c r="BL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0.13639999999999999</v>
      </c>
      <c r="BM125" s="77" t="str">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Disadv'!BN$1,0),"Error")</f>
        <v>9.5899999999999999E-2</v>
      </c>
      <c r="BO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25" s="77">
        <f>IFERROR(VLOOKUP($A125,IF('Index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26" spans="1:69" s="37" customFormat="1" x14ac:dyDescent="0.2">
      <c r="A126" s="6">
        <v>333</v>
      </c>
      <c r="B126" s="6" t="s">
        <v>292</v>
      </c>
      <c r="C126" s="7" t="s">
        <v>174</v>
      </c>
      <c r="D126" s="122">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26" s="122">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126" s="122">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Disadv'!G$1,0),"Error")</f>
        <v>0.86360000000000003</v>
      </c>
      <c r="H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Disadv'!H$1,0),"Error")</f>
        <v>0.88890000000000002</v>
      </c>
      <c r="I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Disadv'!I$1,0),"Error")</f>
        <v>0.871</v>
      </c>
      <c r="J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Disadv'!J$1,0),"Error")</f>
        <v>0.81820000000000004</v>
      </c>
      <c r="K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Disadv'!K$1,0),"Error")</f>
        <v>0.88890000000000002</v>
      </c>
      <c r="L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Disadv'!L$1,0),"Error")</f>
        <v>0.8387</v>
      </c>
      <c r="M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0.63639999999999997</v>
      </c>
      <c r="AI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0.77780000000000005</v>
      </c>
      <c r="AJ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0.6774</v>
      </c>
      <c r="AK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26" s="77">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26" s="77" t="str">
        <f>IFERROR(VLOOKUP($A126,IF('Index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27" spans="1:69" s="37" customFormat="1" x14ac:dyDescent="0.2">
      <c r="A127" s="6">
        <v>343</v>
      </c>
      <c r="B127" s="6" t="s">
        <v>293</v>
      </c>
      <c r="C127" s="7" t="s">
        <v>168</v>
      </c>
      <c r="D127" s="122">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27" s="122">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127" s="122">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Disadv'!F$1,0),"Error")</f>
        <v>80</v>
      </c>
      <c r="G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0.83779999999999999</v>
      </c>
      <c r="H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Disadv'!I$1,0),"Error")</f>
        <v>0.92110000000000003</v>
      </c>
      <c r="J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Disadv'!J$1,0),"Error")</f>
        <v>0.81079999999999997</v>
      </c>
      <c r="K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Disadv'!L$1,0),"Error")</f>
        <v>0.90790000000000004</v>
      </c>
      <c r="M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Disadv'!M$1,0),"Error")</f>
        <v>0.43240000000000001</v>
      </c>
      <c r="N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Disadv'!N$1,0),"Error")</f>
        <v>0.35899999999999999</v>
      </c>
      <c r="O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Disadv'!O$1,0),"Error")</f>
        <v>0.3947</v>
      </c>
      <c r="P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0.35139999999999999</v>
      </c>
      <c r="AI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0.61539999999999995</v>
      </c>
      <c r="AJ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0.48680000000000001</v>
      </c>
      <c r="AK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27" s="77">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27" s="77" t="str">
        <f>IFERROR(VLOOKUP($A127,IF('Index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28" spans="1:69" s="37" customFormat="1" x14ac:dyDescent="0.2">
      <c r="A128" s="6">
        <v>373</v>
      </c>
      <c r="B128" s="6" t="s">
        <v>294</v>
      </c>
      <c r="C128" s="7" t="s">
        <v>170</v>
      </c>
      <c r="D128" s="122">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Disadv'!D$1,0),"Error")</f>
        <v>60</v>
      </c>
      <c r="E128" s="122">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128" s="122">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Disadv'!F$1,0),"Error")</f>
        <v>100</v>
      </c>
      <c r="G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Disadv'!G$1,0),"Error")</f>
        <v>0.91669999999999996</v>
      </c>
      <c r="H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Disadv'!I$1,0),"Error")</f>
        <v>0.95150000000000001</v>
      </c>
      <c r="J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Disadv'!J$1,0),"Error")</f>
        <v>0.91669999999999996</v>
      </c>
      <c r="K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Disadv'!L$1,0),"Error")</f>
        <v>0.95150000000000001</v>
      </c>
      <c r="M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Disadv'!M$1,0),"Error")</f>
        <v>0.56669999999999998</v>
      </c>
      <c r="N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Disadv'!N$1,0),"Error")</f>
        <v>0.3488</v>
      </c>
      <c r="O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Disadv'!O$1,0),"Error")</f>
        <v>0.47570000000000001</v>
      </c>
      <c r="P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28" s="77" t="str">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28" s="77" t="str">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28" s="77" t="str">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v>
      </c>
      <c r="AI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0.62790000000000001</v>
      </c>
      <c r="AJ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0.43690000000000001</v>
      </c>
      <c r="AK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28" s="77" t="str">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28" s="77" t="str">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28" s="77" t="str">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28" s="77" t="str">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28" s="77">
        <f>IFERROR(VLOOKUP($A128,IF('Index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29" spans="1:69" s="37" customFormat="1" x14ac:dyDescent="0.2">
      <c r="A129" s="6">
        <v>893</v>
      </c>
      <c r="B129" s="6" t="s">
        <v>295</v>
      </c>
      <c r="C129" s="7" t="s">
        <v>174</v>
      </c>
      <c r="D129" s="122">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29" s="122">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29" s="122">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Disadv'!G$1,0),"Error")</f>
        <v>0.73680000000000001</v>
      </c>
      <c r="H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0.95450000000000002</v>
      </c>
      <c r="I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Disadv'!I$1,0),"Error")</f>
        <v>0.85370000000000001</v>
      </c>
      <c r="J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Disadv'!J$1,0),"Error")</f>
        <v>0.73680000000000001</v>
      </c>
      <c r="K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Disadv'!K$1,0),"Error")</f>
        <v>0.95450000000000002</v>
      </c>
      <c r="L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Disadv'!L$1,0),"Error")</f>
        <v>0.85370000000000001</v>
      </c>
      <c r="M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0.52629999999999999</v>
      </c>
      <c r="AI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0.90910000000000002</v>
      </c>
      <c r="AJ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0.73170000000000002</v>
      </c>
      <c r="AK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29" s="77">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29" s="77" t="str">
        <f>IFERROR(VLOOKUP($A129,IF('Index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30" spans="1:69" s="37" customFormat="1" x14ac:dyDescent="0.2">
      <c r="A130" s="6">
        <v>871</v>
      </c>
      <c r="B130" s="6" t="s">
        <v>296</v>
      </c>
      <c r="C130" s="7" t="s">
        <v>182</v>
      </c>
      <c r="D130" s="122">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30" s="122">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30" s="122">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Disadv'!G$1,0),"Error")</f>
        <v>0.8</v>
      </c>
      <c r="H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Disadv'!I$1,0),"Error")</f>
        <v>0.9032</v>
      </c>
      <c r="J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Disadv'!J$1,0),"Error")</f>
        <v>0.73329999999999995</v>
      </c>
      <c r="K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Disadv'!L$1,0),"Error")</f>
        <v>0.871</v>
      </c>
      <c r="M130" s="77" t="str">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30" s="77" t="str">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30" s="77" t="str">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30" s="77" t="str">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30" s="77" t="str">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0.4667</v>
      </c>
      <c r="AI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0.9375</v>
      </c>
      <c r="AJ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0.7097</v>
      </c>
      <c r="AK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30" s="77" t="str">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30" s="77" t="str">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30" s="77" t="str">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30" s="77" t="str">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30" s="77" t="str">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30" s="77" t="str">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30" s="77">
        <f>IFERROR(VLOOKUP($A130,IF('Index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31" spans="1:69" s="37" customFormat="1" x14ac:dyDescent="0.2">
      <c r="A131" s="6">
        <v>334</v>
      </c>
      <c r="B131" s="6" t="s">
        <v>297</v>
      </c>
      <c r="C131" s="7" t="s">
        <v>174</v>
      </c>
      <c r="D131" s="122">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31" s="122">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31" s="122">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Disadv'!G$1,0),"Error")</f>
        <v>0.66669999999999996</v>
      </c>
      <c r="H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Disadv'!I$1,0),"Error")</f>
        <v>0.82220000000000004</v>
      </c>
      <c r="J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Disadv'!J$1,0),"Error")</f>
        <v>0.625</v>
      </c>
      <c r="K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Disadv'!K$1,0),"Error")</f>
        <v>0.90480000000000005</v>
      </c>
      <c r="L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Disadv'!L$1,0),"Error")</f>
        <v>0.75560000000000005</v>
      </c>
      <c r="M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Disadv'!M$1,0),"Error")</f>
        <v>0.25</v>
      </c>
      <c r="N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Disadv'!N$1,0),"Error")</f>
        <v>0.28570000000000001</v>
      </c>
      <c r="O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Disadv'!O$1,0),"Error")</f>
        <v>0.26669999999999999</v>
      </c>
      <c r="P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0.375</v>
      </c>
      <c r="AI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0.61899999999999999</v>
      </c>
      <c r="AJ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0.4889</v>
      </c>
      <c r="AK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31" s="77" t="str">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31" s="77">
        <f>IFERROR(VLOOKUP($A131,IF('Index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32" spans="1:69" s="37" customFormat="1" x14ac:dyDescent="0.2">
      <c r="A132" s="6">
        <v>933</v>
      </c>
      <c r="B132" s="6" t="s">
        <v>298</v>
      </c>
      <c r="C132" s="7" t="s">
        <v>184</v>
      </c>
      <c r="D132" s="122">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32" s="122">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132" s="122">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Disadv'!G$1,0),"Error")</f>
        <v>0.89739999999999998</v>
      </c>
      <c r="H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Disadv'!H$1,0),"Error")</f>
        <v>0.97060000000000002</v>
      </c>
      <c r="I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Disadv'!I$1,0),"Error")</f>
        <v>0.93149999999999999</v>
      </c>
      <c r="J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Disadv'!J$1,0),"Error")</f>
        <v>0.89739999999999998</v>
      </c>
      <c r="K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Disadv'!K$1,0),"Error")</f>
        <v>0.97060000000000002</v>
      </c>
      <c r="L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Disadv'!L$1,0),"Error")</f>
        <v>0.93149999999999999</v>
      </c>
      <c r="M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Disadv'!M$1,0),"Error")</f>
        <v>0.48720000000000002</v>
      </c>
      <c r="N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Disadv'!N$1,0),"Error")</f>
        <v>0.2059</v>
      </c>
      <c r="O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Disadv'!O$1,0),"Error")</f>
        <v>0.35620000000000002</v>
      </c>
      <c r="P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32" s="77" t="str">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32" s="77" t="str">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0.4103</v>
      </c>
      <c r="AI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0.73529999999999995</v>
      </c>
      <c r="AJ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0.56159999999999999</v>
      </c>
      <c r="AK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32" s="77" t="str">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32" s="77" t="str">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32" s="77" t="str">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32" s="77" t="str">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32" s="77" t="str">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32" s="77" t="str">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32" s="77">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32" s="77" t="str">
        <f>IFERROR(VLOOKUP($A132,IF('Index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33" spans="1:69" s="37" customFormat="1" x14ac:dyDescent="0.2">
      <c r="A133" s="6">
        <v>803</v>
      </c>
      <c r="B133" s="6" t="s">
        <v>299</v>
      </c>
      <c r="C133" s="7" t="s">
        <v>184</v>
      </c>
      <c r="D133" s="122">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133" s="122">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33" s="122">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Disadv'!G$1,0),"Error")</f>
        <v>0.81820000000000004</v>
      </c>
      <c r="H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0.95830000000000004</v>
      </c>
      <c r="I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Disadv'!I$1,0),"Error")</f>
        <v>0.9143</v>
      </c>
      <c r="J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Disadv'!J$1,0),"Error")</f>
        <v>0.81820000000000004</v>
      </c>
      <c r="K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Disadv'!K$1,0),"Error")</f>
        <v>0.95830000000000004</v>
      </c>
      <c r="L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Disadv'!L$1,0),"Error")</f>
        <v>0.9143</v>
      </c>
      <c r="M133" s="77" t="str">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Disadv'!N$1,0),"Error")</f>
        <v>0.41670000000000001</v>
      </c>
      <c r="O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Disadv'!O$1,0),"Error")</f>
        <v>0.42859999999999998</v>
      </c>
      <c r="P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33" s="77" t="str">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33" s="77" t="str">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33" s="77" t="str">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0.54169999999999996</v>
      </c>
      <c r="AJ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0.42859999999999998</v>
      </c>
      <c r="AK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33" s="77" t="str">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33" s="77" t="str">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33" s="77" t="str">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33" s="77" t="str">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33" s="77" t="str">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33" s="77">
        <f>IFERROR(VLOOKUP($A133,IF('Index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34" spans="1:69" s="37" customFormat="1" x14ac:dyDescent="0.2">
      <c r="A134" s="6">
        <v>393</v>
      </c>
      <c r="B134" s="6" t="s">
        <v>300</v>
      </c>
      <c r="C134" s="7" t="s">
        <v>166</v>
      </c>
      <c r="D134" s="122">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34" s="122">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34" s="122">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Disadv'!G$1,0),"Error")</f>
        <v>0.6744</v>
      </c>
      <c r="H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Disadv'!H$1,0),"Error")</f>
        <v>0.86670000000000003</v>
      </c>
      <c r="I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Disadv'!I$1,0),"Error")</f>
        <v>0.72409999999999997</v>
      </c>
      <c r="J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Disadv'!J$1,0),"Error")</f>
        <v>0.62790000000000001</v>
      </c>
      <c r="K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Disadv'!K$1,0),"Error")</f>
        <v>0.86670000000000003</v>
      </c>
      <c r="L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Disadv'!L$1,0),"Error")</f>
        <v>0.68969999999999998</v>
      </c>
      <c r="M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Disadv'!M$1,0),"Error")</f>
        <v>0.41860000000000003</v>
      </c>
      <c r="N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Disadv'!N$1,0),"Error")</f>
        <v>0.6</v>
      </c>
      <c r="O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Disadv'!O$1,0),"Error")</f>
        <v>0.46550000000000002</v>
      </c>
      <c r="P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0.13789999999999999</v>
      </c>
      <c r="AK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0.1628</v>
      </c>
      <c r="BJ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Disadv'!BK$1,0),"Error")</f>
        <v>0.13789999999999999</v>
      </c>
      <c r="BL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0.1628</v>
      </c>
      <c r="BM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0.1207</v>
      </c>
      <c r="BO134" s="77">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34" s="77" t="str">
        <f>IFERROR(VLOOKUP($A134,IF('Index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35" spans="1:69" s="37" customFormat="1" x14ac:dyDescent="0.2">
      <c r="A135" s="6">
        <v>852</v>
      </c>
      <c r="B135" s="6" t="s">
        <v>301</v>
      </c>
      <c r="C135" s="7" t="s">
        <v>182</v>
      </c>
      <c r="D135" s="122">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35" s="122">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35" s="122">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Disadv'!G$1,0),"Error")</f>
        <v>0.68569999999999998</v>
      </c>
      <c r="H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Disadv'!H$1,0),"Error")</f>
        <v>0.94440000000000002</v>
      </c>
      <c r="I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Disadv'!I$1,0),"Error")</f>
        <v>0.77359999999999995</v>
      </c>
      <c r="J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Disadv'!J$1,0),"Error")</f>
        <v>0.68569999999999998</v>
      </c>
      <c r="K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Disadv'!K$1,0),"Error")</f>
        <v>0.94440000000000002</v>
      </c>
      <c r="L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Disadv'!L$1,0),"Error")</f>
        <v>0.77359999999999995</v>
      </c>
      <c r="M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Disadv'!M$1,0),"Error")</f>
        <v>0.31430000000000002</v>
      </c>
      <c r="N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Disadv'!O$1,0),"Error")</f>
        <v>0.28299999999999997</v>
      </c>
      <c r="P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Disadv'!Z$1,0),"Error")</f>
        <v>0.33329999999999999</v>
      </c>
      <c r="AA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0.20749999999999999</v>
      </c>
      <c r="AB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0.38890000000000002</v>
      </c>
      <c r="AJ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0.22639999999999999</v>
      </c>
      <c r="AK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35" s="77">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35" s="77" t="str">
        <f>IFERROR(VLOOKUP($A135,IF('Index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36" spans="1:69" s="37" customFormat="1" x14ac:dyDescent="0.2">
      <c r="A136" s="6">
        <v>882</v>
      </c>
      <c r="B136" s="6" t="s">
        <v>302</v>
      </c>
      <c r="C136" s="7" t="s">
        <v>176</v>
      </c>
      <c r="D136" s="122">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136" s="122">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36" s="122">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Disadv'!F$1,0),"Error")</f>
        <v>80</v>
      </c>
      <c r="G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Disadv'!G$1,0),"Error")</f>
        <v>0.64810000000000001</v>
      </c>
      <c r="H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Disadv'!H$1,0),"Error")</f>
        <v>0.91669999999999996</v>
      </c>
      <c r="I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Disadv'!I$1,0),"Error")</f>
        <v>0.73080000000000001</v>
      </c>
      <c r="J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Disadv'!J$1,0),"Error")</f>
        <v>0.61109999999999998</v>
      </c>
      <c r="K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Disadv'!K$1,0),"Error")</f>
        <v>0.91669999999999996</v>
      </c>
      <c r="L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Disadv'!L$1,0),"Error")</f>
        <v>0.70509999999999995</v>
      </c>
      <c r="M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Disadv'!M$1,0),"Error")</f>
        <v>0.29630000000000001</v>
      </c>
      <c r="N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Disadv'!O$1,0),"Error")</f>
        <v>0.26919999999999999</v>
      </c>
      <c r="P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Disadv'!P$1,0),"Error")</f>
        <v>x</v>
      </c>
      <c r="Q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Disadv'!R$1,0),"Error")</f>
        <v>x</v>
      </c>
      <c r="S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0.1026</v>
      </c>
      <c r="AB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0.16669999999999999</v>
      </c>
      <c r="AI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0.45829999999999999</v>
      </c>
      <c r="AJ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0.25640000000000002</v>
      </c>
      <c r="AK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Disadv'!BK$1,0),"Error")</f>
        <v>7.6899999999999996E-2</v>
      </c>
      <c r="BL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Disadv'!BL$1,0),"Error")</f>
        <v>0.2407</v>
      </c>
      <c r="BM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0.17949999999999999</v>
      </c>
      <c r="BO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36" s="77">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36" s="77" t="str">
        <f>IFERROR(VLOOKUP($A136,IF('Index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37" spans="1:69" s="37" customFormat="1" x14ac:dyDescent="0.2">
      <c r="A137" s="6">
        <v>210</v>
      </c>
      <c r="B137" s="6" t="s">
        <v>303</v>
      </c>
      <c r="C137" s="7" t="s">
        <v>178</v>
      </c>
      <c r="D137" s="122">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137" s="122">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137" s="122">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Disadv'!G$1,0),"Error")</f>
        <v>0.97060000000000002</v>
      </c>
      <c r="H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Disadv'!I$1,0),"Error")</f>
        <v>0.97919999999999996</v>
      </c>
      <c r="J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Disadv'!J$1,0),"Error")</f>
        <v>0.97060000000000002</v>
      </c>
      <c r="K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Disadv'!K$1,0),"Error")</f>
        <v>0.92859999999999998</v>
      </c>
      <c r="L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Disadv'!L$1,0),"Error")</f>
        <v>0.95830000000000004</v>
      </c>
      <c r="M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Disadv'!M$1,0),"Error")</f>
        <v>0.17649999999999999</v>
      </c>
      <c r="N137" s="77" t="str">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Disadv'!O$1,0),"Error")</f>
        <v>0.16669999999999999</v>
      </c>
      <c r="P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37" s="77" t="str">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37" s="77" t="str">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37" s="77" t="str">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37" s="77" t="str">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0.76470000000000005</v>
      </c>
      <c r="AI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0.71430000000000005</v>
      </c>
      <c r="AJ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0.75</v>
      </c>
      <c r="AK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37" s="77" t="str">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37" s="77" t="str">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37" s="77" t="str">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37" s="77" t="str">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37" s="77">
        <f>IFERROR(VLOOKUP($A137,IF('Index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38" spans="1:69" s="37" customFormat="1" x14ac:dyDescent="0.2">
      <c r="A138" s="6">
        <v>342</v>
      </c>
      <c r="B138" s="6" t="s">
        <v>304</v>
      </c>
      <c r="C138" s="7" t="s">
        <v>168</v>
      </c>
      <c r="D138" s="122">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138" s="122">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38" s="122">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Disadv'!G$1,0),"Error")</f>
        <v>0.70369999999999999</v>
      </c>
      <c r="H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Disadv'!I$1,0),"Error")</f>
        <v>0.81399999999999995</v>
      </c>
      <c r="J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Disadv'!J$1,0),"Error")</f>
        <v>0.70369999999999999</v>
      </c>
      <c r="K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Disadv'!L$1,0),"Error")</f>
        <v>0.81399999999999995</v>
      </c>
      <c r="M138" s="77" t="str">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38" s="77" t="str">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38" s="77" t="str">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38" s="77" t="str">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38" s="77" t="str">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38" s="77" t="str">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38" s="77" t="str">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0.1628</v>
      </c>
      <c r="AB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0.37040000000000001</v>
      </c>
      <c r="AI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0.75</v>
      </c>
      <c r="AJ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0.51160000000000005</v>
      </c>
      <c r="AK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38" s="77" t="str">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38" s="77" t="str">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38" s="77" t="str">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38" s="77" t="str">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38" s="77">
        <f>IFERROR(VLOOKUP($A138,IF('Index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39" spans="1:69" s="37" customFormat="1" x14ac:dyDescent="0.2">
      <c r="A139" s="6">
        <v>860</v>
      </c>
      <c r="B139" s="6" t="s">
        <v>305</v>
      </c>
      <c r="C139" s="7" t="s">
        <v>174</v>
      </c>
      <c r="D139" s="122">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Disadv'!D$1,0),"Error")</f>
        <v>120</v>
      </c>
      <c r="E139" s="122">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Disadv'!E$1,0),"Error")</f>
        <v>90</v>
      </c>
      <c r="F139" s="122">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Disadv'!F$1,0),"Error")</f>
        <v>210</v>
      </c>
      <c r="G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Disadv'!G$1,0),"Error")</f>
        <v>0.94830000000000003</v>
      </c>
      <c r="H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Disadv'!I$1,0),"Error")</f>
        <v>0.97119999999999995</v>
      </c>
      <c r="J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Disadv'!J$1,0),"Error")</f>
        <v>0.9224</v>
      </c>
      <c r="K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Disadv'!L$1,0),"Error")</f>
        <v>0.95669999999999999</v>
      </c>
      <c r="M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Disadv'!M$1,0),"Error")</f>
        <v>0.23280000000000001</v>
      </c>
      <c r="N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Disadv'!N$1,0),"Error")</f>
        <v>0.16300000000000001</v>
      </c>
      <c r="O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Disadv'!O$1,0),"Error")</f>
        <v>0.2019</v>
      </c>
      <c r="P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Disadv'!S$1,0),"Error")</f>
        <v>5.1700000000000003E-2</v>
      </c>
      <c r="T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Disadv'!U$1,0),"Error")</f>
        <v>3.85E-2</v>
      </c>
      <c r="V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0.62070000000000003</v>
      </c>
      <c r="AI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0.79349999999999998</v>
      </c>
      <c r="AJ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0.69710000000000005</v>
      </c>
      <c r="AK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Disadv'!AQ$1,0),"Error")</f>
        <v>x</v>
      </c>
      <c r="AR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39" s="77" t="str">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39" s="77">
        <f>IFERROR(VLOOKUP($A139,IF('Index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40" spans="1:69" s="37" customFormat="1" x14ac:dyDescent="0.2">
      <c r="A140" s="6">
        <v>356</v>
      </c>
      <c r="B140" s="6" t="s">
        <v>306</v>
      </c>
      <c r="C140" s="7" t="s">
        <v>168</v>
      </c>
      <c r="D140" s="122">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40" s="122">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140" s="122">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Disadv'!G$1,0),"Error")</f>
        <v>0.76919999999999999</v>
      </c>
      <c r="H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Disadv'!H$1,0),"Error")</f>
        <v>0.94120000000000004</v>
      </c>
      <c r="I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Disadv'!I$1,0),"Error")</f>
        <v>0.84930000000000005</v>
      </c>
      <c r="J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Disadv'!J$1,0),"Error")</f>
        <v>0.76919999999999999</v>
      </c>
      <c r="K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Disadv'!K$1,0),"Error")</f>
        <v>0.91180000000000005</v>
      </c>
      <c r="L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Disadv'!L$1,0),"Error")</f>
        <v>0.83560000000000001</v>
      </c>
      <c r="M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Disadv'!M$1,0),"Error")</f>
        <v>0.30769999999999997</v>
      </c>
      <c r="N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Disadv'!N$1,0),"Error")</f>
        <v>0.38240000000000002</v>
      </c>
      <c r="O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Disadv'!O$1,0),"Error")</f>
        <v>0.34250000000000003</v>
      </c>
      <c r="P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0.13700000000000001</v>
      </c>
      <c r="AB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0.28210000000000002</v>
      </c>
      <c r="AI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0.32350000000000001</v>
      </c>
      <c r="AJ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0.3014</v>
      </c>
      <c r="AK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40" s="77">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40" s="77" t="str">
        <f>IFERROR(VLOOKUP($A140,IF('Index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41" spans="1:69" s="37" customFormat="1" x14ac:dyDescent="0.2">
      <c r="A141" s="6">
        <v>808</v>
      </c>
      <c r="B141" s="6" t="s">
        <v>307</v>
      </c>
      <c r="C141" s="7" t="s">
        <v>166</v>
      </c>
      <c r="D141" s="122">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141" s="122">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41" s="122">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Disadv'!G$1,0),"Error")</f>
        <v>0.89659999999999995</v>
      </c>
      <c r="H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Disadv'!H$1,0),"Error")</f>
        <v>0.91669999999999996</v>
      </c>
      <c r="I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Disadv'!I$1,0),"Error")</f>
        <v>0.90569999999999995</v>
      </c>
      <c r="J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Disadv'!J$1,0),"Error")</f>
        <v>0.8276</v>
      </c>
      <c r="K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Disadv'!K$1,0),"Error")</f>
        <v>0.91669999999999996</v>
      </c>
      <c r="L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Disadv'!L$1,0),"Error")</f>
        <v>0.8679</v>
      </c>
      <c r="M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0.6552</v>
      </c>
      <c r="AI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0.91669999999999996</v>
      </c>
      <c r="AJ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0.77359999999999995</v>
      </c>
      <c r="AK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41" s="77">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41" s="77" t="str">
        <f>IFERROR(VLOOKUP($A141,IF('Index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42" spans="1:69" s="37" customFormat="1" x14ac:dyDescent="0.2">
      <c r="A142" s="6">
        <v>861</v>
      </c>
      <c r="B142" s="6" t="s">
        <v>308</v>
      </c>
      <c r="C142" s="7" t="s">
        <v>174</v>
      </c>
      <c r="D142" s="122">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42" s="122">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142" s="122">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Disadv'!G$1,0),"Error")</f>
        <v>0.97370000000000001</v>
      </c>
      <c r="H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Disadv'!H$1,0),"Error")</f>
        <v>0.96299999999999997</v>
      </c>
      <c r="I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Disadv'!I$1,0),"Error")</f>
        <v>0.96919999999999995</v>
      </c>
      <c r="J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Disadv'!J$1,0),"Error")</f>
        <v>0.86839999999999995</v>
      </c>
      <c r="K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Disadv'!K$1,0),"Error")</f>
        <v>0.81479999999999997</v>
      </c>
      <c r="L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Disadv'!L$1,0),"Error")</f>
        <v>0.84619999999999995</v>
      </c>
      <c r="M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Disadv'!M$1,0),"Error")</f>
        <v>0.47370000000000001</v>
      </c>
      <c r="N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Disadv'!N$1,0),"Error")</f>
        <v>0.33329999999999999</v>
      </c>
      <c r="O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Disadv'!O$1,0),"Error")</f>
        <v>0.41539999999999999</v>
      </c>
      <c r="P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0.31580000000000003</v>
      </c>
      <c r="AI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0.44440000000000002</v>
      </c>
      <c r="AJ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0.36919999999999997</v>
      </c>
      <c r="AK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42" s="77" t="str">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42" s="77">
        <f>IFERROR(VLOOKUP($A142,IF('Index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43" spans="1:69" s="37" customFormat="1" x14ac:dyDescent="0.2">
      <c r="A143" s="6">
        <v>935</v>
      </c>
      <c r="B143" s="6" t="s">
        <v>309</v>
      </c>
      <c r="C143" s="7" t="s">
        <v>176</v>
      </c>
      <c r="D143" s="122">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43" s="122">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Disadv'!E$1,0),"Error")</f>
        <v>60</v>
      </c>
      <c r="F143" s="122">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Disadv'!F$1,0),"Error")</f>
        <v>100</v>
      </c>
      <c r="G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Disadv'!G$1,0),"Error")</f>
        <v>0.94740000000000002</v>
      </c>
      <c r="H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Disadv'!H$1,0),"Error")</f>
        <v>0.93100000000000005</v>
      </c>
      <c r="I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Disadv'!I$1,0),"Error")</f>
        <v>0.9375</v>
      </c>
      <c r="J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Disadv'!J$1,0),"Error")</f>
        <v>0.92110000000000003</v>
      </c>
      <c r="K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Disadv'!K$1,0),"Error")</f>
        <v>0.93100000000000005</v>
      </c>
      <c r="L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Disadv'!L$1,0),"Error")</f>
        <v>0.92710000000000004</v>
      </c>
      <c r="M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Disadv'!M$1,0),"Error")</f>
        <v>0.55259999999999998</v>
      </c>
      <c r="N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Disadv'!N$1,0),"Error")</f>
        <v>0.31030000000000002</v>
      </c>
      <c r="O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Disadv'!O$1,0),"Error")</f>
        <v>0.40629999999999999</v>
      </c>
      <c r="P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Disadv'!V$1,0),"Error")</f>
        <v>0.21049999999999999</v>
      </c>
      <c r="W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Disadv'!W$1,0),"Error")</f>
        <v>0.37930000000000003</v>
      </c>
      <c r="X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Disadv'!X$1,0),"Error")</f>
        <v>0.3125</v>
      </c>
      <c r="Y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0.15790000000000001</v>
      </c>
      <c r="AI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0.18970000000000001</v>
      </c>
      <c r="AJ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0.17710000000000001</v>
      </c>
      <c r="AK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Disadv'!AS$1,0),"Error")</f>
        <v>x</v>
      </c>
      <c r="AT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43" s="77">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43" s="77" t="str">
        <f>IFERROR(VLOOKUP($A143,IF('Index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44" spans="1:69" s="37" customFormat="1" x14ac:dyDescent="0.2">
      <c r="A144" s="6">
        <v>394</v>
      </c>
      <c r="B144" s="6" t="s">
        <v>310</v>
      </c>
      <c r="C144" s="7" t="s">
        <v>166</v>
      </c>
      <c r="D144" s="122">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144" s="122">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44" s="122">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Disadv'!G$1,0),"Error")</f>
        <v>0.71109999999999995</v>
      </c>
      <c r="H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Disadv'!I$1,0),"Error")</f>
        <v>0.80300000000000005</v>
      </c>
      <c r="J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Disadv'!J$1,0),"Error")</f>
        <v>0.62219999999999998</v>
      </c>
      <c r="K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Disadv'!K$1,0),"Error")</f>
        <v>0.90480000000000005</v>
      </c>
      <c r="L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Disadv'!L$1,0),"Error")</f>
        <v>0.71209999999999996</v>
      </c>
      <c r="M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Disadv'!M$1,0),"Error")</f>
        <v>0.17780000000000001</v>
      </c>
      <c r="N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Disadv'!O$1,0),"Error")</f>
        <v>0.1515</v>
      </c>
      <c r="P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0.35560000000000003</v>
      </c>
      <c r="AI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0.8095</v>
      </c>
      <c r="AJ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v>
      </c>
      <c r="AK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0.15559999999999999</v>
      </c>
      <c r="BJ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Disadv'!BK$1,0),"Error")</f>
        <v>0.1061</v>
      </c>
      <c r="BL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44" s="77">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44" s="77" t="str">
        <f>IFERROR(VLOOKUP($A144,IF('Index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45" spans="1:69" s="37" customFormat="1" x14ac:dyDescent="0.2">
      <c r="A145" s="6">
        <v>936</v>
      </c>
      <c r="B145" s="6" t="s">
        <v>311</v>
      </c>
      <c r="C145" s="7" t="s">
        <v>182</v>
      </c>
      <c r="D145" s="122">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Disadv'!D$1,0),"Error")</f>
        <v>130</v>
      </c>
      <c r="E145" s="122">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Disadv'!E$1,0),"Error")</f>
        <v>140</v>
      </c>
      <c r="F145" s="122">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Disadv'!F$1,0),"Error")</f>
        <v>280</v>
      </c>
      <c r="G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Disadv'!G$1,0),"Error")</f>
        <v>0.85070000000000001</v>
      </c>
      <c r="H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Disadv'!H$1,0),"Error")</f>
        <v>0.94369999999999998</v>
      </c>
      <c r="I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Disadv'!I$1,0),"Error")</f>
        <v>0.89859999999999995</v>
      </c>
      <c r="J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Disadv'!J$1,0),"Error")</f>
        <v>0.83579999999999999</v>
      </c>
      <c r="K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Disadv'!K$1,0),"Error")</f>
        <v>0.92959999999999998</v>
      </c>
      <c r="L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0.8841</v>
      </c>
      <c r="M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Disadv'!M$1,0),"Error")</f>
        <v>0.39550000000000002</v>
      </c>
      <c r="N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Disadv'!N$1,0),"Error")</f>
        <v>0.41549999999999998</v>
      </c>
      <c r="O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Disadv'!O$1,0),"Error")</f>
        <v>0.40579999999999999</v>
      </c>
      <c r="P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Disadv'!Z$1,0),"Error")</f>
        <v>4.2299999999999997E-2</v>
      </c>
      <c r="AA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Disadv'!AA$1,0),"Error")</f>
        <v>2.1700000000000001E-2</v>
      </c>
      <c r="AB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Disadv'!AG$1,0),"Error")</f>
        <v>2.1700000000000001E-2</v>
      </c>
      <c r="AH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0.38059999999999999</v>
      </c>
      <c r="AI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0.42959999999999998</v>
      </c>
      <c r="AJ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0.40579999999999999</v>
      </c>
      <c r="AK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Disadv'!BI$1,0),"Error")</f>
        <v>7.46E-2</v>
      </c>
      <c r="BJ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Disadv'!BK$1,0),"Error")</f>
        <v>5.4300000000000001E-2</v>
      </c>
      <c r="BL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Disadv'!BL$1,0),"Error")</f>
        <v>5.9700000000000003E-2</v>
      </c>
      <c r="BM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Disadv'!BN$1,0),"Error")</f>
        <v>3.9899999999999998E-2</v>
      </c>
      <c r="BO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45" s="77">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45" s="77" t="str">
        <f>IFERROR(VLOOKUP($A145,IF('Index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46" spans="1:69" s="37" customFormat="1" x14ac:dyDescent="0.2">
      <c r="A146" s="6">
        <v>319</v>
      </c>
      <c r="B146" s="6" t="s">
        <v>312</v>
      </c>
      <c r="C146" s="7" t="s">
        <v>180</v>
      </c>
      <c r="D146" s="122">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46" s="122">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46" s="122">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0.83779999999999999</v>
      </c>
      <c r="H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Disadv'!H$1,0),"Error")</f>
        <v>0.90910000000000002</v>
      </c>
      <c r="I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Disadv'!I$1,0),"Error")</f>
        <v>0.86439999999999995</v>
      </c>
      <c r="J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Disadv'!J$1,0),"Error")</f>
        <v>0.78380000000000005</v>
      </c>
      <c r="K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Disadv'!K$1,0),"Error")</f>
        <v>0.90910000000000002</v>
      </c>
      <c r="L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Disadv'!L$1,0),"Error")</f>
        <v>0.83050000000000002</v>
      </c>
      <c r="M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Disadv'!M$1,0),"Error")</f>
        <v>0.35139999999999999</v>
      </c>
      <c r="N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Disadv'!N$1,0),"Error")</f>
        <v>0.2727</v>
      </c>
      <c r="O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Disadv'!O$1,0),"Error")</f>
        <v>0.32200000000000001</v>
      </c>
      <c r="P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Disadv'!P$1,0),"Error")</f>
        <v>x</v>
      </c>
      <c r="Q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Disadv'!R$1,0),"Error")</f>
        <v>x</v>
      </c>
      <c r="S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Disadv'!X$1,0),"Error")</f>
        <v>0.1525</v>
      </c>
      <c r="Y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0.16220000000000001</v>
      </c>
      <c r="AI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0.36359999999999998</v>
      </c>
      <c r="AJ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0.23730000000000001</v>
      </c>
      <c r="AK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46" s="77">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46" s="77" t="str">
        <f>IFERROR(VLOOKUP($A146,IF('Index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47" spans="1:69" s="37" customFormat="1" x14ac:dyDescent="0.2">
      <c r="A147" s="6">
        <v>866</v>
      </c>
      <c r="B147" s="6" t="s">
        <v>313</v>
      </c>
      <c r="C147" s="7" t="s">
        <v>184</v>
      </c>
      <c r="D147" s="122">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47" s="122">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47" s="122">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0.83779999999999999</v>
      </c>
      <c r="H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0.95450000000000002</v>
      </c>
      <c r="I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0.88139999999999996</v>
      </c>
      <c r="J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Disadv'!J$1,0),"Error")</f>
        <v>0.78380000000000005</v>
      </c>
      <c r="K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Disadv'!K$1,0),"Error")</f>
        <v>0.86360000000000003</v>
      </c>
      <c r="L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Disadv'!L$1,0),"Error")</f>
        <v>0.81359999999999999</v>
      </c>
      <c r="M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Disadv'!M$1,0),"Error")</f>
        <v>0.37840000000000001</v>
      </c>
      <c r="N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Disadv'!N$1,0),"Error")</f>
        <v>0.5</v>
      </c>
      <c r="O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Disadv'!O$1,0),"Error")</f>
        <v>0.42370000000000002</v>
      </c>
      <c r="P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0.35139999999999999</v>
      </c>
      <c r="AI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0.28810000000000002</v>
      </c>
      <c r="AK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47" s="77">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47" s="77" t="str">
        <f>IFERROR(VLOOKUP($A147,IF('Index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48" spans="1:69" s="37" customFormat="1" x14ac:dyDescent="0.2">
      <c r="A148" s="6">
        <v>357</v>
      </c>
      <c r="B148" s="6" t="s">
        <v>314</v>
      </c>
      <c r="C148" s="7" t="s">
        <v>168</v>
      </c>
      <c r="D148" s="122">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48" s="122">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48" s="122">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Disadv'!G$1,0),"Error")</f>
        <v>0.88239999999999996</v>
      </c>
      <c r="H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Disadv'!I$1,0),"Error")</f>
        <v>0.94289999999999996</v>
      </c>
      <c r="J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Disadv'!J$1,0),"Error")</f>
        <v>0.88239999999999996</v>
      </c>
      <c r="K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Disadv'!L$1,0),"Error")</f>
        <v>0.94289999999999996</v>
      </c>
      <c r="M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Disadv'!M$1,0),"Error")</f>
        <v>0.88239999999999996</v>
      </c>
      <c r="N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Disadv'!N$1,0),"Error")</f>
        <v>0.83330000000000004</v>
      </c>
      <c r="O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Disadv'!O$1,0),"Error")</f>
        <v>0.85709999999999997</v>
      </c>
      <c r="P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48" s="77" t="str">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48" s="77" t="str">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v>
      </c>
      <c r="AI148" s="77" t="str">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48" s="77" t="str">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Disadv'!AJ$1,0),"Error")</f>
        <v>x</v>
      </c>
      <c r="AK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48" s="77" t="str">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48" s="77" t="str">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48" s="77" t="str">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48" s="77">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48" s="77" t="str">
        <f>IFERROR(VLOOKUP($A148,IF('Index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49" spans="1:69" s="37" customFormat="1" x14ac:dyDescent="0.2">
      <c r="A149" s="6">
        <v>894</v>
      </c>
      <c r="B149" s="6" t="s">
        <v>315</v>
      </c>
      <c r="C149" s="7" t="s">
        <v>174</v>
      </c>
      <c r="D149" s="122">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149" s="122">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49" s="122">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Disadv'!F$1,0),"Error")</f>
        <v>70</v>
      </c>
      <c r="G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Disadv'!G$1,0),"Error")</f>
        <v>0.82689999999999997</v>
      </c>
      <c r="H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Disadv'!H$1,0),"Error")</f>
        <v>0.86670000000000003</v>
      </c>
      <c r="I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Disadv'!I$1,0),"Error")</f>
        <v>0.83579999999999999</v>
      </c>
      <c r="J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Disadv'!J$1,0),"Error")</f>
        <v>0.82689999999999997</v>
      </c>
      <c r="K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Disadv'!K$1,0),"Error")</f>
        <v>0.86670000000000003</v>
      </c>
      <c r="L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Disadv'!L$1,0),"Error")</f>
        <v>0.83579999999999999</v>
      </c>
      <c r="M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Disadv'!M$1,0),"Error")</f>
        <v>0.51919999999999999</v>
      </c>
      <c r="N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Disadv'!N$1,0),"Error")</f>
        <v>0.4667</v>
      </c>
      <c r="O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Disadv'!O$1,0),"Error")</f>
        <v>0.50749999999999995</v>
      </c>
      <c r="P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0.1923</v>
      </c>
      <c r="AI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0.22389999999999999</v>
      </c>
      <c r="AK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Disadv'!BK$1,0),"Error")</f>
        <v>8.9599999999999999E-2</v>
      </c>
      <c r="BL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49" s="77">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49" s="77" t="str">
        <f>IFERROR(VLOOKUP($A149,IF('Index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50" spans="1:69" s="37" customFormat="1" x14ac:dyDescent="0.2">
      <c r="A150" s="6">
        <v>883</v>
      </c>
      <c r="B150" s="6" t="s">
        <v>316</v>
      </c>
      <c r="C150" s="7" t="s">
        <v>176</v>
      </c>
      <c r="D150" s="122">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150" s="122">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150" s="122">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Disadv'!F$1,0),"Error")</f>
        <v>30</v>
      </c>
      <c r="G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Disadv'!G$1,0),"Error")</f>
        <v>0.92</v>
      </c>
      <c r="H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Disadv'!I$1,0),"Error")</f>
        <v>0.9375</v>
      </c>
      <c r="J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Disadv'!J$1,0),"Error")</f>
        <v>0.92</v>
      </c>
      <c r="K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Disadv'!L$1,0),"Error")</f>
        <v>0.9375</v>
      </c>
      <c r="M150" s="77" t="str">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150" s="77" t="str">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0.76</v>
      </c>
      <c r="AI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Disadv'!AI$1,0),"Error")</f>
        <v>1</v>
      </c>
      <c r="AJ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0.8125</v>
      </c>
      <c r="AK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50" s="77" t="str">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50" s="77" t="str">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50" s="77">
        <f>IFERROR(VLOOKUP($A150,IF('Index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51" spans="1:69" s="37" customFormat="1" x14ac:dyDescent="0.2">
      <c r="A151" s="6">
        <v>880</v>
      </c>
      <c r="B151" s="6" t="s">
        <v>317</v>
      </c>
      <c r="C151" s="7" t="s">
        <v>184</v>
      </c>
      <c r="D151" s="122">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51" s="122">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51" s="122">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Disadv'!G$1,0),"Error")</f>
        <v>0.86360000000000003</v>
      </c>
      <c r="H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Disadv'!I$1,0),"Error")</f>
        <v>0.92679999999999996</v>
      </c>
      <c r="J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Disadv'!J$1,0),"Error")</f>
        <v>0.86360000000000003</v>
      </c>
      <c r="K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Disadv'!L$1,0),"Error")</f>
        <v>0.92679999999999996</v>
      </c>
      <c r="M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Disadv'!M$1,0),"Error")</f>
        <v>0.40910000000000002</v>
      </c>
      <c r="N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Disadv'!N$1,0),"Error")</f>
        <v>0.36840000000000001</v>
      </c>
      <c r="O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Disadv'!O$1,0),"Error")</f>
        <v>0.39019999999999999</v>
      </c>
      <c r="P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0.36359999999999998</v>
      </c>
      <c r="AI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0.47370000000000001</v>
      </c>
      <c r="AJ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0.41460000000000002</v>
      </c>
      <c r="AK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51" s="77">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51" s="77" t="str">
        <f>IFERROR(VLOOKUP($A151,IF('Index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52" spans="1:69" s="37" customFormat="1" x14ac:dyDescent="0.2">
      <c r="A152" s="6">
        <v>211</v>
      </c>
      <c r="B152" s="6" t="s">
        <v>318</v>
      </c>
      <c r="C152" s="7" t="s">
        <v>178</v>
      </c>
      <c r="D152" s="122">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152" s="122"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Disadv'!E$1,0),"Error")</f>
        <v>x</v>
      </c>
      <c r="F152" s="122">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Disadv'!G$1,0),"Error")</f>
        <v>0.82350000000000001</v>
      </c>
      <c r="H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Disadv'!H$1,0),"Error")</f>
        <v>x</v>
      </c>
      <c r="I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Disadv'!I$1,0),"Error")</f>
        <v>0.83330000000000004</v>
      </c>
      <c r="J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Disadv'!J$1,0),"Error")</f>
        <v>0.76470000000000005</v>
      </c>
      <c r="K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Disadv'!K$1,0),"Error")</f>
        <v>x</v>
      </c>
      <c r="L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Disadv'!L$1,0),"Error")</f>
        <v>0.77780000000000005</v>
      </c>
      <c r="M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Disadv'!M$1,0),"Error")</f>
        <v>0.17649999999999999</v>
      </c>
      <c r="N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Disadv'!O$1,0),"Error")</f>
        <v>0.16669999999999999</v>
      </c>
      <c r="P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Disadv'!Q$1,0),"Error")</f>
        <v>x</v>
      </c>
      <c r="R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v>
      </c>
      <c r="AI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0.52780000000000005</v>
      </c>
      <c r="AK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Disadv'!AO$1,0),"Error")</f>
        <v>x</v>
      </c>
      <c r="AP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52" s="77">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52" s="77" t="str">
        <f>IFERROR(VLOOKUP($A152,IF('Index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53" spans="1:69" s="37" customFormat="1" x14ac:dyDescent="0.2">
      <c r="A153" s="6">
        <v>358</v>
      </c>
      <c r="B153" s="6" t="s">
        <v>319</v>
      </c>
      <c r="C153" s="7" t="s">
        <v>168</v>
      </c>
      <c r="D153" s="122">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53" s="122">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153" s="122">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Disadv'!G$1,0),"Error")</f>
        <v>0.71430000000000005</v>
      </c>
      <c r="H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Disadv'!I$1,0),"Error")</f>
        <v>0.83609999999999995</v>
      </c>
      <c r="J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Disadv'!J$1,0),"Error")</f>
        <v>0.68569999999999998</v>
      </c>
      <c r="K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Disadv'!K$1,0),"Error")</f>
        <v>0.96150000000000002</v>
      </c>
      <c r="L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Disadv'!L$1,0),"Error")</f>
        <v>0.80330000000000001</v>
      </c>
      <c r="M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Disadv'!M$1,0),"Error")</f>
        <v>0.28570000000000001</v>
      </c>
      <c r="N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Disadv'!N$1,0),"Error")</f>
        <v>0.26919999999999999</v>
      </c>
      <c r="O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Disadv'!O$1,0),"Error")</f>
        <v>0.2787</v>
      </c>
      <c r="P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0.37140000000000001</v>
      </c>
      <c r="AI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0.61539999999999995</v>
      </c>
      <c r="AJ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0.47539999999999999</v>
      </c>
      <c r="AK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0.1714</v>
      </c>
      <c r="BJ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Disadv'!BK$1,0),"Error")</f>
        <v>9.8400000000000001E-2</v>
      </c>
      <c r="BL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53" s="77" t="str">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53" s="77">
        <f>IFERROR(VLOOKUP($A153,IF('Index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54" spans="1:69" s="37" customFormat="1" x14ac:dyDescent="0.2">
      <c r="A154" s="6">
        <v>384</v>
      </c>
      <c r="B154" s="6" t="s">
        <v>320</v>
      </c>
      <c r="C154" s="7" t="s">
        <v>170</v>
      </c>
      <c r="D154" s="122">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54" s="122">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54" s="122">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Disadv'!G$1,0),"Error")</f>
        <v>0.63890000000000002</v>
      </c>
      <c r="H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Disadv'!H$1,0),"Error")</f>
        <v>0.90910000000000002</v>
      </c>
      <c r="I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Disadv'!I$1,0),"Error")</f>
        <v>0.74139999999999995</v>
      </c>
      <c r="J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Disadv'!J$1,0),"Error")</f>
        <v>0.63890000000000002</v>
      </c>
      <c r="K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Disadv'!K$1,0),"Error")</f>
        <v>0.90910000000000002</v>
      </c>
      <c r="L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Disadv'!L$1,0),"Error")</f>
        <v>0.74139999999999995</v>
      </c>
      <c r="M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Disadv'!M$1,0),"Error")</f>
        <v>0.38890000000000002</v>
      </c>
      <c r="N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Disadv'!O$1,0),"Error")</f>
        <v>0.3276</v>
      </c>
      <c r="P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Disadv'!W$1,0),"Error")</f>
        <v>0.2727</v>
      </c>
      <c r="X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Disadv'!X$1,0),"Error")</f>
        <v>0.13789999999999999</v>
      </c>
      <c r="Y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Disadv'!AI$1,0),"Error")</f>
        <v>0.36359999999999998</v>
      </c>
      <c r="AJ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0.22409999999999999</v>
      </c>
      <c r="AK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0.16669999999999999</v>
      </c>
      <c r="BM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0.13789999999999999</v>
      </c>
      <c r="BO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54" s="77">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54" s="77" t="str">
        <f>IFERROR(VLOOKUP($A154,IF('Index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55" spans="1:69" s="37" customFormat="1" x14ac:dyDescent="0.2">
      <c r="A155" s="6">
        <v>335</v>
      </c>
      <c r="B155" s="6" t="s">
        <v>321</v>
      </c>
      <c r="C155" s="7" t="s">
        <v>174</v>
      </c>
      <c r="D155" s="122">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Disadv'!D$1,0),"Error")</f>
        <v>30</v>
      </c>
      <c r="E155" s="122">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55" s="122">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Disadv'!G$1,0),"Error")</f>
        <v>0.79410000000000003</v>
      </c>
      <c r="H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Disadv'!I$1,0),"Error")</f>
        <v>0.8679</v>
      </c>
      <c r="J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Disadv'!J$1,0),"Error")</f>
        <v>0.70589999999999997</v>
      </c>
      <c r="K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Disadv'!K$1,0),"Error")</f>
        <v>0.94740000000000002</v>
      </c>
      <c r="L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Disadv'!L$1,0),"Error")</f>
        <v>0.79249999999999998</v>
      </c>
      <c r="M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Disadv'!M$1,0),"Error")</f>
        <v>0.2059</v>
      </c>
      <c r="N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Disadv'!O$1,0),"Error")</f>
        <v>0.16980000000000001</v>
      </c>
      <c r="P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v>
      </c>
      <c r="AI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0.84209999999999996</v>
      </c>
      <c r="AJ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0.62260000000000004</v>
      </c>
      <c r="AK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55" s="77">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55" s="77" t="str">
        <f>IFERROR(VLOOKUP($A155,IF('Index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56" spans="1:69" s="37" customFormat="1" x14ac:dyDescent="0.2">
      <c r="A156" s="6">
        <v>320</v>
      </c>
      <c r="B156" s="6" t="s">
        <v>322</v>
      </c>
      <c r="C156" s="7" t="s">
        <v>180</v>
      </c>
      <c r="D156" s="122">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56" s="122">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Disadv'!E$1,0),"Error")</f>
        <v>30</v>
      </c>
      <c r="F156" s="122">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Disadv'!H$1,0),"Error")</f>
        <v>0.92</v>
      </c>
      <c r="I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Disadv'!I$1,0),"Error")</f>
        <v>0.96830000000000005</v>
      </c>
      <c r="J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Disadv'!K$1,0),"Error")</f>
        <v>0.92</v>
      </c>
      <c r="L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Disadv'!L$1,0),"Error")</f>
        <v>0.96830000000000005</v>
      </c>
      <c r="M156" s="77" t="str">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56" s="77" t="str">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Disadv'!O$1,0),"Error")</f>
        <v>0.127</v>
      </c>
      <c r="P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56" s="77" t="str">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56" s="77" t="str">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56" s="77" t="str">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56" s="77" t="str">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56" s="77" t="str">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56" s="77" t="str">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0.78949999999999998</v>
      </c>
      <c r="AI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0.76</v>
      </c>
      <c r="AJ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0.77780000000000005</v>
      </c>
      <c r="AK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56" s="77" t="str">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56" s="77" t="str">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56" s="77">
        <f>IFERROR(VLOOKUP($A156,IF('Index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57" spans="1:69" s="37" customFormat="1" x14ac:dyDescent="0.2">
      <c r="A157" s="6">
        <v>212</v>
      </c>
      <c r="B157" s="6" t="s">
        <v>323</v>
      </c>
      <c r="C157" s="7" t="s">
        <v>178</v>
      </c>
      <c r="D157" s="122">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57" s="122">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157" s="122">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Disadv'!F$1,0),"Error")</f>
        <v>80</v>
      </c>
      <c r="G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Disadv'!G$1,0),"Error")</f>
        <v>0.95450000000000002</v>
      </c>
      <c r="H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Disadv'!I$1,0),"Error")</f>
        <v>0.97470000000000001</v>
      </c>
      <c r="J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Disadv'!J$1,0),"Error")</f>
        <v>0.93179999999999996</v>
      </c>
      <c r="K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Disadv'!L$1,0),"Error")</f>
        <v>0.96199999999999997</v>
      </c>
      <c r="M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Disadv'!M$1,0),"Error")</f>
        <v>0.2727</v>
      </c>
      <c r="N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Disadv'!O$1,0),"Error")</f>
        <v>0.18990000000000001</v>
      </c>
      <c r="P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0.63639999999999997</v>
      </c>
      <c r="AI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0.88570000000000004</v>
      </c>
      <c r="AJ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0.74680000000000002</v>
      </c>
      <c r="AK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57" s="77">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57" s="77" t="str">
        <f>IFERROR(VLOOKUP($A157,IF('Index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58" spans="1:69" s="37" customFormat="1" x14ac:dyDescent="0.2">
      <c r="A158" s="6">
        <v>877</v>
      </c>
      <c r="B158" s="6" t="s">
        <v>324</v>
      </c>
      <c r="C158" s="7" t="s">
        <v>168</v>
      </c>
      <c r="D158" s="122">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58" s="122">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158" s="122">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Disadv'!F$1,0),"Error")</f>
        <v>50</v>
      </c>
      <c r="G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Disadv'!G$1,0),"Error")</f>
        <v>0.54049999999999998</v>
      </c>
      <c r="H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Disadv'!I$1,0),"Error")</f>
        <v>0.66</v>
      </c>
      <c r="J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Disadv'!J$1,0),"Error")</f>
        <v>0.51349999999999996</v>
      </c>
      <c r="K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Disadv'!L$1,0),"Error")</f>
        <v>0.64</v>
      </c>
      <c r="M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Disadv'!M$1,0),"Error")</f>
        <v>0.2162</v>
      </c>
      <c r="N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Disadv'!O$1,0),"Error")</f>
        <v>0.24</v>
      </c>
      <c r="P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Disadv'!P$1,0),"Error")</f>
        <v>x</v>
      </c>
      <c r="Q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Disadv'!R$1,0),"Error")</f>
        <v>x</v>
      </c>
      <c r="S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0.2162</v>
      </c>
      <c r="AI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0.61539999999999995</v>
      </c>
      <c r="AJ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0.32</v>
      </c>
      <c r="AK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Disadv'!AZ$1,0),"Error")</f>
        <v>x</v>
      </c>
      <c r="BA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58" s="77" t="str">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Disadv'!BI$1,0),"Error")</f>
        <v>0.27029999999999998</v>
      </c>
      <c r="BJ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Disadv'!BK$1,0),"Error")</f>
        <v>0.2</v>
      </c>
      <c r="BL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Disadv'!BL$1,0),"Error")</f>
        <v>0.18920000000000001</v>
      </c>
      <c r="BM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Disadv'!BN$1,0),"Error")</f>
        <v>0.14000000000000001</v>
      </c>
      <c r="BO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58" s="77">
        <f>IFERROR(VLOOKUP($A158,IF('Index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59" spans="1:69" s="37" customFormat="1" x14ac:dyDescent="0.2">
      <c r="A159" s="6">
        <v>937</v>
      </c>
      <c r="B159" s="6" t="s">
        <v>325</v>
      </c>
      <c r="C159" s="7" t="s">
        <v>174</v>
      </c>
      <c r="D159" s="122">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159" s="122">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Disadv'!E$1,0),"Error")</f>
        <v>70</v>
      </c>
      <c r="F159" s="122">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Disadv'!F$1,0),"Error")</f>
        <v>120</v>
      </c>
      <c r="G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0.83330000000000004</v>
      </c>
      <c r="H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Disadv'!H$1,0),"Error")</f>
        <v>0.93940000000000001</v>
      </c>
      <c r="I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Disadv'!I$1,0),"Error")</f>
        <v>0.89170000000000005</v>
      </c>
      <c r="J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Disadv'!J$1,0),"Error")</f>
        <v>0.83330000000000004</v>
      </c>
      <c r="K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Disadv'!K$1,0),"Error")</f>
        <v>0.93940000000000001</v>
      </c>
      <c r="L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Disadv'!L$1,0),"Error")</f>
        <v>0.89170000000000005</v>
      </c>
      <c r="M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Disadv'!M$1,0),"Error")</f>
        <v>0.16669999999999999</v>
      </c>
      <c r="N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Disadv'!N$1,0),"Error")</f>
        <v>0.21210000000000001</v>
      </c>
      <c r="O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Disadv'!O$1,0),"Error")</f>
        <v>0.19170000000000001</v>
      </c>
      <c r="P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Disadv'!AD$1,0),"Error")</f>
        <v>0.05</v>
      </c>
      <c r="AE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0.62960000000000005</v>
      </c>
      <c r="AI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0.63639999999999997</v>
      </c>
      <c r="AJ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0.63329999999999997</v>
      </c>
      <c r="AK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59" s="77">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Disadv'!BN$1,0),"Error")</f>
        <v>0.05</v>
      </c>
      <c r="BO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59" s="77" t="str">
        <f>IFERROR(VLOOKUP($A159,IF('Index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60" spans="1:69" s="37" customFormat="1" x14ac:dyDescent="0.2">
      <c r="A160" s="6">
        <v>869</v>
      </c>
      <c r="B160" s="6" t="s">
        <v>326</v>
      </c>
      <c r="C160" s="7" t="s">
        <v>182</v>
      </c>
      <c r="D160" s="122">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60" s="122">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160" s="122">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Disadv'!H$1,0),"Error")</f>
        <v>0.97140000000000004</v>
      </c>
      <c r="I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Disadv'!I$1,0),"Error")</f>
        <v>0.98180000000000001</v>
      </c>
      <c r="J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Disadv'!K$1,0),"Error")</f>
        <v>0.97140000000000004</v>
      </c>
      <c r="L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Disadv'!L$1,0),"Error")</f>
        <v>0.98180000000000001</v>
      </c>
      <c r="M160" s="77" t="str">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60" s="77" t="str">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60" s="77" t="str">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60" s="77" t="str">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60" s="77" t="str">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60" s="77" t="str">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60" s="77" t="str">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Disadv'!AH$1,0),"Error")</f>
        <v>0.75</v>
      </c>
      <c r="AI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Disadv'!AI$1,0),"Error")</f>
        <v>0.9143</v>
      </c>
      <c r="AJ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Disadv'!AJ$1,0),"Error")</f>
        <v>0.85450000000000004</v>
      </c>
      <c r="AK160" s="77" t="str">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60" s="77" t="str">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60" s="77">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60" s="77" t="str">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60" s="77" t="str">
        <f>IFERROR(VLOOKUP($A160,IF('Index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61" spans="1:69" s="37" customFormat="1" x14ac:dyDescent="0.2">
      <c r="A161" s="6">
        <v>938</v>
      </c>
      <c r="B161" s="6" t="s">
        <v>327</v>
      </c>
      <c r="C161" s="7" t="s">
        <v>182</v>
      </c>
      <c r="D161" s="122">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Disadv'!D$1,0),"Error")</f>
        <v>70</v>
      </c>
      <c r="E161" s="122">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Disadv'!E$1,0),"Error")</f>
        <v>80</v>
      </c>
      <c r="F161" s="122">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Disadv'!F$1,0),"Error")</f>
        <v>150</v>
      </c>
      <c r="G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0.83330000000000004</v>
      </c>
      <c r="H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Disadv'!H$1,0),"Error")</f>
        <v>0.96050000000000002</v>
      </c>
      <c r="I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Disadv'!I$1,0),"Error")</f>
        <v>0.89859999999999995</v>
      </c>
      <c r="J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Disadv'!J$1,0),"Error")</f>
        <v>0.81940000000000002</v>
      </c>
      <c r="K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Disadv'!K$1,0),"Error")</f>
        <v>0.94740000000000002</v>
      </c>
      <c r="L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Disadv'!L$1,0),"Error")</f>
        <v>0.8851</v>
      </c>
      <c r="M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Disadv'!M$1,0),"Error")</f>
        <v>0.27779999999999999</v>
      </c>
      <c r="N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Disadv'!N$1,0),"Error")</f>
        <v>0.34210000000000002</v>
      </c>
      <c r="O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Disadv'!O$1,0),"Error")</f>
        <v>0.31080000000000002</v>
      </c>
      <c r="P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Disadv'!Y$1,0),"Error")</f>
        <v>x</v>
      </c>
      <c r="Z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0.48609999999999998</v>
      </c>
      <c r="AI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0.59209999999999996</v>
      </c>
      <c r="AJ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0.54049999999999998</v>
      </c>
      <c r="AK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Disadv'!BB$1,0),"Error")</f>
        <v>x</v>
      </c>
      <c r="BC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Disadv'!BI$1,0),"Error")</f>
        <v>9.7199999999999995E-2</v>
      </c>
      <c r="BJ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Disadv'!BK$1,0),"Error")</f>
        <v>6.08E-2</v>
      </c>
      <c r="BL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61" s="77">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61" s="77" t="str">
        <f>IFERROR(VLOOKUP($A161,IF('Index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62" spans="1:69" s="37" customFormat="1" x14ac:dyDescent="0.2">
      <c r="A162" s="6">
        <v>213</v>
      </c>
      <c r="B162" s="6" t="s">
        <v>328</v>
      </c>
      <c r="C162" s="7" t="s">
        <v>178</v>
      </c>
      <c r="D162" s="122">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162" s="122"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Disadv'!E$1,0),"Error")</f>
        <v>x</v>
      </c>
      <c r="F162" s="122">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Disadv'!F$1,0),"Error")</f>
        <v>10</v>
      </c>
      <c r="G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Disadv'!H$1,0),"Error")</f>
        <v>x</v>
      </c>
      <c r="I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Disadv'!I$1,0),"Error")</f>
        <v>1</v>
      </c>
      <c r="J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Disadv'!K$1,0),"Error")</f>
        <v>x</v>
      </c>
      <c r="L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Disadv'!L$1,0),"Error")</f>
        <v>1</v>
      </c>
      <c r="M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Disadv'!O$1,0),"Error")</f>
        <v>0.5</v>
      </c>
      <c r="P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Disadv'!Q$1,0),"Error")</f>
        <v>x</v>
      </c>
      <c r="R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Disadv'!W$1,0),"Error")</f>
        <v>x</v>
      </c>
      <c r="X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Disadv'!AI$1,0),"Error")</f>
        <v>x</v>
      </c>
      <c r="AJ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v>
      </c>
      <c r="AK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Disadv'!AO$1,0),"Error")</f>
        <v>x</v>
      </c>
      <c r="AP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Disadv'!AR$1,0),"Error")</f>
        <v>x</v>
      </c>
      <c r="AS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Disadv'!BA$1,0),"Error")</f>
        <v>x</v>
      </c>
      <c r="BB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Disadv'!BD$1,0),"Error")</f>
        <v>x</v>
      </c>
      <c r="BE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62" s="77" t="str">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62" s="77">
        <f>IFERROR(VLOOKUP($A162,IF('Index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63" spans="1:69" s="37" customFormat="1" x14ac:dyDescent="0.2">
      <c r="A163" s="6">
        <v>359</v>
      </c>
      <c r="B163" s="6" t="s">
        <v>329</v>
      </c>
      <c r="C163" s="7" t="s">
        <v>168</v>
      </c>
      <c r="D163" s="122">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63" s="122">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63" s="122">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Disadv'!G$1,0),"Error")</f>
        <v>0.83330000000000004</v>
      </c>
      <c r="H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Disadv'!H$1,0),"Error")</f>
        <v>0.95830000000000004</v>
      </c>
      <c r="I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0.88329999999999997</v>
      </c>
      <c r="J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Disadv'!J$1,0),"Error")</f>
        <v>0.75</v>
      </c>
      <c r="K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Disadv'!K$1,0),"Error")</f>
        <v>0.95830000000000004</v>
      </c>
      <c r="L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Disadv'!L$1,0),"Error")</f>
        <v>0.83330000000000004</v>
      </c>
      <c r="M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Disadv'!M$1,0),"Error")</f>
        <v>0.16669999999999999</v>
      </c>
      <c r="N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Disadv'!O$1,0),"Error")</f>
        <v>0.15</v>
      </c>
      <c r="P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0.55559999999999998</v>
      </c>
      <c r="AI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0.83330000000000004</v>
      </c>
      <c r="AJ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0.66669999999999996</v>
      </c>
      <c r="AK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63" s="77" t="str">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63" s="77">
        <f>IFERROR(VLOOKUP($A163,IF('Index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64" spans="1:69" s="37" customFormat="1" x14ac:dyDescent="0.2">
      <c r="A164" s="6">
        <v>865</v>
      </c>
      <c r="B164" s="6" t="s">
        <v>330</v>
      </c>
      <c r="C164" s="7" t="s">
        <v>184</v>
      </c>
      <c r="D164" s="122">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Disadv'!D$1,0),"Error")</f>
        <v>50</v>
      </c>
      <c r="E164" s="122">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164" s="122">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Disadv'!F$1,0),"Error")</f>
        <v>90</v>
      </c>
      <c r="G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Disadv'!G$1,0),"Error")</f>
        <v>0.84440000000000004</v>
      </c>
      <c r="H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Disadv'!H$1,0),"Error")</f>
        <v>0.8</v>
      </c>
      <c r="I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Disadv'!I$1,0),"Error")</f>
        <v>0.82350000000000001</v>
      </c>
      <c r="J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Disadv'!J$1,0),"Error")</f>
        <v>0.82220000000000004</v>
      </c>
      <c r="K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Disadv'!K$1,0),"Error")</f>
        <v>0.8</v>
      </c>
      <c r="L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Disadv'!L$1,0),"Error")</f>
        <v>0.81179999999999997</v>
      </c>
      <c r="M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Disadv'!M$1,0),"Error")</f>
        <v>0.44440000000000002</v>
      </c>
      <c r="N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Disadv'!N$1,0),"Error")</f>
        <v>0.42499999999999999</v>
      </c>
      <c r="O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Disadv'!O$1,0),"Error")</f>
        <v>0.43530000000000002</v>
      </c>
      <c r="P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Disadv'!V$1,0),"Error")</f>
        <v>x</v>
      </c>
      <c r="W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Disadv'!X$1,0),"Error")</f>
        <v>x</v>
      </c>
      <c r="Y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Disadv'!AC$1,0),"Error")</f>
        <v>x</v>
      </c>
      <c r="AD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0.33329999999999999</v>
      </c>
      <c r="AI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Disadv'!AI$1,0),"Error")</f>
        <v>0.3</v>
      </c>
      <c r="AJ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Disadv'!AJ$1,0),"Error")</f>
        <v>0.31759999999999999</v>
      </c>
      <c r="AK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64" s="77">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Disadv'!BK$1,0),"Error")</f>
        <v>8.2400000000000001E-2</v>
      </c>
      <c r="BL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Disadv'!BM$1,0),"Error")</f>
        <v>x</v>
      </c>
      <c r="BN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Disadv'!BP$1,0),"Error")</f>
        <v>x</v>
      </c>
      <c r="BQ164" s="77" t="str">
        <f>IFERROR(VLOOKUP($A164,IF('Index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65" spans="1:69" s="37" customFormat="1" x14ac:dyDescent="0.2">
      <c r="A165" s="6">
        <v>868</v>
      </c>
      <c r="B165" s="6" t="s">
        <v>331</v>
      </c>
      <c r="C165" s="7" t="s">
        <v>182</v>
      </c>
      <c r="D165" s="122">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165" s="122">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65" s="122">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Disadv'!G$1,0),"Error")</f>
        <v>0.85709999999999997</v>
      </c>
      <c r="H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Disadv'!I$1,0),"Error")</f>
        <v>0.95450000000000002</v>
      </c>
      <c r="J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Disadv'!J$1,0),"Error")</f>
        <v>0.85709999999999997</v>
      </c>
      <c r="K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Disadv'!L$1,0),"Error")</f>
        <v>0.95450000000000002</v>
      </c>
      <c r="M165" s="77" t="str">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165" s="77" t="str">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Disadv'!O$1,0),"Error")</f>
        <v>x</v>
      </c>
      <c r="P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65" s="77" t="str">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Disadv'!AH$1,0),"Error")</f>
        <v>x</v>
      </c>
      <c r="AI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Disadv'!AI$1,0),"Error")</f>
        <v>1</v>
      </c>
      <c r="AJ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Disadv'!AJ$1,0),"Error")</f>
        <v>0.86360000000000003</v>
      </c>
      <c r="AK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65" s="77" t="str">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65" s="77" t="str">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65" s="77" t="str">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65" s="77" t="str">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65" s="77">
        <f>IFERROR(VLOOKUP($A165,IF('Index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66" spans="1:69" s="37" customFormat="1" x14ac:dyDescent="0.2">
      <c r="A166" s="6">
        <v>344</v>
      </c>
      <c r="B166" s="6" t="s">
        <v>332</v>
      </c>
      <c r="C166" s="7" t="s">
        <v>168</v>
      </c>
      <c r="D166" s="122">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Disadv'!D$1,0),"Error")</f>
        <v>60</v>
      </c>
      <c r="E166" s="122">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Disadv'!E$1,0),"Error")</f>
        <v>40</v>
      </c>
      <c r="F166" s="122">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Disadv'!F$1,0),"Error")</f>
        <v>100</v>
      </c>
      <c r="G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Disadv'!G$1,0),"Error")</f>
        <v>0.8226</v>
      </c>
      <c r="H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Disadv'!H$1,0),"Error")</f>
        <v>0.97370000000000001</v>
      </c>
      <c r="I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Disadv'!I$1,0),"Error")</f>
        <v>0.88</v>
      </c>
      <c r="J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Disadv'!J$1,0),"Error")</f>
        <v>0.7742</v>
      </c>
      <c r="K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Disadv'!K$1,0),"Error")</f>
        <v>0.94740000000000002</v>
      </c>
      <c r="L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Disadv'!L$1,0),"Error")</f>
        <v>0.84</v>
      </c>
      <c r="M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Disadv'!M$1,0),"Error")</f>
        <v>0.2419</v>
      </c>
      <c r="N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Disadv'!O$1,0),"Error")</f>
        <v>0.18</v>
      </c>
      <c r="P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Disadv'!AH$1,0),"Error")</f>
        <v>0.4516</v>
      </c>
      <c r="AI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Disadv'!AI$1,0),"Error")</f>
        <v>0.81579999999999997</v>
      </c>
      <c r="AJ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Disadv'!AJ$1,0),"Error")</f>
        <v>0.59</v>
      </c>
      <c r="AK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Disadv'!BI$1,0),"Error")</f>
        <v>0.129</v>
      </c>
      <c r="BJ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Disadv'!BK$1,0),"Error")</f>
        <v>0.09</v>
      </c>
      <c r="BL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66" s="77" t="str">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66" s="77">
        <f>IFERROR(VLOOKUP($A166,IF('Index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67" spans="1:69" s="37" customFormat="1" x14ac:dyDescent="0.2">
      <c r="A167" s="6">
        <v>872</v>
      </c>
      <c r="B167" s="6" t="s">
        <v>333</v>
      </c>
      <c r="C167" s="7" t="s">
        <v>182</v>
      </c>
      <c r="D167" s="122">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Disadv'!D$1,0),"Error")</f>
        <v>20</v>
      </c>
      <c r="E167" s="122">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Disadv'!E$1,0),"Error")</f>
        <v>20</v>
      </c>
      <c r="F167" s="122">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Disadv'!F$1,0),"Error")</f>
        <v>40</v>
      </c>
      <c r="G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Disadv'!G$1,0),"Error")</f>
        <v>0.73909999999999998</v>
      </c>
      <c r="H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Disadv'!I$1,0),"Error")</f>
        <v>0.85709999999999997</v>
      </c>
      <c r="J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Disadv'!J$1,0),"Error")</f>
        <v>0.69569999999999999</v>
      </c>
      <c r="K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Disadv'!K$1,0),"Error")</f>
        <v>0.89470000000000005</v>
      </c>
      <c r="L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Disadv'!L$1,0),"Error")</f>
        <v>0.78569999999999995</v>
      </c>
      <c r="M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Disadv'!M$1,0),"Error")</f>
        <v>0.3478</v>
      </c>
      <c r="N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Disadv'!O$1,0),"Error")</f>
        <v>0.28570000000000001</v>
      </c>
      <c r="P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Disadv'!AE$1,0),"Error")</f>
        <v>x</v>
      </c>
      <c r="AF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0.30430000000000001</v>
      </c>
      <c r="AI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Disadv'!AI$1,0),"Error")</f>
        <v>0.52629999999999999</v>
      </c>
      <c r="AJ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0.40479999999999999</v>
      </c>
      <c r="AK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Disadv'!AU$1,0),"Error")</f>
        <v>x</v>
      </c>
      <c r="AV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Disadv'!AX$1,0),"Error")</f>
        <v>x</v>
      </c>
      <c r="AY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Disadv'!BG$1,0),"Error")</f>
        <v>x</v>
      </c>
      <c r="BH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67" s="77" t="str">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67" s="77">
        <f>IFERROR(VLOOKUP($A167,IF('Index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68" spans="1:69" s="37" customFormat="1" x14ac:dyDescent="0.2">
      <c r="A168" s="6">
        <v>336</v>
      </c>
      <c r="B168" s="6" t="s">
        <v>334</v>
      </c>
      <c r="C168" s="7" t="s">
        <v>174</v>
      </c>
      <c r="D168" s="122">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68" s="122">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168" s="122">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Disadv'!F$1,0),"Error")</f>
        <v>60</v>
      </c>
      <c r="G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Disadv'!G$1,0),"Error")</f>
        <v>0.88370000000000004</v>
      </c>
      <c r="H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Disadv'!I$1,0),"Error")</f>
        <v>0.91069999999999995</v>
      </c>
      <c r="J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Disadv'!J$1,0),"Error")</f>
        <v>0.81399999999999995</v>
      </c>
      <c r="K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Disadv'!L$1,0),"Error")</f>
        <v>0.85709999999999997</v>
      </c>
      <c r="M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Disadv'!M$1,0),"Error")</f>
        <v>0.3256</v>
      </c>
      <c r="N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Disadv'!N$1,0),"Error")</f>
        <v>x</v>
      </c>
      <c r="O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Disadv'!O$1,0),"Error")</f>
        <v>0.30359999999999998</v>
      </c>
      <c r="P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Disadv'!AH$1,0),"Error")</f>
        <v>0.39529999999999998</v>
      </c>
      <c r="AI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0.76919999999999999</v>
      </c>
      <c r="AJ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Disadv'!AJ$1,0),"Error")</f>
        <v>0.48209999999999997</v>
      </c>
      <c r="AK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68" s="77" t="str">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68" s="77">
        <f>IFERROR(VLOOKUP($A168,IF('Index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69" spans="1:69" s="37" customFormat="1" x14ac:dyDescent="0.2">
      <c r="A169" s="6">
        <v>885</v>
      </c>
      <c r="B169" s="6" t="s">
        <v>335</v>
      </c>
      <c r="C169" s="7" t="s">
        <v>174</v>
      </c>
      <c r="D169" s="122">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Disadv'!D$1,0),"Error")</f>
        <v>40</v>
      </c>
      <c r="E169" s="122">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Disadv'!E$1,0),"Error")</f>
        <v>60</v>
      </c>
      <c r="F169" s="122">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Disadv'!F$1,0),"Error")</f>
        <v>100</v>
      </c>
      <c r="G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Disadv'!G$1,0),"Error")</f>
        <v>0.8095</v>
      </c>
      <c r="H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Disadv'!H$1,0),"Error")</f>
        <v>0.9839</v>
      </c>
      <c r="I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Disadv'!I$1,0),"Error")</f>
        <v>0.91349999999999998</v>
      </c>
      <c r="J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Disadv'!J$1,0),"Error")</f>
        <v>0.71430000000000005</v>
      </c>
      <c r="K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Disadv'!K$1,0),"Error")</f>
        <v>0.9839</v>
      </c>
      <c r="L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Disadv'!L$1,0),"Error")</f>
        <v>0.875</v>
      </c>
      <c r="M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Disadv'!M$1,0),"Error")</f>
        <v>x</v>
      </c>
      <c r="N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Disadv'!N$1,0),"Error")</f>
        <v>0.129</v>
      </c>
      <c r="O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Disadv'!O$1,0),"Error")</f>
        <v>0.1154</v>
      </c>
      <c r="P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Disadv'!S$1,0),"Error")</f>
        <v>x</v>
      </c>
      <c r="T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Disadv'!T$1,0),"Error")</f>
        <v>x</v>
      </c>
      <c r="U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Disadv'!U$1,0),"Error")</f>
        <v>x</v>
      </c>
      <c r="V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Disadv'!Z$1,0),"Error")</f>
        <v>x</v>
      </c>
      <c r="AA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Disadv'!AA$1,0),"Error")</f>
        <v>x</v>
      </c>
      <c r="AB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Disadv'!AB$1,0),"Error")</f>
        <v>x</v>
      </c>
      <c r="AC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Disadv'!AD$1,0),"Error")</f>
        <v>x</v>
      </c>
      <c r="AE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Disadv'!AF$1,0),"Error")</f>
        <v>x</v>
      </c>
      <c r="AG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Disadv'!AG$1,0),"Error")</f>
        <v>x</v>
      </c>
      <c r="AH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Disadv'!AH$1,0),"Error")</f>
        <v>0.52380000000000004</v>
      </c>
      <c r="AI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Disadv'!AI$1,0),"Error")</f>
        <v>0.7903</v>
      </c>
      <c r="AJ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Disadv'!AJ$1,0),"Error")</f>
        <v>0.68269999999999997</v>
      </c>
      <c r="AK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Disadv'!AK$1,0),"Error")</f>
        <v>x</v>
      </c>
      <c r="AL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Disadv'!AL$1,0),"Error")</f>
        <v>x</v>
      </c>
      <c r="AM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Disadv'!AM$1,0),"Error")</f>
        <v>x</v>
      </c>
      <c r="AN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Disadv'!AT$1,0),"Error")</f>
        <v>x</v>
      </c>
      <c r="AU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Disadv'!AV$1,0),"Error")</f>
        <v>x</v>
      </c>
      <c r="AW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Disadv'!AW$1,0),"Error")</f>
        <v>x</v>
      </c>
      <c r="AX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Disadv'!AY$1,0),"Error")</f>
        <v>x</v>
      </c>
      <c r="AZ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Disadv'!BC$1,0),"Error")</f>
        <v>x</v>
      </c>
      <c r="BD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Disadv'!BE$1,0),"Error")</f>
        <v>x</v>
      </c>
      <c r="BF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Disadv'!BF$1,0),"Error")</f>
        <v>x</v>
      </c>
      <c r="BG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Disadv'!BH$1,0),"Error")</f>
        <v>x</v>
      </c>
      <c r="BI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Disadv'!BI$1,0),"Error")</f>
        <v>x</v>
      </c>
      <c r="BJ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Disadv'!BJ$1,0),"Error")</f>
        <v>x</v>
      </c>
      <c r="BK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Disadv'!BK$1,0),"Error")</f>
        <v>x</v>
      </c>
      <c r="BL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Disadv'!BL$1,0),"Error")</f>
        <v>x</v>
      </c>
      <c r="BM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Disadv'!BN$1,0),"Error")</f>
        <v>x</v>
      </c>
      <c r="BO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Disadv'!BO$1,0),"Error")</f>
        <v>x</v>
      </c>
      <c r="BP169" s="77">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69" s="77" t="str">
        <f>IFERROR(VLOOKUP($A169,IF('Index LA FSM &amp; Disadv'!$B$4=1,'Index LA FSM &amp; Disadv'!$A$9:$BQ$171,IF('Index LA FSM &amp; Disadv'!$B$4=2,'Index LA FSM &amp; Disadv'!$A$179:$BQ$341,IF('Index LA FSM &amp; Disadv'!$B$4=3,'Index LA FSM &amp; Disadv'!$A$349:$BQ$511,IF('Index LA FSM &amp; Disadv'!$B$4=4,'Index LA FSM &amp; Disadv'!$A$519:$BQ$681,"Error")))),'Index LA FSM &amp; Disadv'!BQ$1,0),"Error")</f>
        <v>x</v>
      </c>
    </row>
    <row r="170" spans="1:69" s="37" customFormat="1" x14ac:dyDescent="0.2">
      <c r="A170" s="6">
        <v>816</v>
      </c>
      <c r="B170" s="6" t="s">
        <v>336</v>
      </c>
      <c r="C170" s="7" t="s">
        <v>170</v>
      </c>
      <c r="D170" s="122">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Disadv'!D$1,0),"Error")</f>
        <v>10</v>
      </c>
      <c r="E170" s="122">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Disadv'!E$1,0),"Error")</f>
        <v>10</v>
      </c>
      <c r="F170" s="122">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Disadv'!F$1,0),"Error")</f>
        <v>20</v>
      </c>
      <c r="G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Disadv'!G$1,0),"Error")</f>
        <v>1</v>
      </c>
      <c r="H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Disadv'!H$1,0),"Error")</f>
        <v>1</v>
      </c>
      <c r="I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Disadv'!I$1,0),"Error")</f>
        <v>1</v>
      </c>
      <c r="J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Disadv'!J$1,0),"Error")</f>
        <v>1</v>
      </c>
      <c r="K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Disadv'!K$1,0),"Error")</f>
        <v>1</v>
      </c>
      <c r="L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Disadv'!L$1,0),"Error")</f>
        <v>1</v>
      </c>
      <c r="M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Disadv'!M$1,0),"Error")</f>
        <v>0</v>
      </c>
      <c r="N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Disadv'!N$1,0),"Error")</f>
        <v>0</v>
      </c>
      <c r="O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Disadv'!O$1,0),"Error")</f>
        <v>0</v>
      </c>
      <c r="P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Disadv'!P$1,0),"Error")</f>
        <v>0</v>
      </c>
      <c r="Q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Disadv'!Q$1,0),"Error")</f>
        <v>0</v>
      </c>
      <c r="R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Disadv'!R$1,0),"Error")</f>
        <v>0</v>
      </c>
      <c r="S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Disadv'!S$1,0),"Error")</f>
        <v>0</v>
      </c>
      <c r="T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Disadv'!T$1,0),"Error")</f>
        <v>0</v>
      </c>
      <c r="U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Disadv'!U$1,0),"Error")</f>
        <v>0</v>
      </c>
      <c r="V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Disadv'!V$1,0),"Error")</f>
        <v>0</v>
      </c>
      <c r="W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Disadv'!W$1,0),"Error")</f>
        <v>0</v>
      </c>
      <c r="X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Disadv'!X$1,0),"Error")</f>
        <v>0</v>
      </c>
      <c r="Y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Disadv'!Y$1,0),"Error")</f>
        <v>0</v>
      </c>
      <c r="Z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Disadv'!Z$1,0),"Error")</f>
        <v>0</v>
      </c>
      <c r="AA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Disadv'!AA$1,0),"Error")</f>
        <v>0</v>
      </c>
      <c r="AB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Disadv'!AB$1,0),"Error")</f>
        <v>0</v>
      </c>
      <c r="AC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Disadv'!AC$1,0),"Error")</f>
        <v>0</v>
      </c>
      <c r="AD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Disadv'!AD$1,0),"Error")</f>
        <v>0</v>
      </c>
      <c r="AE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Disadv'!AE$1,0),"Error")</f>
        <v>0</v>
      </c>
      <c r="AF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Disadv'!AF$1,0),"Error")</f>
        <v>0</v>
      </c>
      <c r="AG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Disadv'!AG$1,0),"Error")</f>
        <v>0</v>
      </c>
      <c r="AH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Disadv'!AH$1,0),"Error")</f>
        <v>1</v>
      </c>
      <c r="AI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Disadv'!AI$1,0),"Error")</f>
        <v>1</v>
      </c>
      <c r="AJ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Disadv'!AJ$1,0),"Error")</f>
        <v>1</v>
      </c>
      <c r="AK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Disadv'!AK$1,0),"Error")</f>
        <v>0</v>
      </c>
      <c r="AL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Disadv'!AL$1,0),"Error")</f>
        <v>0</v>
      </c>
      <c r="AM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Disadv'!AM$1,0),"Error")</f>
        <v>0</v>
      </c>
      <c r="AN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Disadv'!AN$1,0),"Error")</f>
        <v>0</v>
      </c>
      <c r="AO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Disadv'!AO$1,0),"Error")</f>
        <v>0</v>
      </c>
      <c r="AP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Disadv'!AP$1,0),"Error")</f>
        <v>0</v>
      </c>
      <c r="AQ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Disadv'!AQ$1,0),"Error")</f>
        <v>0</v>
      </c>
      <c r="AR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Disadv'!AR$1,0),"Error")</f>
        <v>0</v>
      </c>
      <c r="AS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Disadv'!AS$1,0),"Error")</f>
        <v>0</v>
      </c>
      <c r="AT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Disadv'!AT$1,0),"Error")</f>
        <v>0</v>
      </c>
      <c r="AU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Disadv'!AU$1,0),"Error")</f>
        <v>0</v>
      </c>
      <c r="AV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Disadv'!AV$1,0),"Error")</f>
        <v>0</v>
      </c>
      <c r="AW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Disadv'!AW$1,0),"Error")</f>
        <v>0</v>
      </c>
      <c r="AX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Disadv'!AX$1,0),"Error")</f>
        <v>0</v>
      </c>
      <c r="AY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Disadv'!AY$1,0),"Error")</f>
        <v>0</v>
      </c>
      <c r="AZ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Disadv'!AZ$1,0),"Error")</f>
        <v>0</v>
      </c>
      <c r="BA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Disadv'!BA$1,0),"Error")</f>
        <v>0</v>
      </c>
      <c r="BB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Disadv'!BB$1,0),"Error")</f>
        <v>0</v>
      </c>
      <c r="BC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Disadv'!BC$1,0),"Error")</f>
        <v>0</v>
      </c>
      <c r="BD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Disadv'!BD$1,0),"Error")</f>
        <v>0</v>
      </c>
      <c r="BE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Disadv'!BE$1,0),"Error")</f>
        <v>0</v>
      </c>
      <c r="BF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Disadv'!BF$1,0),"Error")</f>
        <v>0</v>
      </c>
      <c r="BG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Disadv'!BG$1,0),"Error")</f>
        <v>0</v>
      </c>
      <c r="BH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Disadv'!BH$1,0),"Error")</f>
        <v>0</v>
      </c>
      <c r="BI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Disadv'!BI$1,0),"Error")</f>
        <v>0</v>
      </c>
      <c r="BJ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Disadv'!BJ$1,0),"Error")</f>
        <v>0</v>
      </c>
      <c r="BK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Disadv'!BK$1,0),"Error")</f>
        <v>0</v>
      </c>
      <c r="BL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Disadv'!BL$1,0),"Error")</f>
        <v>0</v>
      </c>
      <c r="BM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Disadv'!BM$1,0),"Error")</f>
        <v>0</v>
      </c>
      <c r="BN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Disadv'!BN$1,0),"Error")</f>
        <v>0</v>
      </c>
      <c r="BO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Disadv'!BO$1,0),"Error")</f>
        <v>0</v>
      </c>
      <c r="BP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Disadv'!BP$1,0),"Error")</f>
        <v>0</v>
      </c>
      <c r="BQ170" s="77">
        <f>IFERROR(VLOOKUP($A170,IF('Index LA FSM &amp; Disadv'!$B$4=1,'Index LA FSM &amp; Disadv'!$A$9:$BQ$171,IF('Index LA FSM &amp; Disadv'!$B$4=2,'Index LA FSM &amp; Disadv'!$A$179:$BQ$341,IF('Index LA FSM &amp; Disadv'!$B$4=3,'Index LA FSM &amp; Disadv'!$A$349:$BQ$511,IF('Index LA FSM &amp; Disadv'!$B$4=4,'Index LA FSM &amp; Disadv'!$A$519:$BQ$681,"Error")))),'Index LA FSM &amp; Disadv'!BQ$1,0),"Error")</f>
        <v>0</v>
      </c>
    </row>
    <row r="171" spans="1:69" x14ac:dyDescent="0.2">
      <c r="A171" s="6"/>
      <c r="B171" s="6"/>
      <c r="C171" s="13"/>
    </row>
    <row r="172" spans="1:69" ht="15" x14ac:dyDescent="0.25">
      <c r="A172" s="61"/>
      <c r="B172" s="24" t="s">
        <v>39</v>
      </c>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46" t="s">
        <v>40</v>
      </c>
    </row>
  </sheetData>
  <sheetProtection password="DE5B" sheet="1" objects="1" scenarios="1" sort="0" autoFilter="0"/>
  <mergeCells count="28">
    <mergeCell ref="BF6:BH6"/>
    <mergeCell ref="BI6:BK6"/>
    <mergeCell ref="BL6:BN6"/>
    <mergeCell ref="BO6:BQ6"/>
    <mergeCell ref="AN6:AP6"/>
    <mergeCell ref="AQ6:AS6"/>
    <mergeCell ref="AT6:AV6"/>
    <mergeCell ref="AW6:AY6"/>
    <mergeCell ref="AZ6:BB6"/>
    <mergeCell ref="BC6:BE6"/>
    <mergeCell ref="AK6:AM6"/>
    <mergeCell ref="D6:F6"/>
    <mergeCell ref="G6:I6"/>
    <mergeCell ref="J6:L6"/>
    <mergeCell ref="M6:O6"/>
    <mergeCell ref="P6:R6"/>
    <mergeCell ref="S6:U6"/>
    <mergeCell ref="V6:X6"/>
    <mergeCell ref="Y6:AA6"/>
    <mergeCell ref="AB6:AD6"/>
    <mergeCell ref="AE6:AG6"/>
    <mergeCell ref="AH6:AJ6"/>
    <mergeCell ref="A1:V1"/>
    <mergeCell ref="J4:AS4"/>
    <mergeCell ref="AT4:BE4"/>
    <mergeCell ref="BI4:BQ4"/>
    <mergeCell ref="M5:AA5"/>
    <mergeCell ref="AB5:AJ5"/>
  </mergeCells>
  <pageMargins left="0.7" right="0.7" top="0.75" bottom="0.75" header="0.3" footer="0.3"/>
  <pageSetup paperSize="9" scale="19"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1</xdr:col>
                    <xdr:colOff>381000</xdr:colOff>
                    <xdr:row>3</xdr:row>
                    <xdr:rowOff>38100</xdr:rowOff>
                  </from>
                  <to>
                    <xdr:col>2</xdr:col>
                    <xdr:colOff>1800225</xdr:colOff>
                    <xdr:row>4</xdr:row>
                    <xdr:rowOff>104775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Q681"/>
  <sheetViews>
    <sheetView workbookViewId="0">
      <selection activeCell="B190" sqref="B190"/>
    </sheetView>
  </sheetViews>
  <sheetFormatPr defaultRowHeight="15" x14ac:dyDescent="0.25"/>
  <cols>
    <col min="4" max="4" width="9.5703125" bestFit="1" customWidth="1"/>
    <col min="5" max="6" width="10.5703125" bestFit="1" customWidth="1"/>
    <col min="7" max="69" width="9.28515625" bestFit="1" customWidth="1"/>
  </cols>
  <sheetData>
    <row r="1" spans="1:69"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v>67</v>
      </c>
      <c r="BP1">
        <v>68</v>
      </c>
      <c r="BQ1">
        <v>69</v>
      </c>
    </row>
    <row r="2" spans="1:69" x14ac:dyDescent="0.25">
      <c r="F2" t="s">
        <v>377</v>
      </c>
    </row>
    <row r="3" spans="1:69" ht="15.75" thickBot="1" x14ac:dyDescent="0.3">
      <c r="F3" t="s">
        <v>378</v>
      </c>
      <c r="I3" t="s">
        <v>366</v>
      </c>
      <c r="M3" s="71" t="s">
        <v>374</v>
      </c>
      <c r="T3" t="s">
        <v>98</v>
      </c>
      <c r="U3" t="s">
        <v>99</v>
      </c>
      <c r="X3" s="72"/>
    </row>
    <row r="4" spans="1:69" ht="15.75" thickBot="1" x14ac:dyDescent="0.3">
      <c r="A4" s="30" t="s">
        <v>337</v>
      </c>
      <c r="B4" s="31">
        <v>4</v>
      </c>
      <c r="F4" t="str">
        <f>"LA33: Disadvantage"&amp;CHAR(178)&amp;CHAR(186)&amp;" by total state-funded mainstream schools"</f>
        <v>LA33: Disadvantage²º by total state-funded mainstream schools</v>
      </c>
      <c r="I4" t="s">
        <v>367</v>
      </c>
      <c r="M4" t="str">
        <f>"Coverage: Local authorities by disadvantaged"&amp;CHAR(178)&amp;CHAR(186)&amp;" pupils"</f>
        <v>Coverage: Local authorities by disadvantaged²º pupils</v>
      </c>
      <c r="T4" t="str">
        <f>"Disadv"&amp;CHAR(178)&amp;CHAR(186)&amp;" pupils"</f>
        <v>Disadv²º pupils</v>
      </c>
      <c r="U4" t="s">
        <v>135</v>
      </c>
      <c r="X4" s="72"/>
    </row>
    <row r="5" spans="1:69" x14ac:dyDescent="0.25">
      <c r="F5" t="str">
        <f>"LA34: Disadvantage"&amp;CHAR(178)&amp;CHAR(186)&amp;" by total special schools"</f>
        <v>LA34: Disadvantage²º by total special schools</v>
      </c>
    </row>
    <row r="6" spans="1:69" x14ac:dyDescent="0.25">
      <c r="A6" t="s">
        <v>377</v>
      </c>
    </row>
    <row r="7" spans="1:69" x14ac:dyDescent="0.25">
      <c r="A7" t="s">
        <v>141</v>
      </c>
      <c r="B7" t="s">
        <v>142</v>
      </c>
      <c r="C7" t="s">
        <v>143</v>
      </c>
      <c r="D7" t="s">
        <v>338</v>
      </c>
      <c r="G7" t="s">
        <v>339</v>
      </c>
      <c r="J7" t="s">
        <v>340</v>
      </c>
      <c r="M7" t="s">
        <v>147</v>
      </c>
      <c r="P7" t="s">
        <v>19</v>
      </c>
      <c r="S7" t="s">
        <v>341</v>
      </c>
      <c r="V7" t="s">
        <v>149</v>
      </c>
      <c r="Y7" t="s">
        <v>150</v>
      </c>
      <c r="AB7" t="s">
        <v>342</v>
      </c>
      <c r="AE7" t="s">
        <v>343</v>
      </c>
      <c r="AH7" t="s">
        <v>344</v>
      </c>
      <c r="AK7" t="s">
        <v>375</v>
      </c>
      <c r="AN7" t="s">
        <v>155</v>
      </c>
      <c r="AQ7" t="s">
        <v>346</v>
      </c>
      <c r="AT7" t="s">
        <v>347</v>
      </c>
      <c r="AW7" t="s">
        <v>348</v>
      </c>
      <c r="AZ7" t="s">
        <v>349</v>
      </c>
      <c r="BC7" t="s">
        <v>350</v>
      </c>
      <c r="BF7" t="s">
        <v>351</v>
      </c>
      <c r="BI7" t="s">
        <v>352</v>
      </c>
      <c r="BL7" t="s">
        <v>353</v>
      </c>
      <c r="BO7" t="s">
        <v>354</v>
      </c>
    </row>
    <row r="8" spans="1:69" x14ac:dyDescent="0.25">
      <c r="D8" t="s">
        <v>98</v>
      </c>
      <c r="E8" t="s">
        <v>99</v>
      </c>
      <c r="F8" t="s">
        <v>113</v>
      </c>
      <c r="G8" t="s">
        <v>98</v>
      </c>
      <c r="H8" t="s">
        <v>99</v>
      </c>
      <c r="I8" t="s">
        <v>113</v>
      </c>
      <c r="J8" t="s">
        <v>98</v>
      </c>
      <c r="K8" t="s">
        <v>99</v>
      </c>
      <c r="L8" t="s">
        <v>113</v>
      </c>
      <c r="M8" t="s">
        <v>98</v>
      </c>
      <c r="N8" t="s">
        <v>99</v>
      </c>
      <c r="O8" t="s">
        <v>113</v>
      </c>
      <c r="P8" t="s">
        <v>98</v>
      </c>
      <c r="Q8" t="s">
        <v>99</v>
      </c>
      <c r="R8" t="s">
        <v>113</v>
      </c>
      <c r="S8" t="s">
        <v>98</v>
      </c>
      <c r="T8" t="s">
        <v>99</v>
      </c>
      <c r="U8" t="s">
        <v>113</v>
      </c>
      <c r="V8" t="s">
        <v>98</v>
      </c>
      <c r="W8" t="s">
        <v>99</v>
      </c>
      <c r="X8" t="s">
        <v>113</v>
      </c>
      <c r="Y8" t="s">
        <v>98</v>
      </c>
      <c r="Z8" t="s">
        <v>99</v>
      </c>
      <c r="AA8" t="s">
        <v>113</v>
      </c>
      <c r="AB8" t="s">
        <v>98</v>
      </c>
      <c r="AC8" t="s">
        <v>99</v>
      </c>
      <c r="AD8" t="s">
        <v>113</v>
      </c>
      <c r="AE8" t="s">
        <v>98</v>
      </c>
      <c r="AF8" t="s">
        <v>99</v>
      </c>
      <c r="AG8" t="s">
        <v>113</v>
      </c>
      <c r="AH8" t="s">
        <v>98</v>
      </c>
      <c r="AI8" t="s">
        <v>99</v>
      </c>
      <c r="AJ8" t="s">
        <v>113</v>
      </c>
      <c r="AK8" t="s">
        <v>98</v>
      </c>
      <c r="AL8" t="s">
        <v>99</v>
      </c>
      <c r="AM8" t="s">
        <v>113</v>
      </c>
      <c r="AN8" t="s">
        <v>98</v>
      </c>
      <c r="AO8" t="s">
        <v>99</v>
      </c>
      <c r="AP8" t="s">
        <v>113</v>
      </c>
      <c r="AQ8" t="s">
        <v>98</v>
      </c>
      <c r="AR8" t="s">
        <v>99</v>
      </c>
      <c r="AS8" t="s">
        <v>113</v>
      </c>
      <c r="AT8" t="s">
        <v>98</v>
      </c>
      <c r="AU8" t="s">
        <v>99</v>
      </c>
      <c r="AV8" t="s">
        <v>113</v>
      </c>
      <c r="AW8" t="s">
        <v>98</v>
      </c>
      <c r="AX8" t="s">
        <v>99</v>
      </c>
      <c r="AY8" t="s">
        <v>113</v>
      </c>
      <c r="AZ8" t="s">
        <v>98</v>
      </c>
      <c r="BA8" t="s">
        <v>99</v>
      </c>
      <c r="BB8" t="s">
        <v>113</v>
      </c>
      <c r="BC8" t="s">
        <v>98</v>
      </c>
      <c r="BD8" t="s">
        <v>99</v>
      </c>
      <c r="BE8" t="s">
        <v>113</v>
      </c>
      <c r="BF8" t="s">
        <v>98</v>
      </c>
      <c r="BG8" t="s">
        <v>99</v>
      </c>
      <c r="BH8" t="s">
        <v>113</v>
      </c>
      <c r="BI8" t="s">
        <v>98</v>
      </c>
      <c r="BJ8" t="s">
        <v>99</v>
      </c>
      <c r="BK8" t="s">
        <v>113</v>
      </c>
      <c r="BL8" t="s">
        <v>98</v>
      </c>
      <c r="BM8" t="s">
        <v>99</v>
      </c>
      <c r="BN8" t="s">
        <v>113</v>
      </c>
      <c r="BO8" t="s">
        <v>98</v>
      </c>
      <c r="BP8" t="s">
        <v>99</v>
      </c>
      <c r="BQ8" t="s">
        <v>113</v>
      </c>
    </row>
    <row r="9" spans="1:69" x14ac:dyDescent="0.25">
      <c r="A9" t="s">
        <v>163</v>
      </c>
      <c r="B9" t="s">
        <v>164</v>
      </c>
      <c r="D9" s="70">
        <v>81120</v>
      </c>
      <c r="E9" s="70">
        <v>480000</v>
      </c>
      <c r="F9" s="70">
        <v>561110</v>
      </c>
      <c r="G9" s="29">
        <v>0.85</v>
      </c>
      <c r="H9" s="29">
        <v>0.93</v>
      </c>
      <c r="I9" s="29">
        <v>0.92</v>
      </c>
      <c r="J9" s="29">
        <v>0.82</v>
      </c>
      <c r="K9" s="29">
        <v>0.91</v>
      </c>
      <c r="L9" s="29">
        <v>0.9</v>
      </c>
      <c r="M9" s="29">
        <v>0.41</v>
      </c>
      <c r="N9" s="29">
        <v>0.33</v>
      </c>
      <c r="O9" s="29">
        <v>0.34</v>
      </c>
      <c r="P9" s="29" t="s">
        <v>41</v>
      </c>
      <c r="Q9" s="29" t="s">
        <v>41</v>
      </c>
      <c r="R9" s="29" t="s">
        <v>41</v>
      </c>
      <c r="S9" s="29">
        <v>0.04</v>
      </c>
      <c r="T9" s="29">
        <v>0.03</v>
      </c>
      <c r="U9" s="29">
        <v>0.04</v>
      </c>
      <c r="V9" s="29">
        <v>0.27</v>
      </c>
      <c r="W9" s="29">
        <v>0.41</v>
      </c>
      <c r="X9" s="29">
        <v>0.39</v>
      </c>
      <c r="Y9" s="29">
        <v>0.09</v>
      </c>
      <c r="Z9" s="29">
        <v>0.13</v>
      </c>
      <c r="AA9" s="29">
        <v>0.13</v>
      </c>
      <c r="AB9" s="29" t="s">
        <v>41</v>
      </c>
      <c r="AC9" s="29" t="s">
        <v>41</v>
      </c>
      <c r="AD9" s="29" t="s">
        <v>41</v>
      </c>
      <c r="AE9" s="29" t="s">
        <v>41</v>
      </c>
      <c r="AF9" s="29" t="s">
        <v>41</v>
      </c>
      <c r="AG9" s="29" t="s">
        <v>41</v>
      </c>
      <c r="AH9" s="29" t="s">
        <v>41</v>
      </c>
      <c r="AI9" s="29" t="s">
        <v>41</v>
      </c>
      <c r="AJ9" s="29" t="s">
        <v>41</v>
      </c>
      <c r="AK9" s="29">
        <v>0.04</v>
      </c>
      <c r="AL9" s="29">
        <v>0.05</v>
      </c>
      <c r="AM9" s="29">
        <v>0.05</v>
      </c>
      <c r="AN9" s="29" t="s">
        <v>41</v>
      </c>
      <c r="AO9" s="29" t="s">
        <v>41</v>
      </c>
      <c r="AP9" s="29" t="s">
        <v>41</v>
      </c>
      <c r="AQ9" s="29" t="s">
        <v>41</v>
      </c>
      <c r="AR9" s="29" t="s">
        <v>41</v>
      </c>
      <c r="AS9" s="29" t="s">
        <v>41</v>
      </c>
      <c r="AT9" s="29">
        <v>0.01</v>
      </c>
      <c r="AU9" s="29">
        <v>0.01</v>
      </c>
      <c r="AV9" s="29">
        <v>0.01</v>
      </c>
      <c r="AW9" s="29">
        <v>0.01</v>
      </c>
      <c r="AX9" s="29">
        <v>0.01</v>
      </c>
      <c r="AY9" s="29">
        <v>0.01</v>
      </c>
      <c r="AZ9" s="29" t="s">
        <v>41</v>
      </c>
      <c r="BA9" s="29" t="s">
        <v>41</v>
      </c>
      <c r="BB9" s="29" t="s">
        <v>41</v>
      </c>
      <c r="BC9" s="29" t="s">
        <v>41</v>
      </c>
      <c r="BD9" s="29" t="s">
        <v>41</v>
      </c>
      <c r="BE9" s="29" t="s">
        <v>41</v>
      </c>
      <c r="BF9" s="29">
        <v>0.01</v>
      </c>
      <c r="BG9" s="29">
        <v>0.01</v>
      </c>
      <c r="BH9" s="29">
        <v>0.01</v>
      </c>
      <c r="BI9" s="29">
        <v>0.09</v>
      </c>
      <c r="BJ9" s="29">
        <v>0.04</v>
      </c>
      <c r="BK9" s="29">
        <v>0.05</v>
      </c>
      <c r="BL9" s="29">
        <v>0.04</v>
      </c>
      <c r="BM9" s="29">
        <v>0.01</v>
      </c>
      <c r="BN9" s="29">
        <v>0.02</v>
      </c>
      <c r="BO9" s="29">
        <v>0.02</v>
      </c>
      <c r="BP9" s="29">
        <v>0.01</v>
      </c>
      <c r="BQ9" s="29">
        <v>0.01</v>
      </c>
    </row>
    <row r="10" spans="1:69" x14ac:dyDescent="0.25">
      <c r="A10" t="s">
        <v>165</v>
      </c>
      <c r="B10" t="s">
        <v>166</v>
      </c>
      <c r="D10" s="70">
        <v>5110</v>
      </c>
      <c r="E10" s="70">
        <v>23000</v>
      </c>
      <c r="F10" s="70">
        <v>28110</v>
      </c>
      <c r="G10" s="29">
        <v>0.81</v>
      </c>
      <c r="H10" s="29">
        <v>0.92</v>
      </c>
      <c r="I10" s="29">
        <v>0.9</v>
      </c>
      <c r="J10" s="29">
        <v>0.78</v>
      </c>
      <c r="K10" s="29">
        <v>0.9</v>
      </c>
      <c r="L10" s="29">
        <v>0.88</v>
      </c>
      <c r="M10" s="29">
        <v>0.48</v>
      </c>
      <c r="N10" s="29">
        <v>0.4</v>
      </c>
      <c r="O10" s="29">
        <v>0.42</v>
      </c>
      <c r="P10" s="29">
        <v>0</v>
      </c>
      <c r="Q10" s="29" t="s">
        <v>41</v>
      </c>
      <c r="R10" s="29" t="s">
        <v>41</v>
      </c>
      <c r="S10" s="29">
        <v>7.0000000000000007E-2</v>
      </c>
      <c r="T10" s="29">
        <v>0.05</v>
      </c>
      <c r="U10" s="29">
        <v>0.06</v>
      </c>
      <c r="V10" s="29">
        <v>0.18</v>
      </c>
      <c r="W10" s="29">
        <v>0.36</v>
      </c>
      <c r="X10" s="29">
        <v>0.33</v>
      </c>
      <c r="Y10" s="29">
        <v>0.04</v>
      </c>
      <c r="Z10" s="29">
        <v>0.08</v>
      </c>
      <c r="AA10" s="29">
        <v>7.0000000000000007E-2</v>
      </c>
      <c r="AB10" s="29">
        <v>0</v>
      </c>
      <c r="AC10" s="29" t="s">
        <v>42</v>
      </c>
      <c r="AD10" s="29" t="s">
        <v>42</v>
      </c>
      <c r="AE10" s="29" t="s">
        <v>42</v>
      </c>
      <c r="AF10" s="29" t="s">
        <v>42</v>
      </c>
      <c r="AG10" s="29" t="s">
        <v>41</v>
      </c>
      <c r="AH10" s="29" t="s">
        <v>42</v>
      </c>
      <c r="AI10" s="29" t="s">
        <v>41</v>
      </c>
      <c r="AJ10" s="29" t="s">
        <v>41</v>
      </c>
      <c r="AK10" s="29">
        <v>0.06</v>
      </c>
      <c r="AL10" s="29">
        <v>0.08</v>
      </c>
      <c r="AM10" s="29">
        <v>7.0000000000000007E-2</v>
      </c>
      <c r="AN10" s="29">
        <v>0</v>
      </c>
      <c r="AO10" s="29">
        <v>0</v>
      </c>
      <c r="AP10" s="29">
        <v>0</v>
      </c>
      <c r="AQ10" s="29" t="s">
        <v>41</v>
      </c>
      <c r="AR10" s="29" t="s">
        <v>41</v>
      </c>
      <c r="AS10" s="29" t="s">
        <v>41</v>
      </c>
      <c r="AT10" s="29">
        <v>0.01</v>
      </c>
      <c r="AU10" s="29">
        <v>0.01</v>
      </c>
      <c r="AV10" s="29">
        <v>0.01</v>
      </c>
      <c r="AW10" s="29">
        <v>0.01</v>
      </c>
      <c r="AX10" s="29">
        <v>0.01</v>
      </c>
      <c r="AY10" s="29">
        <v>0.01</v>
      </c>
      <c r="AZ10" s="29" t="s">
        <v>41</v>
      </c>
      <c r="BA10" s="29" t="s">
        <v>41</v>
      </c>
      <c r="BB10" s="29" t="s">
        <v>41</v>
      </c>
      <c r="BC10" s="29" t="s">
        <v>41</v>
      </c>
      <c r="BD10" s="29" t="s">
        <v>41</v>
      </c>
      <c r="BE10" s="29" t="s">
        <v>41</v>
      </c>
      <c r="BF10" s="29">
        <v>0.02</v>
      </c>
      <c r="BG10" s="29">
        <v>0.01</v>
      </c>
      <c r="BH10" s="29">
        <v>0.01</v>
      </c>
      <c r="BI10" s="29">
        <v>0.11</v>
      </c>
      <c r="BJ10" s="29">
        <v>0.05</v>
      </c>
      <c r="BK10" s="29">
        <v>0.06</v>
      </c>
      <c r="BL10" s="29">
        <v>0.06</v>
      </c>
      <c r="BM10" s="29">
        <v>0.02</v>
      </c>
      <c r="BN10" s="29">
        <v>0.02</v>
      </c>
      <c r="BO10" s="29">
        <v>0.02</v>
      </c>
      <c r="BP10" s="29">
        <v>0.01</v>
      </c>
      <c r="BQ10" s="29">
        <v>0.01</v>
      </c>
    </row>
    <row r="11" spans="1:69" x14ac:dyDescent="0.25">
      <c r="A11" t="s">
        <v>167</v>
      </c>
      <c r="B11" t="s">
        <v>168</v>
      </c>
      <c r="D11" s="70">
        <v>13260</v>
      </c>
      <c r="E11" s="70">
        <v>65500</v>
      </c>
      <c r="F11" s="70">
        <v>78760</v>
      </c>
      <c r="G11" s="29">
        <v>0.83</v>
      </c>
      <c r="H11" s="29">
        <v>0.93</v>
      </c>
      <c r="I11" s="29">
        <v>0.91</v>
      </c>
      <c r="J11" s="29">
        <v>0.8</v>
      </c>
      <c r="K11" s="29">
        <v>0.91</v>
      </c>
      <c r="L11" s="29">
        <v>0.89</v>
      </c>
      <c r="M11" s="29">
        <v>0.45</v>
      </c>
      <c r="N11" s="29">
        <v>0.36</v>
      </c>
      <c r="O11" s="29">
        <v>0.37</v>
      </c>
      <c r="P11" s="29" t="s">
        <v>41</v>
      </c>
      <c r="Q11" s="29" t="s">
        <v>41</v>
      </c>
      <c r="R11" s="29" t="s">
        <v>41</v>
      </c>
      <c r="S11" s="29">
        <v>0.05</v>
      </c>
      <c r="T11" s="29">
        <v>0.04</v>
      </c>
      <c r="U11" s="29">
        <v>0.04</v>
      </c>
      <c r="V11" s="29">
        <v>0.16</v>
      </c>
      <c r="W11" s="29">
        <v>0.28000000000000003</v>
      </c>
      <c r="X11" s="29">
        <v>0.26</v>
      </c>
      <c r="Y11" s="29">
        <v>0.13</v>
      </c>
      <c r="Z11" s="29">
        <v>0.22</v>
      </c>
      <c r="AA11" s="29">
        <v>0.21</v>
      </c>
      <c r="AB11" s="29" t="s">
        <v>42</v>
      </c>
      <c r="AC11" s="29">
        <v>0</v>
      </c>
      <c r="AD11" s="29" t="s">
        <v>42</v>
      </c>
      <c r="AE11" s="29" t="s">
        <v>41</v>
      </c>
      <c r="AF11" s="29" t="s">
        <v>41</v>
      </c>
      <c r="AG11" s="29" t="s">
        <v>41</v>
      </c>
      <c r="AH11" s="29" t="s">
        <v>41</v>
      </c>
      <c r="AI11" s="29" t="s">
        <v>41</v>
      </c>
      <c r="AJ11" s="29" t="s">
        <v>41</v>
      </c>
      <c r="AK11" s="29">
        <v>0.05</v>
      </c>
      <c r="AL11" s="29">
        <v>7.0000000000000007E-2</v>
      </c>
      <c r="AM11" s="29">
        <v>0.06</v>
      </c>
      <c r="AN11" s="29" t="s">
        <v>42</v>
      </c>
      <c r="AO11" s="29" t="s">
        <v>42</v>
      </c>
      <c r="AP11" s="29" t="s">
        <v>42</v>
      </c>
      <c r="AQ11" s="29" t="s">
        <v>41</v>
      </c>
      <c r="AR11" s="29" t="s">
        <v>41</v>
      </c>
      <c r="AS11" s="29" t="s">
        <v>41</v>
      </c>
      <c r="AT11" s="29">
        <v>0.01</v>
      </c>
      <c r="AU11" s="29">
        <v>0.01</v>
      </c>
      <c r="AV11" s="29">
        <v>0.01</v>
      </c>
      <c r="AW11" s="29">
        <v>0.01</v>
      </c>
      <c r="AX11" s="29">
        <v>0.01</v>
      </c>
      <c r="AY11" s="29">
        <v>0.01</v>
      </c>
      <c r="AZ11" s="29" t="s">
        <v>41</v>
      </c>
      <c r="BA11" s="29" t="s">
        <v>41</v>
      </c>
      <c r="BB11" s="29" t="s">
        <v>41</v>
      </c>
      <c r="BC11" s="29" t="s">
        <v>41</v>
      </c>
      <c r="BD11" s="29" t="s">
        <v>41</v>
      </c>
      <c r="BE11" s="29" t="s">
        <v>41</v>
      </c>
      <c r="BF11" s="29">
        <v>0.02</v>
      </c>
      <c r="BG11" s="29">
        <v>0.01</v>
      </c>
      <c r="BH11" s="29">
        <v>0.01</v>
      </c>
      <c r="BI11" s="29">
        <v>0.1</v>
      </c>
      <c r="BJ11" s="29">
        <v>0.05</v>
      </c>
      <c r="BK11" s="29">
        <v>0.06</v>
      </c>
      <c r="BL11" s="29">
        <v>0.04</v>
      </c>
      <c r="BM11" s="29">
        <v>0.01</v>
      </c>
      <c r="BN11" s="29">
        <v>0.02</v>
      </c>
      <c r="BO11" s="29">
        <v>0.02</v>
      </c>
      <c r="BP11" s="29">
        <v>0.01</v>
      </c>
      <c r="BQ11" s="29">
        <v>0.01</v>
      </c>
    </row>
    <row r="12" spans="1:69" x14ac:dyDescent="0.25">
      <c r="A12" t="s">
        <v>169</v>
      </c>
      <c r="B12" t="s">
        <v>170</v>
      </c>
      <c r="D12" s="70">
        <v>8650</v>
      </c>
      <c r="E12" s="70">
        <v>48800</v>
      </c>
      <c r="F12" s="70">
        <v>57450</v>
      </c>
      <c r="G12" s="29">
        <v>0.83</v>
      </c>
      <c r="H12" s="29">
        <v>0.93</v>
      </c>
      <c r="I12" s="29">
        <v>0.91</v>
      </c>
      <c r="J12" s="29">
        <v>0.8</v>
      </c>
      <c r="K12" s="29">
        <v>0.91</v>
      </c>
      <c r="L12" s="29">
        <v>0.89</v>
      </c>
      <c r="M12" s="29">
        <v>0.41</v>
      </c>
      <c r="N12" s="29">
        <v>0.33</v>
      </c>
      <c r="O12" s="29">
        <v>0.34</v>
      </c>
      <c r="P12" s="29" t="s">
        <v>41</v>
      </c>
      <c r="Q12" s="29" t="s">
        <v>41</v>
      </c>
      <c r="R12" s="29" t="s">
        <v>41</v>
      </c>
      <c r="S12" s="29">
        <v>0.05</v>
      </c>
      <c r="T12" s="29">
        <v>0.05</v>
      </c>
      <c r="U12" s="29">
        <v>0.05</v>
      </c>
      <c r="V12" s="29">
        <v>0.23</v>
      </c>
      <c r="W12" s="29">
        <v>0.38</v>
      </c>
      <c r="X12" s="29">
        <v>0.36</v>
      </c>
      <c r="Y12" s="29">
        <v>0.11</v>
      </c>
      <c r="Z12" s="29">
        <v>0.15</v>
      </c>
      <c r="AA12" s="29">
        <v>0.14000000000000001</v>
      </c>
      <c r="AB12" s="29" t="s">
        <v>42</v>
      </c>
      <c r="AC12" s="29" t="s">
        <v>41</v>
      </c>
      <c r="AD12" s="29" t="s">
        <v>41</v>
      </c>
      <c r="AE12" s="29">
        <v>0</v>
      </c>
      <c r="AF12" s="29" t="s">
        <v>41</v>
      </c>
      <c r="AG12" s="29" t="s">
        <v>41</v>
      </c>
      <c r="AH12" s="29" t="s">
        <v>41</v>
      </c>
      <c r="AI12" s="29" t="s">
        <v>41</v>
      </c>
      <c r="AJ12" s="29" t="s">
        <v>41</v>
      </c>
      <c r="AK12" s="29">
        <v>0.04</v>
      </c>
      <c r="AL12" s="29">
        <v>7.0000000000000007E-2</v>
      </c>
      <c r="AM12" s="29">
        <v>7.0000000000000007E-2</v>
      </c>
      <c r="AN12" s="29">
        <v>0</v>
      </c>
      <c r="AO12" s="29">
        <v>0</v>
      </c>
      <c r="AP12" s="29">
        <v>0</v>
      </c>
      <c r="AQ12" s="29" t="s">
        <v>41</v>
      </c>
      <c r="AR12" s="29" t="s">
        <v>41</v>
      </c>
      <c r="AS12" s="29" t="s">
        <v>41</v>
      </c>
      <c r="AT12" s="29">
        <v>0.01</v>
      </c>
      <c r="AU12" s="29">
        <v>0.01</v>
      </c>
      <c r="AV12" s="29">
        <v>0.01</v>
      </c>
      <c r="AW12" s="29">
        <v>0.01</v>
      </c>
      <c r="AX12" s="29">
        <v>0.01</v>
      </c>
      <c r="AY12" s="29">
        <v>0.01</v>
      </c>
      <c r="AZ12" s="29" t="s">
        <v>41</v>
      </c>
      <c r="BA12" s="29" t="s">
        <v>41</v>
      </c>
      <c r="BB12" s="29" t="s">
        <v>41</v>
      </c>
      <c r="BC12" s="29" t="s">
        <v>41</v>
      </c>
      <c r="BD12" s="29" t="s">
        <v>41</v>
      </c>
      <c r="BE12" s="29" t="s">
        <v>41</v>
      </c>
      <c r="BF12" s="29">
        <v>0.02</v>
      </c>
      <c r="BG12" s="29">
        <v>0.01</v>
      </c>
      <c r="BH12" s="29">
        <v>0.01</v>
      </c>
      <c r="BI12" s="29">
        <v>0.1</v>
      </c>
      <c r="BJ12" s="29">
        <v>0.05</v>
      </c>
      <c r="BK12" s="29">
        <v>0.05</v>
      </c>
      <c r="BL12" s="29">
        <v>0.05</v>
      </c>
      <c r="BM12" s="29">
        <v>0.01</v>
      </c>
      <c r="BN12" s="29">
        <v>0.02</v>
      </c>
      <c r="BO12" s="29">
        <v>0.02</v>
      </c>
      <c r="BP12" s="29">
        <v>0.01</v>
      </c>
      <c r="BQ12" s="29">
        <v>0.01</v>
      </c>
    </row>
    <row r="13" spans="1:69" x14ac:dyDescent="0.25">
      <c r="A13" t="s">
        <v>171</v>
      </c>
      <c r="B13" t="s">
        <v>172</v>
      </c>
      <c r="D13" s="70">
        <v>6010</v>
      </c>
      <c r="E13" s="70">
        <v>43370</v>
      </c>
      <c r="F13" s="70">
        <v>49370</v>
      </c>
      <c r="G13" s="29">
        <v>0.82</v>
      </c>
      <c r="H13" s="29">
        <v>0.93</v>
      </c>
      <c r="I13" s="29">
        <v>0.91</v>
      </c>
      <c r="J13" s="29">
        <v>0.79</v>
      </c>
      <c r="K13" s="29">
        <v>0.91</v>
      </c>
      <c r="L13" s="29">
        <v>0.9</v>
      </c>
      <c r="M13" s="29">
        <v>0.44</v>
      </c>
      <c r="N13" s="29">
        <v>0.35</v>
      </c>
      <c r="O13" s="29">
        <v>0.36</v>
      </c>
      <c r="P13" s="29" t="s">
        <v>41</v>
      </c>
      <c r="Q13" s="29" t="s">
        <v>41</v>
      </c>
      <c r="R13" s="29" t="s">
        <v>41</v>
      </c>
      <c r="S13" s="29">
        <v>0.05</v>
      </c>
      <c r="T13" s="29">
        <v>0.04</v>
      </c>
      <c r="U13" s="29">
        <v>0.04</v>
      </c>
      <c r="V13" s="29">
        <v>0.24</v>
      </c>
      <c r="W13" s="29">
        <v>0.45</v>
      </c>
      <c r="X13" s="29">
        <v>0.42</v>
      </c>
      <c r="Y13" s="29">
        <v>0.06</v>
      </c>
      <c r="Z13" s="29">
        <v>7.0000000000000007E-2</v>
      </c>
      <c r="AA13" s="29">
        <v>7.0000000000000007E-2</v>
      </c>
      <c r="AB13" s="29" t="s">
        <v>42</v>
      </c>
      <c r="AC13" s="29" t="s">
        <v>41</v>
      </c>
      <c r="AD13" s="29" t="s">
        <v>41</v>
      </c>
      <c r="AE13" s="29" t="s">
        <v>42</v>
      </c>
      <c r="AF13" s="29" t="s">
        <v>41</v>
      </c>
      <c r="AG13" s="29" t="s">
        <v>41</v>
      </c>
      <c r="AH13" s="29" t="s">
        <v>41</v>
      </c>
      <c r="AI13" s="29" t="s">
        <v>41</v>
      </c>
      <c r="AJ13" s="29" t="s">
        <v>41</v>
      </c>
      <c r="AK13" s="29">
        <v>0.04</v>
      </c>
      <c r="AL13" s="29">
        <v>0.06</v>
      </c>
      <c r="AM13" s="29">
        <v>0.06</v>
      </c>
      <c r="AN13" s="29" t="s">
        <v>42</v>
      </c>
      <c r="AO13" s="29" t="s">
        <v>42</v>
      </c>
      <c r="AP13" s="29" t="s">
        <v>41</v>
      </c>
      <c r="AQ13" s="29" t="s">
        <v>41</v>
      </c>
      <c r="AR13" s="29" t="s">
        <v>41</v>
      </c>
      <c r="AS13" s="29" t="s">
        <v>41</v>
      </c>
      <c r="AT13" s="29">
        <v>0.01</v>
      </c>
      <c r="AU13" s="29">
        <v>0.01</v>
      </c>
      <c r="AV13" s="29">
        <v>0.01</v>
      </c>
      <c r="AW13" s="29">
        <v>0.01</v>
      </c>
      <c r="AX13" s="29">
        <v>0.01</v>
      </c>
      <c r="AY13" s="29">
        <v>0.01</v>
      </c>
      <c r="AZ13" s="29" t="s">
        <v>41</v>
      </c>
      <c r="BA13" s="29" t="s">
        <v>41</v>
      </c>
      <c r="BB13" s="29" t="s">
        <v>41</v>
      </c>
      <c r="BC13" s="29" t="s">
        <v>41</v>
      </c>
      <c r="BD13" s="29" t="s">
        <v>41</v>
      </c>
      <c r="BE13" s="29" t="s">
        <v>41</v>
      </c>
      <c r="BF13" s="29">
        <v>0.02</v>
      </c>
      <c r="BG13" s="29">
        <v>0.01</v>
      </c>
      <c r="BH13" s="29">
        <v>0.01</v>
      </c>
      <c r="BI13" s="29">
        <v>0.1</v>
      </c>
      <c r="BJ13" s="29">
        <v>0.05</v>
      </c>
      <c r="BK13" s="29">
        <v>0.05</v>
      </c>
      <c r="BL13" s="29">
        <v>0.05</v>
      </c>
      <c r="BM13" s="29">
        <v>0.01</v>
      </c>
      <c r="BN13" s="29">
        <v>0.02</v>
      </c>
      <c r="BO13" s="29">
        <v>0.03</v>
      </c>
      <c r="BP13" s="29">
        <v>0.01</v>
      </c>
      <c r="BQ13" s="29">
        <v>0.02</v>
      </c>
    </row>
    <row r="14" spans="1:69" x14ac:dyDescent="0.25">
      <c r="A14" t="s">
        <v>173</v>
      </c>
      <c r="B14" t="s">
        <v>174</v>
      </c>
      <c r="D14" s="70">
        <v>10390</v>
      </c>
      <c r="E14" s="70">
        <v>52750</v>
      </c>
      <c r="F14" s="70">
        <v>63140</v>
      </c>
      <c r="G14" s="29">
        <v>0.85</v>
      </c>
      <c r="H14" s="29">
        <v>0.93</v>
      </c>
      <c r="I14" s="29">
        <v>0.91</v>
      </c>
      <c r="J14" s="29">
        <v>0.82</v>
      </c>
      <c r="K14" s="29">
        <v>0.91</v>
      </c>
      <c r="L14" s="29">
        <v>0.89</v>
      </c>
      <c r="M14" s="29">
        <v>0.42</v>
      </c>
      <c r="N14" s="29">
        <v>0.36</v>
      </c>
      <c r="O14" s="29">
        <v>0.37</v>
      </c>
      <c r="P14" s="29" t="s">
        <v>41</v>
      </c>
      <c r="Q14" s="29" t="s">
        <v>41</v>
      </c>
      <c r="R14" s="29" t="s">
        <v>41</v>
      </c>
      <c r="S14" s="29">
        <v>0.06</v>
      </c>
      <c r="T14" s="29">
        <v>0.04</v>
      </c>
      <c r="U14" s="29">
        <v>0.04</v>
      </c>
      <c r="V14" s="29">
        <v>0.25</v>
      </c>
      <c r="W14" s="29">
        <v>0.39</v>
      </c>
      <c r="X14" s="29">
        <v>0.36</v>
      </c>
      <c r="Y14" s="29">
        <v>0.08</v>
      </c>
      <c r="Z14" s="29">
        <v>0.12</v>
      </c>
      <c r="AA14" s="29">
        <v>0.11</v>
      </c>
      <c r="AB14" s="29" t="s">
        <v>41</v>
      </c>
      <c r="AC14" s="29" t="s">
        <v>41</v>
      </c>
      <c r="AD14" s="29" t="s">
        <v>41</v>
      </c>
      <c r="AE14" s="29">
        <v>0</v>
      </c>
      <c r="AF14" s="29" t="s">
        <v>42</v>
      </c>
      <c r="AG14" s="29" t="s">
        <v>42</v>
      </c>
      <c r="AH14" s="29" t="s">
        <v>41</v>
      </c>
      <c r="AI14" s="29" t="s">
        <v>41</v>
      </c>
      <c r="AJ14" s="29" t="s">
        <v>41</v>
      </c>
      <c r="AK14" s="29">
        <v>0.04</v>
      </c>
      <c r="AL14" s="29">
        <v>0.06</v>
      </c>
      <c r="AM14" s="29">
        <v>0.05</v>
      </c>
      <c r="AN14" s="29">
        <v>0</v>
      </c>
      <c r="AO14" s="29" t="s">
        <v>42</v>
      </c>
      <c r="AP14" s="29" t="s">
        <v>42</v>
      </c>
      <c r="AQ14" s="29" t="s">
        <v>41</v>
      </c>
      <c r="AR14" s="29" t="s">
        <v>41</v>
      </c>
      <c r="AS14" s="29" t="s">
        <v>41</v>
      </c>
      <c r="AT14" s="29">
        <v>0.01</v>
      </c>
      <c r="AU14" s="29">
        <v>0.01</v>
      </c>
      <c r="AV14" s="29">
        <v>0.01</v>
      </c>
      <c r="AW14" s="29">
        <v>0.01</v>
      </c>
      <c r="AX14" s="29">
        <v>0.01</v>
      </c>
      <c r="AY14" s="29">
        <v>0.01</v>
      </c>
      <c r="AZ14" s="29" t="s">
        <v>41</v>
      </c>
      <c r="BA14" s="29" t="s">
        <v>41</v>
      </c>
      <c r="BB14" s="29" t="s">
        <v>41</v>
      </c>
      <c r="BC14" s="29" t="s">
        <v>41</v>
      </c>
      <c r="BD14" s="29" t="s">
        <v>41</v>
      </c>
      <c r="BE14" s="29" t="s">
        <v>41</v>
      </c>
      <c r="BF14" s="29">
        <v>0.02</v>
      </c>
      <c r="BG14" s="29">
        <v>0.01</v>
      </c>
      <c r="BH14" s="29">
        <v>0.01</v>
      </c>
      <c r="BI14" s="29">
        <v>0.09</v>
      </c>
      <c r="BJ14" s="29">
        <v>0.05</v>
      </c>
      <c r="BK14" s="29">
        <v>0.05</v>
      </c>
      <c r="BL14" s="29">
        <v>0.04</v>
      </c>
      <c r="BM14" s="29">
        <v>0.01</v>
      </c>
      <c r="BN14" s="29">
        <v>0.02</v>
      </c>
      <c r="BO14" s="29">
        <v>0.02</v>
      </c>
      <c r="BP14" s="29">
        <v>0.01</v>
      </c>
      <c r="BQ14" s="29">
        <v>0.02</v>
      </c>
    </row>
    <row r="15" spans="1:69" x14ac:dyDescent="0.25">
      <c r="A15" t="s">
        <v>175</v>
      </c>
      <c r="B15" t="s">
        <v>176</v>
      </c>
      <c r="D15" s="70">
        <v>6230</v>
      </c>
      <c r="E15" s="70">
        <v>57620</v>
      </c>
      <c r="F15" s="70">
        <v>63850</v>
      </c>
      <c r="G15" s="29">
        <v>0.85</v>
      </c>
      <c r="H15" s="29">
        <v>0.93</v>
      </c>
      <c r="I15" s="29">
        <v>0.93</v>
      </c>
      <c r="J15" s="29">
        <v>0.82</v>
      </c>
      <c r="K15" s="29">
        <v>0.92</v>
      </c>
      <c r="L15" s="29">
        <v>0.91</v>
      </c>
      <c r="M15" s="29">
        <v>0.45</v>
      </c>
      <c r="N15" s="29">
        <v>0.32</v>
      </c>
      <c r="O15" s="29">
        <v>0.33</v>
      </c>
      <c r="P15" s="29" t="s">
        <v>41</v>
      </c>
      <c r="Q15" s="29" t="s">
        <v>41</v>
      </c>
      <c r="R15" s="29" t="s">
        <v>41</v>
      </c>
      <c r="S15" s="29">
        <v>0.03</v>
      </c>
      <c r="T15" s="29">
        <v>0.03</v>
      </c>
      <c r="U15" s="29">
        <v>0.03</v>
      </c>
      <c r="V15" s="29">
        <v>0.24</v>
      </c>
      <c r="W15" s="29">
        <v>0.44</v>
      </c>
      <c r="X15" s="29">
        <v>0.42</v>
      </c>
      <c r="Y15" s="29">
        <v>0.09</v>
      </c>
      <c r="Z15" s="29">
        <v>0.13</v>
      </c>
      <c r="AA15" s="29">
        <v>0.12</v>
      </c>
      <c r="AB15" s="29">
        <v>0</v>
      </c>
      <c r="AC15" s="29" t="s">
        <v>42</v>
      </c>
      <c r="AD15" s="29" t="s">
        <v>42</v>
      </c>
      <c r="AE15" s="29" t="s">
        <v>42</v>
      </c>
      <c r="AF15" s="29" t="s">
        <v>42</v>
      </c>
      <c r="AG15" s="29" t="s">
        <v>42</v>
      </c>
      <c r="AH15" s="29" t="s">
        <v>42</v>
      </c>
      <c r="AI15" s="29" t="s">
        <v>41</v>
      </c>
      <c r="AJ15" s="29" t="s">
        <v>41</v>
      </c>
      <c r="AK15" s="29">
        <v>0.04</v>
      </c>
      <c r="AL15" s="29">
        <v>0.05</v>
      </c>
      <c r="AM15" s="29">
        <v>0.05</v>
      </c>
      <c r="AN15" s="29">
        <v>0</v>
      </c>
      <c r="AO15" s="29" t="s">
        <v>42</v>
      </c>
      <c r="AP15" s="29" t="s">
        <v>42</v>
      </c>
      <c r="AQ15" s="29" t="s">
        <v>41</v>
      </c>
      <c r="AR15" s="29" t="s">
        <v>41</v>
      </c>
      <c r="AS15" s="29" t="s">
        <v>41</v>
      </c>
      <c r="AT15" s="29">
        <v>0.02</v>
      </c>
      <c r="AU15" s="29">
        <v>0.01</v>
      </c>
      <c r="AV15" s="29">
        <v>0.01</v>
      </c>
      <c r="AW15" s="29">
        <v>0.01</v>
      </c>
      <c r="AX15" s="29">
        <v>0.01</v>
      </c>
      <c r="AY15" s="29">
        <v>0.01</v>
      </c>
      <c r="AZ15" s="29" t="s">
        <v>41</v>
      </c>
      <c r="BA15" s="29" t="s">
        <v>41</v>
      </c>
      <c r="BB15" s="29" t="s">
        <v>41</v>
      </c>
      <c r="BC15" s="29" t="s">
        <v>41</v>
      </c>
      <c r="BD15" s="29" t="s">
        <v>41</v>
      </c>
      <c r="BE15" s="29" t="s">
        <v>41</v>
      </c>
      <c r="BF15" s="29">
        <v>0.01</v>
      </c>
      <c r="BG15" s="29">
        <v>0.01</v>
      </c>
      <c r="BH15" s="29">
        <v>0.01</v>
      </c>
      <c r="BI15" s="29">
        <v>0.09</v>
      </c>
      <c r="BJ15" s="29">
        <v>0.04</v>
      </c>
      <c r="BK15" s="29">
        <v>0.04</v>
      </c>
      <c r="BL15" s="29">
        <v>0.05</v>
      </c>
      <c r="BM15" s="29">
        <v>0.01</v>
      </c>
      <c r="BN15" s="29">
        <v>0.02</v>
      </c>
      <c r="BO15" s="29">
        <v>0.02</v>
      </c>
      <c r="BP15" s="29">
        <v>0.01</v>
      </c>
      <c r="BQ15" s="29">
        <v>0.01</v>
      </c>
    </row>
    <row r="16" spans="1:69" x14ac:dyDescent="0.25">
      <c r="A16" t="s">
        <v>177</v>
      </c>
      <c r="B16" t="s">
        <v>178</v>
      </c>
      <c r="D16" s="70">
        <v>8520</v>
      </c>
      <c r="E16" s="70">
        <v>15390</v>
      </c>
      <c r="F16" s="70">
        <v>23910</v>
      </c>
      <c r="G16" s="29">
        <v>0.9</v>
      </c>
      <c r="H16" s="29">
        <v>0.93</v>
      </c>
      <c r="I16" s="29">
        <v>0.92</v>
      </c>
      <c r="J16" s="29">
        <v>0.9</v>
      </c>
      <c r="K16" s="29">
        <v>0.92</v>
      </c>
      <c r="L16" s="29">
        <v>0.91</v>
      </c>
      <c r="M16" s="29">
        <v>0.28000000000000003</v>
      </c>
      <c r="N16" s="29">
        <v>0.22</v>
      </c>
      <c r="O16" s="29">
        <v>0.24</v>
      </c>
      <c r="P16" s="29" t="s">
        <v>41</v>
      </c>
      <c r="Q16" s="29" t="s">
        <v>41</v>
      </c>
      <c r="R16" s="29" t="s">
        <v>41</v>
      </c>
      <c r="S16" s="29">
        <v>0.04</v>
      </c>
      <c r="T16" s="29">
        <v>0.03</v>
      </c>
      <c r="U16" s="29">
        <v>0.03</v>
      </c>
      <c r="V16" s="29">
        <v>0.41</v>
      </c>
      <c r="W16" s="29">
        <v>0.52</v>
      </c>
      <c r="X16" s="29">
        <v>0.48</v>
      </c>
      <c r="Y16" s="29">
        <v>0.16</v>
      </c>
      <c r="Z16" s="29">
        <v>0.15</v>
      </c>
      <c r="AA16" s="29">
        <v>0.15</v>
      </c>
      <c r="AB16" s="29" t="s">
        <v>42</v>
      </c>
      <c r="AC16" s="29" t="s">
        <v>42</v>
      </c>
      <c r="AD16" s="29" t="s">
        <v>42</v>
      </c>
      <c r="AE16" s="29" t="s">
        <v>42</v>
      </c>
      <c r="AF16" s="29" t="s">
        <v>42</v>
      </c>
      <c r="AG16" s="29" t="s">
        <v>41</v>
      </c>
      <c r="AH16" s="29" t="s">
        <v>41</v>
      </c>
      <c r="AI16" s="29" t="s">
        <v>41</v>
      </c>
      <c r="AJ16" s="29" t="s">
        <v>41</v>
      </c>
      <c r="AK16" s="29">
        <v>0.02</v>
      </c>
      <c r="AL16" s="29">
        <v>0.02</v>
      </c>
      <c r="AM16" s="29">
        <v>0.02</v>
      </c>
      <c r="AN16" s="29" t="s">
        <v>42</v>
      </c>
      <c r="AO16" s="29" t="s">
        <v>42</v>
      </c>
      <c r="AP16" s="29" t="s">
        <v>42</v>
      </c>
      <c r="AQ16" s="29" t="s">
        <v>41</v>
      </c>
      <c r="AR16" s="29" t="s">
        <v>41</v>
      </c>
      <c r="AS16" s="29" t="s">
        <v>41</v>
      </c>
      <c r="AT16" s="29" t="s">
        <v>41</v>
      </c>
      <c r="AU16" s="29" t="s">
        <v>41</v>
      </c>
      <c r="AV16" s="29" t="s">
        <v>41</v>
      </c>
      <c r="AW16" s="29" t="s">
        <v>41</v>
      </c>
      <c r="AX16" s="29" t="s">
        <v>41</v>
      </c>
      <c r="AY16" s="29" t="s">
        <v>41</v>
      </c>
      <c r="AZ16" s="29" t="s">
        <v>42</v>
      </c>
      <c r="BA16" s="29" t="s">
        <v>41</v>
      </c>
      <c r="BB16" s="29" t="s">
        <v>41</v>
      </c>
      <c r="BC16" s="29" t="s">
        <v>42</v>
      </c>
      <c r="BD16" s="29" t="s">
        <v>41</v>
      </c>
      <c r="BE16" s="29" t="s">
        <v>41</v>
      </c>
      <c r="BF16" s="29" t="s">
        <v>41</v>
      </c>
      <c r="BG16" s="29" t="s">
        <v>41</v>
      </c>
      <c r="BH16" s="29" t="s">
        <v>41</v>
      </c>
      <c r="BI16" s="29">
        <v>0.06</v>
      </c>
      <c r="BJ16" s="29">
        <v>0.04</v>
      </c>
      <c r="BK16" s="29">
        <v>0.05</v>
      </c>
      <c r="BL16" s="29">
        <v>0.01</v>
      </c>
      <c r="BM16" s="29">
        <v>0.01</v>
      </c>
      <c r="BN16" s="29">
        <v>0.01</v>
      </c>
      <c r="BO16" s="29">
        <v>0.02</v>
      </c>
      <c r="BP16" s="29">
        <v>0.02</v>
      </c>
      <c r="BQ16" s="29">
        <v>0.02</v>
      </c>
    </row>
    <row r="17" spans="1:69" x14ac:dyDescent="0.25">
      <c r="A17" t="s">
        <v>179</v>
      </c>
      <c r="B17" t="s">
        <v>180</v>
      </c>
      <c r="D17" s="70">
        <v>8860</v>
      </c>
      <c r="E17" s="70">
        <v>42230</v>
      </c>
      <c r="F17" s="70">
        <v>51090</v>
      </c>
      <c r="G17" s="29">
        <v>0.89</v>
      </c>
      <c r="H17" s="29">
        <v>0.94</v>
      </c>
      <c r="I17" s="29">
        <v>0.94</v>
      </c>
      <c r="J17" s="29">
        <v>0.88</v>
      </c>
      <c r="K17" s="29">
        <v>0.94</v>
      </c>
      <c r="L17" s="29">
        <v>0.93</v>
      </c>
      <c r="M17" s="29">
        <v>0.31</v>
      </c>
      <c r="N17" s="29">
        <v>0.22</v>
      </c>
      <c r="O17" s="29">
        <v>0.23</v>
      </c>
      <c r="P17" s="29" t="s">
        <v>41</v>
      </c>
      <c r="Q17" s="29" t="s">
        <v>41</v>
      </c>
      <c r="R17" s="29" t="s">
        <v>41</v>
      </c>
      <c r="S17" s="29">
        <v>0.02</v>
      </c>
      <c r="T17" s="29">
        <v>0.02</v>
      </c>
      <c r="U17" s="29">
        <v>0.02</v>
      </c>
      <c r="V17" s="29">
        <v>0.47</v>
      </c>
      <c r="W17" s="29">
        <v>0.6</v>
      </c>
      <c r="X17" s="29">
        <v>0.56999999999999995</v>
      </c>
      <c r="Y17" s="29">
        <v>0.08</v>
      </c>
      <c r="Z17" s="29">
        <v>0.1</v>
      </c>
      <c r="AA17" s="29">
        <v>0.09</v>
      </c>
      <c r="AB17" s="29">
        <v>0</v>
      </c>
      <c r="AC17" s="29">
        <v>0</v>
      </c>
      <c r="AD17" s="29">
        <v>0</v>
      </c>
      <c r="AE17" s="29" t="s">
        <v>42</v>
      </c>
      <c r="AF17" s="29" t="s">
        <v>41</v>
      </c>
      <c r="AG17" s="29" t="s">
        <v>41</v>
      </c>
      <c r="AH17" s="29" t="s">
        <v>41</v>
      </c>
      <c r="AI17" s="29" t="s">
        <v>41</v>
      </c>
      <c r="AJ17" s="29" t="s">
        <v>41</v>
      </c>
      <c r="AK17" s="29">
        <v>0.02</v>
      </c>
      <c r="AL17" s="29">
        <v>0.03</v>
      </c>
      <c r="AM17" s="29">
        <v>0.03</v>
      </c>
      <c r="AN17" s="29">
        <v>0</v>
      </c>
      <c r="AO17" s="29" t="s">
        <v>41</v>
      </c>
      <c r="AP17" s="29" t="s">
        <v>41</v>
      </c>
      <c r="AQ17" s="29" t="s">
        <v>41</v>
      </c>
      <c r="AR17" s="29" t="s">
        <v>41</v>
      </c>
      <c r="AS17" s="29" t="s">
        <v>41</v>
      </c>
      <c r="AT17" s="29">
        <v>0.01</v>
      </c>
      <c r="AU17" s="29" t="s">
        <v>41</v>
      </c>
      <c r="AV17" s="29" t="s">
        <v>41</v>
      </c>
      <c r="AW17" s="29">
        <v>0.01</v>
      </c>
      <c r="AX17" s="29" t="s">
        <v>41</v>
      </c>
      <c r="AY17" s="29" t="s">
        <v>41</v>
      </c>
      <c r="AZ17" s="29" t="s">
        <v>41</v>
      </c>
      <c r="BA17" s="29" t="s">
        <v>41</v>
      </c>
      <c r="BB17" s="29" t="s">
        <v>41</v>
      </c>
      <c r="BC17" s="29" t="s">
        <v>41</v>
      </c>
      <c r="BD17" s="29" t="s">
        <v>41</v>
      </c>
      <c r="BE17" s="29" t="s">
        <v>41</v>
      </c>
      <c r="BF17" s="29" t="s">
        <v>41</v>
      </c>
      <c r="BG17" s="29" t="s">
        <v>41</v>
      </c>
      <c r="BH17" s="29" t="s">
        <v>41</v>
      </c>
      <c r="BI17" s="29">
        <v>0.06</v>
      </c>
      <c r="BJ17" s="29">
        <v>0.03</v>
      </c>
      <c r="BK17" s="29">
        <v>0.04</v>
      </c>
      <c r="BL17" s="29">
        <v>0.02</v>
      </c>
      <c r="BM17" s="29">
        <v>0.01</v>
      </c>
      <c r="BN17" s="29">
        <v>0.01</v>
      </c>
      <c r="BO17" s="29">
        <v>0.03</v>
      </c>
      <c r="BP17" s="29">
        <v>0.02</v>
      </c>
      <c r="BQ17" s="29">
        <v>0.02</v>
      </c>
    </row>
    <row r="18" spans="1:69" x14ac:dyDescent="0.25">
      <c r="A18" t="s">
        <v>181</v>
      </c>
      <c r="B18" t="s">
        <v>182</v>
      </c>
      <c r="D18" s="70">
        <v>8210</v>
      </c>
      <c r="E18" s="70">
        <v>79600</v>
      </c>
      <c r="F18" s="70">
        <v>87810</v>
      </c>
      <c r="G18" s="29">
        <v>0.82</v>
      </c>
      <c r="H18" s="29">
        <v>0.93</v>
      </c>
      <c r="I18" s="29">
        <v>0.92</v>
      </c>
      <c r="J18" s="29">
        <v>0.8</v>
      </c>
      <c r="K18" s="29">
        <v>0.92</v>
      </c>
      <c r="L18" s="29">
        <v>0.9</v>
      </c>
      <c r="M18" s="29">
        <v>0.42</v>
      </c>
      <c r="N18" s="29">
        <v>0.3</v>
      </c>
      <c r="O18" s="29">
        <v>0.31</v>
      </c>
      <c r="P18" s="29" t="s">
        <v>42</v>
      </c>
      <c r="Q18" s="29" t="s">
        <v>41</v>
      </c>
      <c r="R18" s="29" t="s">
        <v>41</v>
      </c>
      <c r="S18" s="29">
        <v>0.03</v>
      </c>
      <c r="T18" s="29">
        <v>0.02</v>
      </c>
      <c r="U18" s="29">
        <v>0.02</v>
      </c>
      <c r="V18" s="29">
        <v>0.24</v>
      </c>
      <c r="W18" s="29">
        <v>0.41</v>
      </c>
      <c r="X18" s="29">
        <v>0.39</v>
      </c>
      <c r="Y18" s="29">
        <v>0.1</v>
      </c>
      <c r="Z18" s="29">
        <v>0.18</v>
      </c>
      <c r="AA18" s="29">
        <v>0.17</v>
      </c>
      <c r="AB18" s="29" t="s">
        <v>42</v>
      </c>
      <c r="AC18" s="29" t="s">
        <v>41</v>
      </c>
      <c r="AD18" s="29" t="s">
        <v>41</v>
      </c>
      <c r="AE18" s="29" t="s">
        <v>42</v>
      </c>
      <c r="AF18" s="29" t="s">
        <v>41</v>
      </c>
      <c r="AG18" s="29" t="s">
        <v>41</v>
      </c>
      <c r="AH18" s="29" t="s">
        <v>41</v>
      </c>
      <c r="AI18" s="29" t="s">
        <v>41</v>
      </c>
      <c r="AJ18" s="29" t="s">
        <v>41</v>
      </c>
      <c r="AK18" s="29">
        <v>0.04</v>
      </c>
      <c r="AL18" s="29">
        <v>0.04</v>
      </c>
      <c r="AM18" s="29">
        <v>0.04</v>
      </c>
      <c r="AN18" s="29" t="s">
        <v>42</v>
      </c>
      <c r="AO18" s="29" t="s">
        <v>41</v>
      </c>
      <c r="AP18" s="29" t="s">
        <v>41</v>
      </c>
      <c r="AQ18" s="29" t="s">
        <v>41</v>
      </c>
      <c r="AR18" s="29" t="s">
        <v>41</v>
      </c>
      <c r="AS18" s="29" t="s">
        <v>41</v>
      </c>
      <c r="AT18" s="29">
        <v>0.02</v>
      </c>
      <c r="AU18" s="29">
        <v>0.01</v>
      </c>
      <c r="AV18" s="29">
        <v>0.01</v>
      </c>
      <c r="AW18" s="29">
        <v>0.01</v>
      </c>
      <c r="AX18" s="29">
        <v>0.01</v>
      </c>
      <c r="AY18" s="29">
        <v>0.01</v>
      </c>
      <c r="AZ18" s="29">
        <v>0.01</v>
      </c>
      <c r="BA18" s="29" t="s">
        <v>41</v>
      </c>
      <c r="BB18" s="29" t="s">
        <v>41</v>
      </c>
      <c r="BC18" s="29" t="s">
        <v>41</v>
      </c>
      <c r="BD18" s="29" t="s">
        <v>41</v>
      </c>
      <c r="BE18" s="29" t="s">
        <v>41</v>
      </c>
      <c r="BF18" s="29">
        <v>0.01</v>
      </c>
      <c r="BG18" s="29">
        <v>0.01</v>
      </c>
      <c r="BH18" s="29">
        <v>0.01</v>
      </c>
      <c r="BI18" s="29">
        <v>0.1</v>
      </c>
      <c r="BJ18" s="29">
        <v>0.04</v>
      </c>
      <c r="BK18" s="29">
        <v>0.05</v>
      </c>
      <c r="BL18" s="29">
        <v>0.05</v>
      </c>
      <c r="BM18" s="29">
        <v>0.01</v>
      </c>
      <c r="BN18" s="29">
        <v>0.02</v>
      </c>
      <c r="BO18" s="29">
        <v>0.02</v>
      </c>
      <c r="BP18" s="29">
        <v>0.01</v>
      </c>
      <c r="BQ18" s="29">
        <v>0.02</v>
      </c>
    </row>
    <row r="19" spans="1:69" x14ac:dyDescent="0.25">
      <c r="A19" t="s">
        <v>183</v>
      </c>
      <c r="B19" t="s">
        <v>184</v>
      </c>
      <c r="D19" s="70">
        <v>5430</v>
      </c>
      <c r="E19" s="70">
        <v>49940</v>
      </c>
      <c r="F19" s="70">
        <v>55370</v>
      </c>
      <c r="G19" s="29">
        <v>0.84</v>
      </c>
      <c r="H19" s="29">
        <v>0.93</v>
      </c>
      <c r="I19" s="29">
        <v>0.92</v>
      </c>
      <c r="J19" s="29">
        <v>0.83</v>
      </c>
      <c r="K19" s="29">
        <v>0.92</v>
      </c>
      <c r="L19" s="29">
        <v>0.91</v>
      </c>
      <c r="M19" s="29">
        <v>0.52</v>
      </c>
      <c r="N19" s="29">
        <v>0.41</v>
      </c>
      <c r="O19" s="29">
        <v>0.42</v>
      </c>
      <c r="P19" s="29" t="s">
        <v>41</v>
      </c>
      <c r="Q19" s="29" t="s">
        <v>41</v>
      </c>
      <c r="R19" s="29" t="s">
        <v>41</v>
      </c>
      <c r="S19" s="29">
        <v>0.03</v>
      </c>
      <c r="T19" s="29">
        <v>0.03</v>
      </c>
      <c r="U19" s="29">
        <v>0.03</v>
      </c>
      <c r="V19" s="29">
        <v>0.25</v>
      </c>
      <c r="W19" s="29">
        <v>0.42</v>
      </c>
      <c r="X19" s="29">
        <v>0.4</v>
      </c>
      <c r="Y19" s="29">
        <v>0.02</v>
      </c>
      <c r="Z19" s="29">
        <v>0.05</v>
      </c>
      <c r="AA19" s="29">
        <v>0.05</v>
      </c>
      <c r="AB19" s="29" t="s">
        <v>42</v>
      </c>
      <c r="AC19" s="29" t="s">
        <v>41</v>
      </c>
      <c r="AD19" s="29" t="s">
        <v>41</v>
      </c>
      <c r="AE19" s="29" t="s">
        <v>42</v>
      </c>
      <c r="AF19" s="29" t="s">
        <v>41</v>
      </c>
      <c r="AG19" s="29" t="s">
        <v>41</v>
      </c>
      <c r="AH19" s="29" t="s">
        <v>41</v>
      </c>
      <c r="AI19" s="29" t="s">
        <v>41</v>
      </c>
      <c r="AJ19" s="29" t="s">
        <v>41</v>
      </c>
      <c r="AK19" s="29">
        <v>0.04</v>
      </c>
      <c r="AL19" s="29">
        <v>0.06</v>
      </c>
      <c r="AM19" s="29">
        <v>0.06</v>
      </c>
      <c r="AN19" s="29" t="s">
        <v>42</v>
      </c>
      <c r="AO19" s="29" t="s">
        <v>41</v>
      </c>
      <c r="AP19" s="29" t="s">
        <v>41</v>
      </c>
      <c r="AQ19" s="29" t="s">
        <v>41</v>
      </c>
      <c r="AR19" s="29" t="s">
        <v>41</v>
      </c>
      <c r="AS19" s="29" t="s">
        <v>41</v>
      </c>
      <c r="AT19" s="29">
        <v>0.01</v>
      </c>
      <c r="AU19" s="29">
        <v>0.01</v>
      </c>
      <c r="AV19" s="29">
        <v>0.01</v>
      </c>
      <c r="AW19" s="29" t="s">
        <v>41</v>
      </c>
      <c r="AX19" s="29" t="s">
        <v>41</v>
      </c>
      <c r="AY19" s="29" t="s">
        <v>41</v>
      </c>
      <c r="AZ19" s="29" t="s">
        <v>41</v>
      </c>
      <c r="BA19" s="29" t="s">
        <v>41</v>
      </c>
      <c r="BB19" s="29" t="s">
        <v>41</v>
      </c>
      <c r="BC19" s="29" t="s">
        <v>42</v>
      </c>
      <c r="BD19" s="29" t="s">
        <v>41</v>
      </c>
      <c r="BE19" s="29" t="s">
        <v>41</v>
      </c>
      <c r="BF19" s="29">
        <v>0.01</v>
      </c>
      <c r="BG19" s="29" t="s">
        <v>41</v>
      </c>
      <c r="BH19" s="29">
        <v>0.01</v>
      </c>
      <c r="BI19" s="29">
        <v>0.1</v>
      </c>
      <c r="BJ19" s="29">
        <v>0.05</v>
      </c>
      <c r="BK19" s="29">
        <v>0.05</v>
      </c>
      <c r="BL19" s="29">
        <v>0.04</v>
      </c>
      <c r="BM19" s="29">
        <v>0.01</v>
      </c>
      <c r="BN19" s="29">
        <v>0.01</v>
      </c>
      <c r="BO19" s="29">
        <v>0.02</v>
      </c>
      <c r="BP19" s="29">
        <v>0.01</v>
      </c>
      <c r="BQ19" s="29">
        <v>0.01</v>
      </c>
    </row>
    <row r="20" spans="1:69" x14ac:dyDescent="0.25">
      <c r="A20">
        <v>301</v>
      </c>
      <c r="B20" t="s">
        <v>185</v>
      </c>
      <c r="C20" t="s">
        <v>180</v>
      </c>
      <c r="D20" s="70">
        <v>600</v>
      </c>
      <c r="E20" s="70">
        <v>1610</v>
      </c>
      <c r="F20" s="70">
        <v>2210</v>
      </c>
      <c r="G20" s="29">
        <v>0.9</v>
      </c>
      <c r="H20" s="29">
        <v>0.93</v>
      </c>
      <c r="I20" s="29">
        <v>0.92</v>
      </c>
      <c r="J20" s="29">
        <v>0.89</v>
      </c>
      <c r="K20" s="29">
        <v>0.91</v>
      </c>
      <c r="L20" s="29">
        <v>0.91</v>
      </c>
      <c r="M20" s="29">
        <v>0.35</v>
      </c>
      <c r="N20" s="29">
        <v>0.22</v>
      </c>
      <c r="O20" s="29">
        <v>0.26</v>
      </c>
      <c r="P20" s="29" t="s">
        <v>42</v>
      </c>
      <c r="Q20" s="29">
        <v>0</v>
      </c>
      <c r="R20" s="29" t="s">
        <v>42</v>
      </c>
      <c r="S20" s="29">
        <v>0.02</v>
      </c>
      <c r="T20" s="29">
        <v>0.02</v>
      </c>
      <c r="U20" s="29">
        <v>0.02</v>
      </c>
      <c r="V20" s="29">
        <v>0.47</v>
      </c>
      <c r="W20" s="29">
        <v>0.6</v>
      </c>
      <c r="X20" s="29">
        <v>0.56999999999999995</v>
      </c>
      <c r="Y20" s="29">
        <v>0.03</v>
      </c>
      <c r="Z20" s="29">
        <v>0.06</v>
      </c>
      <c r="AA20" s="29">
        <v>0.05</v>
      </c>
      <c r="AB20" s="29">
        <v>0</v>
      </c>
      <c r="AC20" s="29">
        <v>0</v>
      </c>
      <c r="AD20" s="29">
        <v>0</v>
      </c>
      <c r="AE20" s="29">
        <v>0</v>
      </c>
      <c r="AF20" s="29" t="s">
        <v>42</v>
      </c>
      <c r="AG20" s="29" t="s">
        <v>42</v>
      </c>
      <c r="AH20" s="29" t="s">
        <v>42</v>
      </c>
      <c r="AI20" s="29">
        <v>0</v>
      </c>
      <c r="AJ20" s="29" t="s">
        <v>42</v>
      </c>
      <c r="AK20" s="29">
        <v>0.03</v>
      </c>
      <c r="AL20" s="29">
        <v>0.04</v>
      </c>
      <c r="AM20" s="29">
        <v>0.04</v>
      </c>
      <c r="AN20" s="29">
        <v>0</v>
      </c>
      <c r="AO20" s="29">
        <v>0</v>
      </c>
      <c r="AP20" s="29">
        <v>0</v>
      </c>
      <c r="AQ20" s="29" t="s">
        <v>42</v>
      </c>
      <c r="AR20" s="29">
        <v>0.01</v>
      </c>
      <c r="AS20" s="29">
        <v>0.01</v>
      </c>
      <c r="AT20" s="29" t="s">
        <v>42</v>
      </c>
      <c r="AU20" s="29">
        <v>0.01</v>
      </c>
      <c r="AV20" s="29">
        <v>0.01</v>
      </c>
      <c r="AW20" s="29" t="s">
        <v>42</v>
      </c>
      <c r="AX20" s="29">
        <v>0.01</v>
      </c>
      <c r="AY20" s="29">
        <v>0.01</v>
      </c>
      <c r="AZ20" s="29">
        <v>0</v>
      </c>
      <c r="BA20" s="29" t="s">
        <v>42</v>
      </c>
      <c r="BB20" s="29" t="s">
        <v>42</v>
      </c>
      <c r="BC20" s="29">
        <v>0</v>
      </c>
      <c r="BD20" s="29" t="s">
        <v>42</v>
      </c>
      <c r="BE20" s="29" t="s">
        <v>42</v>
      </c>
      <c r="BF20" s="29">
        <v>0</v>
      </c>
      <c r="BG20" s="29" t="s">
        <v>41</v>
      </c>
      <c r="BH20" s="29" t="s">
        <v>41</v>
      </c>
      <c r="BI20" s="29">
        <v>0.05</v>
      </c>
      <c r="BJ20" s="29">
        <v>0.05</v>
      </c>
      <c r="BK20" s="29">
        <v>0.05</v>
      </c>
      <c r="BL20" s="29">
        <v>0.02</v>
      </c>
      <c r="BM20" s="29">
        <v>0.01</v>
      </c>
      <c r="BN20" s="29">
        <v>0.02</v>
      </c>
      <c r="BO20" s="29">
        <v>0.02</v>
      </c>
      <c r="BP20" s="29">
        <v>0.01</v>
      </c>
      <c r="BQ20" s="29">
        <v>0.02</v>
      </c>
    </row>
    <row r="21" spans="1:69" x14ac:dyDescent="0.25">
      <c r="A21">
        <v>302</v>
      </c>
      <c r="B21" t="s">
        <v>186</v>
      </c>
      <c r="C21" t="s">
        <v>180</v>
      </c>
      <c r="D21" s="70">
        <v>600</v>
      </c>
      <c r="E21" s="70">
        <v>2850</v>
      </c>
      <c r="F21" s="70">
        <v>3450</v>
      </c>
      <c r="G21" s="29">
        <v>0.91</v>
      </c>
      <c r="H21" s="29">
        <v>0.95</v>
      </c>
      <c r="I21" s="29">
        <v>0.94</v>
      </c>
      <c r="J21" s="29">
        <v>0.91</v>
      </c>
      <c r="K21" s="29">
        <v>0.94</v>
      </c>
      <c r="L21" s="29">
        <v>0.94</v>
      </c>
      <c r="M21" s="29">
        <v>0.27</v>
      </c>
      <c r="N21" s="29">
        <v>0.16</v>
      </c>
      <c r="O21" s="29">
        <v>0.18</v>
      </c>
      <c r="P21" s="29" t="s">
        <v>42</v>
      </c>
      <c r="Q21" s="29">
        <v>0.01</v>
      </c>
      <c r="R21" s="29">
        <v>0.01</v>
      </c>
      <c r="S21" s="29">
        <v>0.02</v>
      </c>
      <c r="T21" s="29">
        <v>0.01</v>
      </c>
      <c r="U21" s="29">
        <v>0.01</v>
      </c>
      <c r="V21" s="29">
        <v>0.55000000000000004</v>
      </c>
      <c r="W21" s="29">
        <v>0.69</v>
      </c>
      <c r="X21" s="29">
        <v>0.66</v>
      </c>
      <c r="Y21" s="29">
        <v>0.05</v>
      </c>
      <c r="Z21" s="29">
        <v>7.0000000000000007E-2</v>
      </c>
      <c r="AA21" s="29">
        <v>7.0000000000000007E-2</v>
      </c>
      <c r="AB21" s="29">
        <v>0</v>
      </c>
      <c r="AC21" s="29">
        <v>0</v>
      </c>
      <c r="AD21" s="29">
        <v>0</v>
      </c>
      <c r="AE21" s="29">
        <v>0</v>
      </c>
      <c r="AF21" s="29">
        <v>0</v>
      </c>
      <c r="AG21" s="29">
        <v>0</v>
      </c>
      <c r="AH21" s="29" t="s">
        <v>42</v>
      </c>
      <c r="AI21" s="29" t="s">
        <v>42</v>
      </c>
      <c r="AJ21" s="29" t="s">
        <v>42</v>
      </c>
      <c r="AK21" s="29">
        <v>0.02</v>
      </c>
      <c r="AL21" s="29">
        <v>0.02</v>
      </c>
      <c r="AM21" s="29">
        <v>0.02</v>
      </c>
      <c r="AN21" s="29">
        <v>0</v>
      </c>
      <c r="AO21" s="29" t="s">
        <v>42</v>
      </c>
      <c r="AP21" s="29" t="s">
        <v>42</v>
      </c>
      <c r="AQ21" s="29" t="s">
        <v>42</v>
      </c>
      <c r="AR21" s="29" t="s">
        <v>41</v>
      </c>
      <c r="AS21" s="29" t="s">
        <v>41</v>
      </c>
      <c r="AT21" s="29" t="s">
        <v>42</v>
      </c>
      <c r="AU21" s="29" t="s">
        <v>41</v>
      </c>
      <c r="AV21" s="29" t="s">
        <v>41</v>
      </c>
      <c r="AW21" s="29" t="s">
        <v>42</v>
      </c>
      <c r="AX21" s="29" t="s">
        <v>42</v>
      </c>
      <c r="AY21" s="29" t="s">
        <v>41</v>
      </c>
      <c r="AZ21" s="29">
        <v>0</v>
      </c>
      <c r="BA21" s="29" t="s">
        <v>42</v>
      </c>
      <c r="BB21" s="29" t="s">
        <v>42</v>
      </c>
      <c r="BC21" s="29">
        <v>0</v>
      </c>
      <c r="BD21" s="29" t="s">
        <v>42</v>
      </c>
      <c r="BE21" s="29" t="s">
        <v>42</v>
      </c>
      <c r="BF21" s="29" t="s">
        <v>42</v>
      </c>
      <c r="BG21" s="29" t="s">
        <v>42</v>
      </c>
      <c r="BH21" s="29" t="s">
        <v>42</v>
      </c>
      <c r="BI21" s="29">
        <v>0.04</v>
      </c>
      <c r="BJ21" s="29">
        <v>0.03</v>
      </c>
      <c r="BK21" s="29">
        <v>0.03</v>
      </c>
      <c r="BL21" s="29">
        <v>0.02</v>
      </c>
      <c r="BM21" s="29">
        <v>0.01</v>
      </c>
      <c r="BN21" s="29">
        <v>0.01</v>
      </c>
      <c r="BO21" s="29">
        <v>0.02</v>
      </c>
      <c r="BP21" s="29">
        <v>0.02</v>
      </c>
      <c r="BQ21" s="29">
        <v>0.02</v>
      </c>
    </row>
    <row r="22" spans="1:69" x14ac:dyDescent="0.25">
      <c r="A22">
        <v>370</v>
      </c>
      <c r="B22" t="s">
        <v>187</v>
      </c>
      <c r="C22" t="s">
        <v>170</v>
      </c>
      <c r="D22" s="70">
        <v>430</v>
      </c>
      <c r="E22" s="70">
        <v>2100</v>
      </c>
      <c r="F22" s="70">
        <v>2520</v>
      </c>
      <c r="G22" s="29">
        <v>0.82</v>
      </c>
      <c r="H22" s="29">
        <v>0.92</v>
      </c>
      <c r="I22" s="29">
        <v>0.91</v>
      </c>
      <c r="J22" s="29">
        <v>0.78</v>
      </c>
      <c r="K22" s="29">
        <v>0.9</v>
      </c>
      <c r="L22" s="29">
        <v>0.88</v>
      </c>
      <c r="M22" s="29">
        <v>0.68</v>
      </c>
      <c r="N22" s="29">
        <v>0.69</v>
      </c>
      <c r="O22" s="29">
        <v>0.69</v>
      </c>
      <c r="P22" s="29">
        <v>0</v>
      </c>
      <c r="Q22" s="29" t="s">
        <v>42</v>
      </c>
      <c r="R22" s="29" t="s">
        <v>42</v>
      </c>
      <c r="S22" s="29">
        <v>7.0000000000000007E-2</v>
      </c>
      <c r="T22" s="29">
        <v>7.0000000000000007E-2</v>
      </c>
      <c r="U22" s="29">
        <v>7.0000000000000007E-2</v>
      </c>
      <c r="V22" s="29">
        <v>0.03</v>
      </c>
      <c r="W22" s="29">
        <v>0.11</v>
      </c>
      <c r="X22" s="29">
        <v>0.09</v>
      </c>
      <c r="Y22" s="29" t="s">
        <v>42</v>
      </c>
      <c r="Z22" s="29">
        <v>0.03</v>
      </c>
      <c r="AA22" s="29">
        <v>0.03</v>
      </c>
      <c r="AB22" s="29">
        <v>0</v>
      </c>
      <c r="AC22" s="29">
        <v>0</v>
      </c>
      <c r="AD22" s="29">
        <v>0</v>
      </c>
      <c r="AE22" s="29">
        <v>0</v>
      </c>
      <c r="AF22" s="29">
        <v>0</v>
      </c>
      <c r="AG22" s="29">
        <v>0</v>
      </c>
      <c r="AH22" s="29">
        <v>0</v>
      </c>
      <c r="AI22" s="29">
        <v>0</v>
      </c>
      <c r="AJ22" s="29">
        <v>0</v>
      </c>
      <c r="AK22" s="29">
        <v>7.0000000000000007E-2</v>
      </c>
      <c r="AL22" s="29">
        <v>0.1</v>
      </c>
      <c r="AM22" s="29">
        <v>0.1</v>
      </c>
      <c r="AN22" s="29">
        <v>0</v>
      </c>
      <c r="AO22" s="29">
        <v>0</v>
      </c>
      <c r="AP22" s="29">
        <v>0</v>
      </c>
      <c r="AQ22" s="29">
        <v>0</v>
      </c>
      <c r="AR22" s="29" t="s">
        <v>42</v>
      </c>
      <c r="AS22" s="29" t="s">
        <v>42</v>
      </c>
      <c r="AT22" s="29" t="s">
        <v>42</v>
      </c>
      <c r="AU22" s="29">
        <v>0.01</v>
      </c>
      <c r="AV22" s="29">
        <v>0.01</v>
      </c>
      <c r="AW22" s="29" t="s">
        <v>42</v>
      </c>
      <c r="AX22" s="29">
        <v>0.01</v>
      </c>
      <c r="AY22" s="29">
        <v>0.01</v>
      </c>
      <c r="AZ22" s="29">
        <v>0</v>
      </c>
      <c r="BA22" s="29" t="s">
        <v>42</v>
      </c>
      <c r="BB22" s="29" t="s">
        <v>42</v>
      </c>
      <c r="BC22" s="29" t="s">
        <v>42</v>
      </c>
      <c r="BD22" s="29" t="s">
        <v>42</v>
      </c>
      <c r="BE22" s="29" t="s">
        <v>42</v>
      </c>
      <c r="BF22" s="29">
        <v>0.03</v>
      </c>
      <c r="BG22" s="29">
        <v>0.01</v>
      </c>
      <c r="BH22" s="29">
        <v>0.01</v>
      </c>
      <c r="BI22" s="29">
        <v>0.11</v>
      </c>
      <c r="BJ22" s="29">
        <v>0.06</v>
      </c>
      <c r="BK22" s="29">
        <v>7.0000000000000007E-2</v>
      </c>
      <c r="BL22" s="29">
        <v>0.04</v>
      </c>
      <c r="BM22" s="29">
        <v>0.01</v>
      </c>
      <c r="BN22" s="29">
        <v>0.02</v>
      </c>
      <c r="BO22" s="29">
        <v>0.02</v>
      </c>
      <c r="BP22" s="29">
        <v>0.01</v>
      </c>
      <c r="BQ22" s="29">
        <v>0.01</v>
      </c>
    </row>
    <row r="23" spans="1:69" x14ac:dyDescent="0.25">
      <c r="A23">
        <v>800</v>
      </c>
      <c r="B23" t="s">
        <v>188</v>
      </c>
      <c r="C23" t="s">
        <v>184</v>
      </c>
      <c r="D23" s="70">
        <v>160</v>
      </c>
      <c r="E23" s="70">
        <v>2000</v>
      </c>
      <c r="F23" s="70">
        <v>2160</v>
      </c>
      <c r="G23" s="29">
        <v>0.87</v>
      </c>
      <c r="H23" s="29">
        <v>0.94</v>
      </c>
      <c r="I23" s="29">
        <v>0.94</v>
      </c>
      <c r="J23" s="29">
        <v>0.84</v>
      </c>
      <c r="K23" s="29">
        <v>0.94</v>
      </c>
      <c r="L23" s="29">
        <v>0.93</v>
      </c>
      <c r="M23" s="29">
        <v>0.51</v>
      </c>
      <c r="N23" s="29">
        <v>0.28000000000000003</v>
      </c>
      <c r="O23" s="29">
        <v>0.28999999999999998</v>
      </c>
      <c r="P23" s="29">
        <v>0</v>
      </c>
      <c r="Q23" s="29" t="s">
        <v>41</v>
      </c>
      <c r="R23" s="29" t="s">
        <v>41</v>
      </c>
      <c r="S23" s="29" t="s">
        <v>42</v>
      </c>
      <c r="T23" s="29">
        <v>0.04</v>
      </c>
      <c r="U23" s="29">
        <v>0.03</v>
      </c>
      <c r="V23" s="29">
        <v>0.23</v>
      </c>
      <c r="W23" s="29">
        <v>0.5</v>
      </c>
      <c r="X23" s="29">
        <v>0.48</v>
      </c>
      <c r="Y23" s="29">
        <v>0.08</v>
      </c>
      <c r="Z23" s="29">
        <v>0.11</v>
      </c>
      <c r="AA23" s="29">
        <v>0.11</v>
      </c>
      <c r="AB23" s="29">
        <v>0</v>
      </c>
      <c r="AC23" s="29">
        <v>0</v>
      </c>
      <c r="AD23" s="29">
        <v>0</v>
      </c>
      <c r="AE23" s="29">
        <v>0</v>
      </c>
      <c r="AF23" s="29" t="s">
        <v>42</v>
      </c>
      <c r="AG23" s="29" t="s">
        <v>42</v>
      </c>
      <c r="AH23" s="29">
        <v>0</v>
      </c>
      <c r="AI23" s="29" t="s">
        <v>42</v>
      </c>
      <c r="AJ23" s="29" t="s">
        <v>42</v>
      </c>
      <c r="AK23" s="29">
        <v>0.06</v>
      </c>
      <c r="AL23" s="29">
        <v>0.06</v>
      </c>
      <c r="AM23" s="29">
        <v>0.06</v>
      </c>
      <c r="AN23" s="29">
        <v>0</v>
      </c>
      <c r="AO23" s="29" t="s">
        <v>42</v>
      </c>
      <c r="AP23" s="29" t="s">
        <v>42</v>
      </c>
      <c r="AQ23" s="29">
        <v>0</v>
      </c>
      <c r="AR23" s="29" t="s">
        <v>41</v>
      </c>
      <c r="AS23" s="29" t="s">
        <v>41</v>
      </c>
      <c r="AT23" s="29" t="s">
        <v>42</v>
      </c>
      <c r="AU23" s="29" t="s">
        <v>41</v>
      </c>
      <c r="AV23" s="29">
        <v>0.01</v>
      </c>
      <c r="AW23" s="29" t="s">
        <v>42</v>
      </c>
      <c r="AX23" s="29" t="s">
        <v>41</v>
      </c>
      <c r="AY23" s="29">
        <v>0.01</v>
      </c>
      <c r="AZ23" s="29" t="s">
        <v>42</v>
      </c>
      <c r="BA23" s="29" t="s">
        <v>42</v>
      </c>
      <c r="BB23" s="29" t="s">
        <v>42</v>
      </c>
      <c r="BC23" s="29">
        <v>0</v>
      </c>
      <c r="BD23" s="29">
        <v>0</v>
      </c>
      <c r="BE23" s="29">
        <v>0</v>
      </c>
      <c r="BF23" s="29">
        <v>0</v>
      </c>
      <c r="BG23" s="29" t="s">
        <v>42</v>
      </c>
      <c r="BH23" s="29" t="s">
        <v>42</v>
      </c>
      <c r="BI23" s="29">
        <v>0.04</v>
      </c>
      <c r="BJ23" s="29">
        <v>0.03</v>
      </c>
      <c r="BK23" s="29">
        <v>0.03</v>
      </c>
      <c r="BL23" s="29">
        <v>0.08</v>
      </c>
      <c r="BM23" s="29">
        <v>0.01</v>
      </c>
      <c r="BN23" s="29">
        <v>0.02</v>
      </c>
      <c r="BO23" s="29" t="s">
        <v>42</v>
      </c>
      <c r="BP23" s="29">
        <v>0.02</v>
      </c>
      <c r="BQ23" s="29">
        <v>0.02</v>
      </c>
    </row>
    <row r="24" spans="1:69" x14ac:dyDescent="0.25">
      <c r="A24">
        <v>822</v>
      </c>
      <c r="B24" t="s">
        <v>189</v>
      </c>
      <c r="C24" t="s">
        <v>176</v>
      </c>
      <c r="D24" s="70">
        <v>240</v>
      </c>
      <c r="E24" s="70">
        <v>1630</v>
      </c>
      <c r="F24" s="70">
        <v>1870</v>
      </c>
      <c r="G24" s="29">
        <v>0.85</v>
      </c>
      <c r="H24" s="29">
        <v>0.94</v>
      </c>
      <c r="I24" s="29">
        <v>0.92</v>
      </c>
      <c r="J24" s="29">
        <v>0.83</v>
      </c>
      <c r="K24" s="29">
        <v>0.92</v>
      </c>
      <c r="L24" s="29">
        <v>0.91</v>
      </c>
      <c r="M24" s="29">
        <v>0.46</v>
      </c>
      <c r="N24" s="29">
        <v>0.32</v>
      </c>
      <c r="O24" s="29">
        <v>0.34</v>
      </c>
      <c r="P24" s="29">
        <v>0</v>
      </c>
      <c r="Q24" s="29" t="s">
        <v>41</v>
      </c>
      <c r="R24" s="29" t="s">
        <v>41</v>
      </c>
      <c r="S24" s="29" t="s">
        <v>42</v>
      </c>
      <c r="T24" s="29">
        <v>0.01</v>
      </c>
      <c r="U24" s="29">
        <v>0.01</v>
      </c>
      <c r="V24" s="29">
        <v>0.34</v>
      </c>
      <c r="W24" s="29">
        <v>0.59</v>
      </c>
      <c r="X24" s="29">
        <v>0.56000000000000005</v>
      </c>
      <c r="Y24" s="29" t="s">
        <v>42</v>
      </c>
      <c r="Z24" s="29" t="s">
        <v>42</v>
      </c>
      <c r="AA24" s="29" t="s">
        <v>42</v>
      </c>
      <c r="AB24" s="29">
        <v>0</v>
      </c>
      <c r="AC24" s="29">
        <v>0</v>
      </c>
      <c r="AD24" s="29">
        <v>0</v>
      </c>
      <c r="AE24" s="29">
        <v>0</v>
      </c>
      <c r="AF24" s="29">
        <v>0</v>
      </c>
      <c r="AG24" s="29">
        <v>0</v>
      </c>
      <c r="AH24" s="29">
        <v>0</v>
      </c>
      <c r="AI24" s="29">
        <v>0</v>
      </c>
      <c r="AJ24" s="29">
        <v>0</v>
      </c>
      <c r="AK24" s="29" t="s">
        <v>42</v>
      </c>
      <c r="AL24" s="29">
        <v>0.03</v>
      </c>
      <c r="AM24" s="29">
        <v>0.03</v>
      </c>
      <c r="AN24" s="29">
        <v>0</v>
      </c>
      <c r="AO24" s="29" t="s">
        <v>42</v>
      </c>
      <c r="AP24" s="29" t="s">
        <v>42</v>
      </c>
      <c r="AQ24" s="29">
        <v>0</v>
      </c>
      <c r="AR24" s="29" t="s">
        <v>42</v>
      </c>
      <c r="AS24" s="29" t="s">
        <v>42</v>
      </c>
      <c r="AT24" s="29" t="s">
        <v>42</v>
      </c>
      <c r="AU24" s="29">
        <v>0.01</v>
      </c>
      <c r="AV24" s="29">
        <v>0.01</v>
      </c>
      <c r="AW24" s="29">
        <v>0</v>
      </c>
      <c r="AX24" s="29" t="s">
        <v>41</v>
      </c>
      <c r="AY24" s="29" t="s">
        <v>41</v>
      </c>
      <c r="AZ24" s="29" t="s">
        <v>42</v>
      </c>
      <c r="BA24" s="29" t="s">
        <v>42</v>
      </c>
      <c r="BB24" s="29" t="s">
        <v>42</v>
      </c>
      <c r="BC24" s="29" t="s">
        <v>42</v>
      </c>
      <c r="BD24" s="29">
        <v>0</v>
      </c>
      <c r="BE24" s="29" t="s">
        <v>42</v>
      </c>
      <c r="BF24" s="29" t="s">
        <v>42</v>
      </c>
      <c r="BG24" s="29">
        <v>0.01</v>
      </c>
      <c r="BH24" s="29">
        <v>0.01</v>
      </c>
      <c r="BI24" s="29">
        <v>0.08</v>
      </c>
      <c r="BJ24" s="29">
        <v>0.04</v>
      </c>
      <c r="BK24" s="29">
        <v>0.04</v>
      </c>
      <c r="BL24" s="29">
        <v>0.05</v>
      </c>
      <c r="BM24" s="29">
        <v>0.01</v>
      </c>
      <c r="BN24" s="29">
        <v>0.02</v>
      </c>
      <c r="BO24" s="29" t="s">
        <v>42</v>
      </c>
      <c r="BP24" s="29">
        <v>0.01</v>
      </c>
      <c r="BQ24" s="29">
        <v>0.01</v>
      </c>
    </row>
    <row r="25" spans="1:69" x14ac:dyDescent="0.25">
      <c r="A25">
        <v>303</v>
      </c>
      <c r="B25" t="s">
        <v>190</v>
      </c>
      <c r="C25" t="s">
        <v>180</v>
      </c>
      <c r="D25" s="70">
        <v>290</v>
      </c>
      <c r="E25" s="70">
        <v>2860</v>
      </c>
      <c r="F25" s="70">
        <v>3150</v>
      </c>
      <c r="G25" s="29">
        <v>0.89</v>
      </c>
      <c r="H25" s="29">
        <v>0.95</v>
      </c>
      <c r="I25" s="29">
        <v>0.94</v>
      </c>
      <c r="J25" s="29">
        <v>0.87</v>
      </c>
      <c r="K25" s="29">
        <v>0.94</v>
      </c>
      <c r="L25" s="29">
        <v>0.93</v>
      </c>
      <c r="M25" s="29">
        <v>0.34</v>
      </c>
      <c r="N25" s="29">
        <v>0.19</v>
      </c>
      <c r="O25" s="29">
        <v>0.2</v>
      </c>
      <c r="P25" s="29">
        <v>0</v>
      </c>
      <c r="Q25" s="29" t="s">
        <v>42</v>
      </c>
      <c r="R25" s="29" t="s">
        <v>42</v>
      </c>
      <c r="S25" s="29">
        <v>0.03</v>
      </c>
      <c r="T25" s="29">
        <v>0.03</v>
      </c>
      <c r="U25" s="29">
        <v>0.03</v>
      </c>
      <c r="V25" s="29">
        <v>0.45</v>
      </c>
      <c r="W25" s="29">
        <v>0.65</v>
      </c>
      <c r="X25" s="29">
        <v>0.64</v>
      </c>
      <c r="Y25" s="29">
        <v>0.05</v>
      </c>
      <c r="Z25" s="29">
        <v>0.06</v>
      </c>
      <c r="AA25" s="29">
        <v>0.06</v>
      </c>
      <c r="AB25" s="29">
        <v>0</v>
      </c>
      <c r="AC25" s="29">
        <v>0</v>
      </c>
      <c r="AD25" s="29">
        <v>0</v>
      </c>
      <c r="AE25" s="29">
        <v>0</v>
      </c>
      <c r="AF25" s="29">
        <v>0</v>
      </c>
      <c r="AG25" s="29">
        <v>0</v>
      </c>
      <c r="AH25" s="29">
        <v>0</v>
      </c>
      <c r="AI25" s="29">
        <v>0</v>
      </c>
      <c r="AJ25" s="29">
        <v>0</v>
      </c>
      <c r="AK25" s="29">
        <v>0.04</v>
      </c>
      <c r="AL25" s="29">
        <v>0.05</v>
      </c>
      <c r="AM25" s="29">
        <v>0.05</v>
      </c>
      <c r="AN25" s="29">
        <v>0</v>
      </c>
      <c r="AO25" s="29">
        <v>0</v>
      </c>
      <c r="AP25" s="29">
        <v>0</v>
      </c>
      <c r="AQ25" s="29" t="s">
        <v>42</v>
      </c>
      <c r="AR25" s="29" t="s">
        <v>41</v>
      </c>
      <c r="AS25" s="29" t="s">
        <v>41</v>
      </c>
      <c r="AT25" s="29" t="s">
        <v>42</v>
      </c>
      <c r="AU25" s="29">
        <v>0.01</v>
      </c>
      <c r="AV25" s="29">
        <v>0.01</v>
      </c>
      <c r="AW25" s="29" t="s">
        <v>42</v>
      </c>
      <c r="AX25" s="29">
        <v>0.01</v>
      </c>
      <c r="AY25" s="29">
        <v>0.01</v>
      </c>
      <c r="AZ25" s="29">
        <v>0</v>
      </c>
      <c r="BA25" s="29" t="s">
        <v>42</v>
      </c>
      <c r="BB25" s="29" t="s">
        <v>42</v>
      </c>
      <c r="BC25" s="29">
        <v>0</v>
      </c>
      <c r="BD25" s="29">
        <v>0</v>
      </c>
      <c r="BE25" s="29">
        <v>0</v>
      </c>
      <c r="BF25" s="29" t="s">
        <v>42</v>
      </c>
      <c r="BG25" s="29">
        <v>0.01</v>
      </c>
      <c r="BH25" s="29">
        <v>0.01</v>
      </c>
      <c r="BI25" s="29">
        <v>7.0000000000000007E-2</v>
      </c>
      <c r="BJ25" s="29">
        <v>0.03</v>
      </c>
      <c r="BK25" s="29">
        <v>0.04</v>
      </c>
      <c r="BL25" s="29" t="s">
        <v>42</v>
      </c>
      <c r="BM25" s="29" t="s">
        <v>41</v>
      </c>
      <c r="BN25" s="29">
        <v>0.01</v>
      </c>
      <c r="BO25" s="29">
        <v>0.03</v>
      </c>
      <c r="BP25" s="29">
        <v>0.01</v>
      </c>
      <c r="BQ25" s="29">
        <v>0.01</v>
      </c>
    </row>
    <row r="26" spans="1:69" x14ac:dyDescent="0.25">
      <c r="A26">
        <v>330</v>
      </c>
      <c r="B26" t="s">
        <v>191</v>
      </c>
      <c r="C26" t="s">
        <v>174</v>
      </c>
      <c r="D26" s="70">
        <v>3840</v>
      </c>
      <c r="E26" s="70">
        <v>8330</v>
      </c>
      <c r="F26" s="70">
        <v>12170</v>
      </c>
      <c r="G26" s="29">
        <v>0.88</v>
      </c>
      <c r="H26" s="29">
        <v>0.92</v>
      </c>
      <c r="I26" s="29">
        <v>0.91</v>
      </c>
      <c r="J26" s="29">
        <v>0.86</v>
      </c>
      <c r="K26" s="29">
        <v>0.91</v>
      </c>
      <c r="L26" s="29">
        <v>0.89</v>
      </c>
      <c r="M26" s="29">
        <v>0.38</v>
      </c>
      <c r="N26" s="29">
        <v>0.28999999999999998</v>
      </c>
      <c r="O26" s="29">
        <v>0.32</v>
      </c>
      <c r="P26" s="29" t="s">
        <v>42</v>
      </c>
      <c r="Q26" s="29" t="s">
        <v>41</v>
      </c>
      <c r="R26" s="29" t="s">
        <v>41</v>
      </c>
      <c r="S26" s="29">
        <v>0.06</v>
      </c>
      <c r="T26" s="29">
        <v>0.05</v>
      </c>
      <c r="U26" s="29">
        <v>0.05</v>
      </c>
      <c r="V26" s="29">
        <v>0.28000000000000003</v>
      </c>
      <c r="W26" s="29">
        <v>0.44</v>
      </c>
      <c r="X26" s="29">
        <v>0.39</v>
      </c>
      <c r="Y26" s="29">
        <v>0.14000000000000001</v>
      </c>
      <c r="Z26" s="29">
        <v>0.13</v>
      </c>
      <c r="AA26" s="29">
        <v>0.14000000000000001</v>
      </c>
      <c r="AB26" s="29" t="s">
        <v>42</v>
      </c>
      <c r="AC26" s="29" t="s">
        <v>42</v>
      </c>
      <c r="AD26" s="29" t="s">
        <v>42</v>
      </c>
      <c r="AE26" s="29">
        <v>0</v>
      </c>
      <c r="AF26" s="29">
        <v>0</v>
      </c>
      <c r="AG26" s="29">
        <v>0</v>
      </c>
      <c r="AH26" s="29" t="s">
        <v>41</v>
      </c>
      <c r="AI26" s="29" t="s">
        <v>41</v>
      </c>
      <c r="AJ26" s="29" t="s">
        <v>41</v>
      </c>
      <c r="AK26" s="29">
        <v>0.03</v>
      </c>
      <c r="AL26" s="29">
        <v>0.03</v>
      </c>
      <c r="AM26" s="29">
        <v>0.03</v>
      </c>
      <c r="AN26" s="29">
        <v>0</v>
      </c>
      <c r="AO26" s="29" t="s">
        <v>42</v>
      </c>
      <c r="AP26" s="29" t="s">
        <v>42</v>
      </c>
      <c r="AQ26" s="29" t="s">
        <v>42</v>
      </c>
      <c r="AR26" s="29" t="s">
        <v>41</v>
      </c>
      <c r="AS26" s="29" t="s">
        <v>41</v>
      </c>
      <c r="AT26" s="29">
        <v>0.01</v>
      </c>
      <c r="AU26" s="29">
        <v>0.01</v>
      </c>
      <c r="AV26" s="29">
        <v>0.01</v>
      </c>
      <c r="AW26" s="29" t="s">
        <v>41</v>
      </c>
      <c r="AX26" s="29" t="s">
        <v>41</v>
      </c>
      <c r="AY26" s="29" t="s">
        <v>41</v>
      </c>
      <c r="AZ26" s="29" t="s">
        <v>42</v>
      </c>
      <c r="BA26" s="29" t="s">
        <v>41</v>
      </c>
      <c r="BB26" s="29" t="s">
        <v>41</v>
      </c>
      <c r="BC26" s="29" t="s">
        <v>41</v>
      </c>
      <c r="BD26" s="29" t="s">
        <v>41</v>
      </c>
      <c r="BE26" s="29" t="s">
        <v>41</v>
      </c>
      <c r="BF26" s="29">
        <v>0.01</v>
      </c>
      <c r="BG26" s="29" t="s">
        <v>41</v>
      </c>
      <c r="BH26" s="29">
        <v>0.01</v>
      </c>
      <c r="BI26" s="29">
        <v>7.0000000000000007E-2</v>
      </c>
      <c r="BJ26" s="29">
        <v>0.05</v>
      </c>
      <c r="BK26" s="29">
        <v>0.06</v>
      </c>
      <c r="BL26" s="29">
        <v>0.02</v>
      </c>
      <c r="BM26" s="29">
        <v>0.01</v>
      </c>
      <c r="BN26" s="29">
        <v>0.01</v>
      </c>
      <c r="BO26" s="29">
        <v>0.03</v>
      </c>
      <c r="BP26" s="29">
        <v>0.02</v>
      </c>
      <c r="BQ26" s="29">
        <v>0.02</v>
      </c>
    </row>
    <row r="27" spans="1:69" x14ac:dyDescent="0.25">
      <c r="A27">
        <v>889</v>
      </c>
      <c r="B27" t="s">
        <v>192</v>
      </c>
      <c r="C27" t="s">
        <v>168</v>
      </c>
      <c r="D27" s="70">
        <v>330</v>
      </c>
      <c r="E27" s="70">
        <v>1430</v>
      </c>
      <c r="F27" s="70">
        <v>1750</v>
      </c>
      <c r="G27" s="29">
        <v>0.88</v>
      </c>
      <c r="H27" s="29">
        <v>0.93</v>
      </c>
      <c r="I27" s="29">
        <v>0.92</v>
      </c>
      <c r="J27" s="29">
        <v>0.87</v>
      </c>
      <c r="K27" s="29">
        <v>0.91</v>
      </c>
      <c r="L27" s="29">
        <v>0.9</v>
      </c>
      <c r="M27" s="29">
        <v>0.6</v>
      </c>
      <c r="N27" s="29">
        <v>0.5</v>
      </c>
      <c r="O27" s="29">
        <v>0.52</v>
      </c>
      <c r="P27" s="29">
        <v>0</v>
      </c>
      <c r="Q27" s="29" t="s">
        <v>42</v>
      </c>
      <c r="R27" s="29" t="s">
        <v>42</v>
      </c>
      <c r="S27" s="29">
        <v>0.03</v>
      </c>
      <c r="T27" s="29">
        <v>0.04</v>
      </c>
      <c r="U27" s="29">
        <v>0.03</v>
      </c>
      <c r="V27" s="29">
        <v>0.09</v>
      </c>
      <c r="W27" s="29">
        <v>0.22</v>
      </c>
      <c r="X27" s="29">
        <v>0.2</v>
      </c>
      <c r="Y27" s="29">
        <v>0.13</v>
      </c>
      <c r="Z27" s="29">
        <v>0.14000000000000001</v>
      </c>
      <c r="AA27" s="29">
        <v>0.14000000000000001</v>
      </c>
      <c r="AB27" s="29">
        <v>0</v>
      </c>
      <c r="AC27" s="29">
        <v>0</v>
      </c>
      <c r="AD27" s="29">
        <v>0</v>
      </c>
      <c r="AE27" s="29">
        <v>0</v>
      </c>
      <c r="AF27" s="29">
        <v>0</v>
      </c>
      <c r="AG27" s="29">
        <v>0</v>
      </c>
      <c r="AH27" s="29">
        <v>0</v>
      </c>
      <c r="AI27" s="29">
        <v>0</v>
      </c>
      <c r="AJ27" s="29">
        <v>0</v>
      </c>
      <c r="AK27" s="29" t="s">
        <v>42</v>
      </c>
      <c r="AL27" s="29">
        <v>0.05</v>
      </c>
      <c r="AM27" s="29">
        <v>0.05</v>
      </c>
      <c r="AN27" s="29">
        <v>0</v>
      </c>
      <c r="AO27" s="29">
        <v>0</v>
      </c>
      <c r="AP27" s="29">
        <v>0</v>
      </c>
      <c r="AQ27" s="29" t="s">
        <v>42</v>
      </c>
      <c r="AR27" s="29">
        <v>0.01</v>
      </c>
      <c r="AS27" s="29">
        <v>0.01</v>
      </c>
      <c r="AT27" s="29" t="s">
        <v>42</v>
      </c>
      <c r="AU27" s="29">
        <v>0.01</v>
      </c>
      <c r="AV27" s="29">
        <v>0.01</v>
      </c>
      <c r="AW27" s="29" t="s">
        <v>42</v>
      </c>
      <c r="AX27" s="29">
        <v>0.01</v>
      </c>
      <c r="AY27" s="29">
        <v>0.01</v>
      </c>
      <c r="AZ27" s="29">
        <v>0</v>
      </c>
      <c r="BA27" s="29" t="s">
        <v>42</v>
      </c>
      <c r="BB27" s="29" t="s">
        <v>42</v>
      </c>
      <c r="BC27" s="29" t="s">
        <v>42</v>
      </c>
      <c r="BD27" s="29" t="s">
        <v>42</v>
      </c>
      <c r="BE27" s="29" t="s">
        <v>42</v>
      </c>
      <c r="BF27" s="29" t="s">
        <v>42</v>
      </c>
      <c r="BG27" s="29">
        <v>0.01</v>
      </c>
      <c r="BH27" s="29">
        <v>0.01</v>
      </c>
      <c r="BI27" s="29">
        <v>7.0000000000000007E-2</v>
      </c>
      <c r="BJ27" s="29">
        <v>0.05</v>
      </c>
      <c r="BK27" s="29">
        <v>0.05</v>
      </c>
      <c r="BL27" s="29">
        <v>0.03</v>
      </c>
      <c r="BM27" s="29">
        <v>0.01</v>
      </c>
      <c r="BN27" s="29">
        <v>0.01</v>
      </c>
      <c r="BO27" s="29" t="s">
        <v>42</v>
      </c>
      <c r="BP27" s="29">
        <v>0.01</v>
      </c>
      <c r="BQ27" s="29">
        <v>0.01</v>
      </c>
    </row>
    <row r="28" spans="1:69" x14ac:dyDescent="0.25">
      <c r="A28">
        <v>890</v>
      </c>
      <c r="B28" t="s">
        <v>193</v>
      </c>
      <c r="C28" t="s">
        <v>168</v>
      </c>
      <c r="D28" s="70">
        <v>350</v>
      </c>
      <c r="E28" s="70">
        <v>1270</v>
      </c>
      <c r="F28" s="70">
        <v>1620</v>
      </c>
      <c r="G28" s="29">
        <v>0.82</v>
      </c>
      <c r="H28" s="29">
        <v>0.9</v>
      </c>
      <c r="I28" s="29">
        <v>0.88</v>
      </c>
      <c r="J28" s="29">
        <v>0.77</v>
      </c>
      <c r="K28" s="29">
        <v>0.88</v>
      </c>
      <c r="L28" s="29">
        <v>0.86</v>
      </c>
      <c r="M28" s="29">
        <v>0.53</v>
      </c>
      <c r="N28" s="29">
        <v>0.4</v>
      </c>
      <c r="O28" s="29">
        <v>0.43</v>
      </c>
      <c r="P28" s="29" t="s">
        <v>42</v>
      </c>
      <c r="Q28" s="29" t="s">
        <v>42</v>
      </c>
      <c r="R28" s="29" t="s">
        <v>42</v>
      </c>
      <c r="S28" s="29">
        <v>0.06</v>
      </c>
      <c r="T28" s="29">
        <v>0.04</v>
      </c>
      <c r="U28" s="29">
        <v>0.04</v>
      </c>
      <c r="V28" s="29" t="s">
        <v>42</v>
      </c>
      <c r="W28" s="29">
        <v>7.0000000000000007E-2</v>
      </c>
      <c r="X28" s="29">
        <v>0.06</v>
      </c>
      <c r="Y28" s="29">
        <v>0.16</v>
      </c>
      <c r="Z28" s="29">
        <v>0.37</v>
      </c>
      <c r="AA28" s="29">
        <v>0.33</v>
      </c>
      <c r="AB28" s="29">
        <v>0</v>
      </c>
      <c r="AC28" s="29">
        <v>0</v>
      </c>
      <c r="AD28" s="29">
        <v>0</v>
      </c>
      <c r="AE28" s="29">
        <v>0</v>
      </c>
      <c r="AF28" s="29">
        <v>0</v>
      </c>
      <c r="AG28" s="29">
        <v>0</v>
      </c>
      <c r="AH28" s="29">
        <v>0</v>
      </c>
      <c r="AI28" s="29">
        <v>0</v>
      </c>
      <c r="AJ28" s="29">
        <v>0</v>
      </c>
      <c r="AK28" s="29">
        <v>0.03</v>
      </c>
      <c r="AL28" s="29">
        <v>7.0000000000000007E-2</v>
      </c>
      <c r="AM28" s="29">
        <v>0.06</v>
      </c>
      <c r="AN28" s="29">
        <v>0</v>
      </c>
      <c r="AO28" s="29">
        <v>0</v>
      </c>
      <c r="AP28" s="29">
        <v>0</v>
      </c>
      <c r="AQ28" s="29" t="s">
        <v>42</v>
      </c>
      <c r="AR28" s="29" t="s">
        <v>42</v>
      </c>
      <c r="AS28" s="29" t="s">
        <v>42</v>
      </c>
      <c r="AT28" s="29">
        <v>0.02</v>
      </c>
      <c r="AU28" s="29">
        <v>0.01</v>
      </c>
      <c r="AV28" s="29">
        <v>0.01</v>
      </c>
      <c r="AW28" s="29" t="s">
        <v>42</v>
      </c>
      <c r="AX28" s="29">
        <v>0.01</v>
      </c>
      <c r="AY28" s="29">
        <v>0.01</v>
      </c>
      <c r="AZ28" s="29" t="s">
        <v>42</v>
      </c>
      <c r="BA28" s="29">
        <v>0</v>
      </c>
      <c r="BB28" s="29" t="s">
        <v>42</v>
      </c>
      <c r="BC28" s="29" t="s">
        <v>42</v>
      </c>
      <c r="BD28" s="29" t="s">
        <v>42</v>
      </c>
      <c r="BE28" s="29" t="s">
        <v>42</v>
      </c>
      <c r="BF28" s="29">
        <v>0.02</v>
      </c>
      <c r="BG28" s="29">
        <v>0.01</v>
      </c>
      <c r="BH28" s="29">
        <v>0.01</v>
      </c>
      <c r="BI28" s="29">
        <v>0.13</v>
      </c>
      <c r="BJ28" s="29">
        <v>7.0000000000000007E-2</v>
      </c>
      <c r="BK28" s="29">
        <v>0.09</v>
      </c>
      <c r="BL28" s="29">
        <v>0.03</v>
      </c>
      <c r="BM28" s="29">
        <v>0.02</v>
      </c>
      <c r="BN28" s="29">
        <v>0.02</v>
      </c>
      <c r="BO28" s="29">
        <v>0.02</v>
      </c>
      <c r="BP28" s="29">
        <v>0.01</v>
      </c>
      <c r="BQ28" s="29">
        <v>0.01</v>
      </c>
    </row>
    <row r="29" spans="1:69" x14ac:dyDescent="0.25">
      <c r="A29">
        <v>350</v>
      </c>
      <c r="B29" t="s">
        <v>194</v>
      </c>
      <c r="C29" t="s">
        <v>168</v>
      </c>
      <c r="D29" s="70">
        <v>630</v>
      </c>
      <c r="E29" s="70">
        <v>2840</v>
      </c>
      <c r="F29" s="70">
        <v>3480</v>
      </c>
      <c r="G29" s="29">
        <v>0.86</v>
      </c>
      <c r="H29" s="29">
        <v>0.92</v>
      </c>
      <c r="I29" s="29">
        <v>0.91</v>
      </c>
      <c r="J29" s="29">
        <v>0.83</v>
      </c>
      <c r="K29" s="29">
        <v>0.9</v>
      </c>
      <c r="L29" s="29">
        <v>0.89</v>
      </c>
      <c r="M29" s="29">
        <v>0.43</v>
      </c>
      <c r="N29" s="29">
        <v>0.42</v>
      </c>
      <c r="O29" s="29">
        <v>0.42</v>
      </c>
      <c r="P29" s="29" t="s">
        <v>42</v>
      </c>
      <c r="Q29" s="29" t="s">
        <v>42</v>
      </c>
      <c r="R29" s="29" t="s">
        <v>42</v>
      </c>
      <c r="S29" s="29">
        <v>0.03</v>
      </c>
      <c r="T29" s="29">
        <v>0.03</v>
      </c>
      <c r="U29" s="29">
        <v>0.03</v>
      </c>
      <c r="V29" s="29">
        <v>0.15</v>
      </c>
      <c r="W29" s="29">
        <v>0.25</v>
      </c>
      <c r="X29" s="29">
        <v>0.23</v>
      </c>
      <c r="Y29" s="29">
        <v>0.22</v>
      </c>
      <c r="Z29" s="29">
        <v>0.2</v>
      </c>
      <c r="AA29" s="29">
        <v>0.2</v>
      </c>
      <c r="AB29" s="29">
        <v>0</v>
      </c>
      <c r="AC29" s="29">
        <v>0</v>
      </c>
      <c r="AD29" s="29">
        <v>0</v>
      </c>
      <c r="AE29" s="29">
        <v>0</v>
      </c>
      <c r="AF29" s="29">
        <v>0</v>
      </c>
      <c r="AG29" s="29">
        <v>0</v>
      </c>
      <c r="AH29" s="29" t="s">
        <v>42</v>
      </c>
      <c r="AI29" s="29" t="s">
        <v>42</v>
      </c>
      <c r="AJ29" s="29" t="s">
        <v>42</v>
      </c>
      <c r="AK29" s="29">
        <v>0.03</v>
      </c>
      <c r="AL29" s="29">
        <v>0.05</v>
      </c>
      <c r="AM29" s="29">
        <v>0.05</v>
      </c>
      <c r="AN29" s="29">
        <v>0</v>
      </c>
      <c r="AO29" s="29">
        <v>0</v>
      </c>
      <c r="AP29" s="29">
        <v>0</v>
      </c>
      <c r="AQ29" s="29" t="s">
        <v>42</v>
      </c>
      <c r="AR29" s="29" t="s">
        <v>41</v>
      </c>
      <c r="AS29" s="29" t="s">
        <v>41</v>
      </c>
      <c r="AT29" s="29">
        <v>0.01</v>
      </c>
      <c r="AU29" s="29">
        <v>0.01</v>
      </c>
      <c r="AV29" s="29">
        <v>0.01</v>
      </c>
      <c r="AW29" s="29" t="s">
        <v>42</v>
      </c>
      <c r="AX29" s="29" t="s">
        <v>41</v>
      </c>
      <c r="AY29" s="29">
        <v>0.01</v>
      </c>
      <c r="AZ29" s="29" t="s">
        <v>42</v>
      </c>
      <c r="BA29" s="29" t="s">
        <v>41</v>
      </c>
      <c r="BB29" s="29" t="s">
        <v>41</v>
      </c>
      <c r="BC29" s="29">
        <v>0</v>
      </c>
      <c r="BD29" s="29">
        <v>0</v>
      </c>
      <c r="BE29" s="29">
        <v>0</v>
      </c>
      <c r="BF29" s="29">
        <v>0.01</v>
      </c>
      <c r="BG29" s="29">
        <v>0.01</v>
      </c>
      <c r="BH29" s="29">
        <v>0.01</v>
      </c>
      <c r="BI29" s="29">
        <v>0.09</v>
      </c>
      <c r="BJ29" s="29">
        <v>0.05</v>
      </c>
      <c r="BK29" s="29">
        <v>0.06</v>
      </c>
      <c r="BL29" s="29">
        <v>0.03</v>
      </c>
      <c r="BM29" s="29">
        <v>0.01</v>
      </c>
      <c r="BN29" s="29">
        <v>0.02</v>
      </c>
      <c r="BO29" s="29">
        <v>0.02</v>
      </c>
      <c r="BP29" s="29">
        <v>0.01</v>
      </c>
      <c r="BQ29" s="29">
        <v>0.02</v>
      </c>
    </row>
    <row r="30" spans="1:69" x14ac:dyDescent="0.25">
      <c r="A30">
        <v>837</v>
      </c>
      <c r="B30" t="s">
        <v>195</v>
      </c>
      <c r="C30" t="s">
        <v>184</v>
      </c>
      <c r="D30" s="70">
        <v>200</v>
      </c>
      <c r="E30" s="70">
        <v>1460</v>
      </c>
      <c r="F30" s="70">
        <v>1660</v>
      </c>
      <c r="G30" s="29">
        <v>0.85</v>
      </c>
      <c r="H30" s="29">
        <v>0.92</v>
      </c>
      <c r="I30" s="29">
        <v>0.92</v>
      </c>
      <c r="J30" s="29">
        <v>0.81</v>
      </c>
      <c r="K30" s="29">
        <v>0.91</v>
      </c>
      <c r="L30" s="29">
        <v>0.89</v>
      </c>
      <c r="M30" s="29">
        <v>0.52</v>
      </c>
      <c r="N30" s="29">
        <v>0.4</v>
      </c>
      <c r="O30" s="29">
        <v>0.41</v>
      </c>
      <c r="P30" s="29" t="s">
        <v>42</v>
      </c>
      <c r="Q30" s="29">
        <v>0.01</v>
      </c>
      <c r="R30" s="29">
        <v>0.01</v>
      </c>
      <c r="S30" s="29">
        <v>0.06</v>
      </c>
      <c r="T30" s="29">
        <v>0.03</v>
      </c>
      <c r="U30" s="29">
        <v>0.04</v>
      </c>
      <c r="V30" s="29">
        <v>0.22</v>
      </c>
      <c r="W30" s="29">
        <v>0.46</v>
      </c>
      <c r="X30" s="29">
        <v>0.43</v>
      </c>
      <c r="Y30" s="29">
        <v>0</v>
      </c>
      <c r="Z30" s="29" t="s">
        <v>41</v>
      </c>
      <c r="AA30" s="29" t="s">
        <v>41</v>
      </c>
      <c r="AB30" s="29">
        <v>0</v>
      </c>
      <c r="AC30" s="29">
        <v>0</v>
      </c>
      <c r="AD30" s="29">
        <v>0</v>
      </c>
      <c r="AE30" s="29">
        <v>0</v>
      </c>
      <c r="AF30" s="29">
        <v>0</v>
      </c>
      <c r="AG30" s="29">
        <v>0</v>
      </c>
      <c r="AH30" s="29" t="s">
        <v>42</v>
      </c>
      <c r="AI30" s="29">
        <v>0</v>
      </c>
      <c r="AJ30" s="29" t="s">
        <v>42</v>
      </c>
      <c r="AK30" s="29">
        <v>7.0000000000000007E-2</v>
      </c>
      <c r="AL30" s="29">
        <v>0.05</v>
      </c>
      <c r="AM30" s="29">
        <v>0.05</v>
      </c>
      <c r="AN30" s="29">
        <v>0</v>
      </c>
      <c r="AO30" s="29">
        <v>0</v>
      </c>
      <c r="AP30" s="29">
        <v>0</v>
      </c>
      <c r="AQ30" s="29">
        <v>0</v>
      </c>
      <c r="AR30" s="29" t="s">
        <v>42</v>
      </c>
      <c r="AS30" s="29" t="s">
        <v>42</v>
      </c>
      <c r="AT30" s="29">
        <v>0.03</v>
      </c>
      <c r="AU30" s="29">
        <v>0.01</v>
      </c>
      <c r="AV30" s="29">
        <v>0.01</v>
      </c>
      <c r="AW30" s="29" t="s">
        <v>42</v>
      </c>
      <c r="AX30" s="29">
        <v>0.01</v>
      </c>
      <c r="AY30" s="29">
        <v>0.01</v>
      </c>
      <c r="AZ30" s="29" t="s">
        <v>42</v>
      </c>
      <c r="BA30" s="29" t="s">
        <v>42</v>
      </c>
      <c r="BB30" s="29" t="s">
        <v>41</v>
      </c>
      <c r="BC30" s="29">
        <v>0</v>
      </c>
      <c r="BD30" s="29">
        <v>0</v>
      </c>
      <c r="BE30" s="29">
        <v>0</v>
      </c>
      <c r="BF30" s="29" t="s">
        <v>42</v>
      </c>
      <c r="BG30" s="29">
        <v>0.01</v>
      </c>
      <c r="BH30" s="29">
        <v>0.01</v>
      </c>
      <c r="BI30" s="29">
        <v>0.09</v>
      </c>
      <c r="BJ30" s="29">
        <v>0.05</v>
      </c>
      <c r="BK30" s="29">
        <v>0.06</v>
      </c>
      <c r="BL30" s="29">
        <v>0.04</v>
      </c>
      <c r="BM30" s="29">
        <v>0.01</v>
      </c>
      <c r="BN30" s="29">
        <v>0.02</v>
      </c>
      <c r="BO30" s="29">
        <v>0.03</v>
      </c>
      <c r="BP30" s="29">
        <v>0.01</v>
      </c>
      <c r="BQ30" s="29">
        <v>0.01</v>
      </c>
    </row>
    <row r="31" spans="1:69" x14ac:dyDescent="0.25">
      <c r="A31">
        <v>867</v>
      </c>
      <c r="B31" t="s">
        <v>196</v>
      </c>
      <c r="C31" t="s">
        <v>182</v>
      </c>
      <c r="D31" s="70">
        <v>60</v>
      </c>
      <c r="E31" s="70">
        <v>1000</v>
      </c>
      <c r="F31" s="70">
        <v>1060</v>
      </c>
      <c r="G31" s="29">
        <v>0.83</v>
      </c>
      <c r="H31" s="29">
        <v>0.95</v>
      </c>
      <c r="I31" s="29">
        <v>0.94</v>
      </c>
      <c r="J31" s="29">
        <v>0.77</v>
      </c>
      <c r="K31" s="29">
        <v>0.92</v>
      </c>
      <c r="L31" s="29">
        <v>0.91</v>
      </c>
      <c r="M31" s="29">
        <v>0.42</v>
      </c>
      <c r="N31" s="29">
        <v>0.26</v>
      </c>
      <c r="O31" s="29">
        <v>0.27</v>
      </c>
      <c r="P31" s="29">
        <v>0</v>
      </c>
      <c r="Q31" s="29" t="s">
        <v>42</v>
      </c>
      <c r="R31" s="29" t="s">
        <v>42</v>
      </c>
      <c r="S31" s="29" t="s">
        <v>42</v>
      </c>
      <c r="T31" s="29">
        <v>0.02</v>
      </c>
      <c r="U31" s="29">
        <v>0.02</v>
      </c>
      <c r="V31" s="29">
        <v>0.3</v>
      </c>
      <c r="W31" s="29">
        <v>0.49</v>
      </c>
      <c r="X31" s="29">
        <v>0.48</v>
      </c>
      <c r="Y31" s="29">
        <v>0</v>
      </c>
      <c r="Z31" s="29">
        <v>0.14000000000000001</v>
      </c>
      <c r="AA31" s="29">
        <v>0.13</v>
      </c>
      <c r="AB31" s="29">
        <v>0</v>
      </c>
      <c r="AC31" s="29">
        <v>0</v>
      </c>
      <c r="AD31" s="29">
        <v>0</v>
      </c>
      <c r="AE31" s="29">
        <v>0</v>
      </c>
      <c r="AF31" s="29">
        <v>0</v>
      </c>
      <c r="AG31" s="29">
        <v>0</v>
      </c>
      <c r="AH31" s="29">
        <v>0</v>
      </c>
      <c r="AI31" s="29">
        <v>0</v>
      </c>
      <c r="AJ31" s="29">
        <v>0</v>
      </c>
      <c r="AK31" s="29" t="s">
        <v>42</v>
      </c>
      <c r="AL31" s="29">
        <v>0.05</v>
      </c>
      <c r="AM31" s="29">
        <v>0.06</v>
      </c>
      <c r="AN31" s="29">
        <v>0</v>
      </c>
      <c r="AO31" s="29">
        <v>0</v>
      </c>
      <c r="AP31" s="29">
        <v>0</v>
      </c>
      <c r="AQ31" s="29" t="s">
        <v>42</v>
      </c>
      <c r="AR31" s="29" t="s">
        <v>42</v>
      </c>
      <c r="AS31" s="29">
        <v>0.01</v>
      </c>
      <c r="AT31" s="29" t="s">
        <v>42</v>
      </c>
      <c r="AU31" s="29">
        <v>0.01</v>
      </c>
      <c r="AV31" s="29">
        <v>0.02</v>
      </c>
      <c r="AW31" s="29" t="s">
        <v>42</v>
      </c>
      <c r="AX31" s="29">
        <v>0.01</v>
      </c>
      <c r="AY31" s="29">
        <v>0.01</v>
      </c>
      <c r="AZ31" s="29">
        <v>0</v>
      </c>
      <c r="BA31" s="29" t="s">
        <v>42</v>
      </c>
      <c r="BB31" s="29" t="s">
        <v>42</v>
      </c>
      <c r="BC31" s="29">
        <v>0</v>
      </c>
      <c r="BD31" s="29">
        <v>0</v>
      </c>
      <c r="BE31" s="29">
        <v>0</v>
      </c>
      <c r="BF31" s="29" t="s">
        <v>42</v>
      </c>
      <c r="BG31" s="29">
        <v>0.01</v>
      </c>
      <c r="BH31" s="29">
        <v>0.01</v>
      </c>
      <c r="BI31" s="29">
        <v>0.17</v>
      </c>
      <c r="BJ31" s="29">
        <v>0.03</v>
      </c>
      <c r="BK31" s="29">
        <v>0.04</v>
      </c>
      <c r="BL31" s="29">
        <v>0</v>
      </c>
      <c r="BM31" s="29">
        <v>0.01</v>
      </c>
      <c r="BN31" s="29">
        <v>0.01</v>
      </c>
      <c r="BO31" s="29">
        <v>0</v>
      </c>
      <c r="BP31" s="29">
        <v>0.01</v>
      </c>
      <c r="BQ31" s="29">
        <v>0.01</v>
      </c>
    </row>
    <row r="32" spans="1:69" x14ac:dyDescent="0.25">
      <c r="A32">
        <v>380</v>
      </c>
      <c r="B32" t="s">
        <v>197</v>
      </c>
      <c r="C32" t="s">
        <v>170</v>
      </c>
      <c r="D32" s="70">
        <v>1240</v>
      </c>
      <c r="E32" s="70">
        <v>4330</v>
      </c>
      <c r="F32" s="70">
        <v>5570</v>
      </c>
      <c r="G32" s="29">
        <v>0.83</v>
      </c>
      <c r="H32" s="29">
        <v>0.93</v>
      </c>
      <c r="I32" s="29">
        <v>0.91</v>
      </c>
      <c r="J32" s="29">
        <v>0.81</v>
      </c>
      <c r="K32" s="29">
        <v>0.91</v>
      </c>
      <c r="L32" s="29">
        <v>0.89</v>
      </c>
      <c r="M32" s="29">
        <v>0.33</v>
      </c>
      <c r="N32" s="29">
        <v>0.27</v>
      </c>
      <c r="O32" s="29">
        <v>0.28000000000000003</v>
      </c>
      <c r="P32" s="29" t="s">
        <v>42</v>
      </c>
      <c r="Q32" s="29" t="s">
        <v>41</v>
      </c>
      <c r="R32" s="29" t="s">
        <v>41</v>
      </c>
      <c r="S32" s="29">
        <v>0.03</v>
      </c>
      <c r="T32" s="29">
        <v>0.03</v>
      </c>
      <c r="U32" s="29">
        <v>0.03</v>
      </c>
      <c r="V32" s="29">
        <v>0.45</v>
      </c>
      <c r="W32" s="29">
        <v>0.6</v>
      </c>
      <c r="X32" s="29">
        <v>0.56000000000000005</v>
      </c>
      <c r="Y32" s="29" t="s">
        <v>42</v>
      </c>
      <c r="Z32" s="29">
        <v>0.01</v>
      </c>
      <c r="AA32" s="29">
        <v>0.01</v>
      </c>
      <c r="AB32" s="29">
        <v>0</v>
      </c>
      <c r="AC32" s="29">
        <v>0</v>
      </c>
      <c r="AD32" s="29">
        <v>0</v>
      </c>
      <c r="AE32" s="29">
        <v>0</v>
      </c>
      <c r="AF32" s="29" t="s">
        <v>42</v>
      </c>
      <c r="AG32" s="29" t="s">
        <v>42</v>
      </c>
      <c r="AH32" s="29" t="s">
        <v>42</v>
      </c>
      <c r="AI32" s="29" t="s">
        <v>42</v>
      </c>
      <c r="AJ32" s="29" t="s">
        <v>41</v>
      </c>
      <c r="AK32" s="29">
        <v>0.03</v>
      </c>
      <c r="AL32" s="29">
        <v>0.05</v>
      </c>
      <c r="AM32" s="29">
        <v>0.05</v>
      </c>
      <c r="AN32" s="29">
        <v>0</v>
      </c>
      <c r="AO32" s="29">
        <v>0</v>
      </c>
      <c r="AP32" s="29">
        <v>0</v>
      </c>
      <c r="AQ32" s="29">
        <v>0.01</v>
      </c>
      <c r="AR32" s="29" t="s">
        <v>41</v>
      </c>
      <c r="AS32" s="29">
        <v>0.01</v>
      </c>
      <c r="AT32" s="29">
        <v>0.01</v>
      </c>
      <c r="AU32" s="29">
        <v>0.01</v>
      </c>
      <c r="AV32" s="29">
        <v>0.01</v>
      </c>
      <c r="AW32" s="29">
        <v>0.01</v>
      </c>
      <c r="AX32" s="29">
        <v>0.01</v>
      </c>
      <c r="AY32" s="29">
        <v>0.01</v>
      </c>
      <c r="AZ32" s="29" t="s">
        <v>42</v>
      </c>
      <c r="BA32" s="29" t="s">
        <v>42</v>
      </c>
      <c r="BB32" s="29" t="s">
        <v>42</v>
      </c>
      <c r="BC32" s="29">
        <v>0.01</v>
      </c>
      <c r="BD32" s="29" t="s">
        <v>41</v>
      </c>
      <c r="BE32" s="29" t="s">
        <v>41</v>
      </c>
      <c r="BF32" s="29">
        <v>0.01</v>
      </c>
      <c r="BG32" s="29">
        <v>0.01</v>
      </c>
      <c r="BH32" s="29">
        <v>0.01</v>
      </c>
      <c r="BI32" s="29">
        <v>0.1</v>
      </c>
      <c r="BJ32" s="29">
        <v>0.05</v>
      </c>
      <c r="BK32" s="29">
        <v>0.06</v>
      </c>
      <c r="BL32" s="29">
        <v>0.04</v>
      </c>
      <c r="BM32" s="29">
        <v>0.01</v>
      </c>
      <c r="BN32" s="29">
        <v>0.02</v>
      </c>
      <c r="BO32" s="29">
        <v>0.03</v>
      </c>
      <c r="BP32" s="29">
        <v>0.01</v>
      </c>
      <c r="BQ32" s="29">
        <v>0.02</v>
      </c>
    </row>
    <row r="33" spans="1:69" x14ac:dyDescent="0.25">
      <c r="A33">
        <v>304</v>
      </c>
      <c r="B33" t="s">
        <v>198</v>
      </c>
      <c r="C33" t="s">
        <v>180</v>
      </c>
      <c r="D33" s="70">
        <v>640</v>
      </c>
      <c r="E33" s="70">
        <v>2230</v>
      </c>
      <c r="F33" s="70">
        <v>2870</v>
      </c>
      <c r="G33" s="29">
        <v>0.91</v>
      </c>
      <c r="H33" s="29">
        <v>0.95</v>
      </c>
      <c r="I33" s="29">
        <v>0.94</v>
      </c>
      <c r="J33" s="29">
        <v>0.9</v>
      </c>
      <c r="K33" s="29">
        <v>0.95</v>
      </c>
      <c r="L33" s="29">
        <v>0.94</v>
      </c>
      <c r="M33" s="29">
        <v>0.26</v>
      </c>
      <c r="N33" s="29">
        <v>0.22</v>
      </c>
      <c r="O33" s="29">
        <v>0.23</v>
      </c>
      <c r="P33" s="29" t="s">
        <v>42</v>
      </c>
      <c r="Q33" s="29">
        <v>0.01</v>
      </c>
      <c r="R33" s="29" t="s">
        <v>41</v>
      </c>
      <c r="S33" s="29">
        <v>0.02</v>
      </c>
      <c r="T33" s="29">
        <v>0.01</v>
      </c>
      <c r="U33" s="29">
        <v>0.01</v>
      </c>
      <c r="V33" s="29">
        <v>0.56999999999999995</v>
      </c>
      <c r="W33" s="29">
        <v>0.65</v>
      </c>
      <c r="X33" s="29">
        <v>0.63</v>
      </c>
      <c r="Y33" s="29">
        <v>0.05</v>
      </c>
      <c r="Z33" s="29">
        <v>0.06</v>
      </c>
      <c r="AA33" s="29">
        <v>0.06</v>
      </c>
      <c r="AB33" s="29">
        <v>0</v>
      </c>
      <c r="AC33" s="29">
        <v>0</v>
      </c>
      <c r="AD33" s="29">
        <v>0</v>
      </c>
      <c r="AE33" s="29">
        <v>0</v>
      </c>
      <c r="AF33" s="29" t="s">
        <v>42</v>
      </c>
      <c r="AG33" s="29" t="s">
        <v>42</v>
      </c>
      <c r="AH33" s="29">
        <v>0</v>
      </c>
      <c r="AI33" s="29" t="s">
        <v>42</v>
      </c>
      <c r="AJ33" s="29" t="s">
        <v>42</v>
      </c>
      <c r="AK33" s="29">
        <v>0.02</v>
      </c>
      <c r="AL33" s="29">
        <v>0.01</v>
      </c>
      <c r="AM33" s="29">
        <v>0.01</v>
      </c>
      <c r="AN33" s="29">
        <v>0</v>
      </c>
      <c r="AO33" s="29">
        <v>0</v>
      </c>
      <c r="AP33" s="29">
        <v>0</v>
      </c>
      <c r="AQ33" s="29" t="s">
        <v>42</v>
      </c>
      <c r="AR33" s="29" t="s">
        <v>42</v>
      </c>
      <c r="AS33" s="29" t="s">
        <v>42</v>
      </c>
      <c r="AT33" s="29" t="s">
        <v>42</v>
      </c>
      <c r="AU33" s="29" t="s">
        <v>41</v>
      </c>
      <c r="AV33" s="29" t="s">
        <v>41</v>
      </c>
      <c r="AW33" s="29">
        <v>0</v>
      </c>
      <c r="AX33" s="29" t="s">
        <v>41</v>
      </c>
      <c r="AY33" s="29" t="s">
        <v>41</v>
      </c>
      <c r="AZ33" s="29" t="s">
        <v>42</v>
      </c>
      <c r="BA33" s="29" t="s">
        <v>42</v>
      </c>
      <c r="BB33" s="29" t="s">
        <v>42</v>
      </c>
      <c r="BC33" s="29" t="s">
        <v>42</v>
      </c>
      <c r="BD33" s="29" t="s">
        <v>42</v>
      </c>
      <c r="BE33" s="29" t="s">
        <v>42</v>
      </c>
      <c r="BF33" s="29" t="s">
        <v>42</v>
      </c>
      <c r="BG33" s="29" t="s">
        <v>42</v>
      </c>
      <c r="BH33" s="29" t="s">
        <v>42</v>
      </c>
      <c r="BI33" s="29">
        <v>0.05</v>
      </c>
      <c r="BJ33" s="29">
        <v>0.03</v>
      </c>
      <c r="BK33" s="29">
        <v>0.03</v>
      </c>
      <c r="BL33" s="29">
        <v>0.02</v>
      </c>
      <c r="BM33" s="29" t="s">
        <v>41</v>
      </c>
      <c r="BN33" s="29">
        <v>0.01</v>
      </c>
      <c r="BO33" s="29">
        <v>0.03</v>
      </c>
      <c r="BP33" s="29">
        <v>0.02</v>
      </c>
      <c r="BQ33" s="29">
        <v>0.02</v>
      </c>
    </row>
    <row r="34" spans="1:69" x14ac:dyDescent="0.25">
      <c r="A34">
        <v>846</v>
      </c>
      <c r="B34" t="s">
        <v>199</v>
      </c>
      <c r="C34" t="s">
        <v>182</v>
      </c>
      <c r="D34" s="70">
        <v>320</v>
      </c>
      <c r="E34" s="70">
        <v>1910</v>
      </c>
      <c r="F34" s="70">
        <v>2240</v>
      </c>
      <c r="G34" s="29">
        <v>0.83</v>
      </c>
      <c r="H34" s="29">
        <v>0.93</v>
      </c>
      <c r="I34" s="29">
        <v>0.92</v>
      </c>
      <c r="J34" s="29">
        <v>0.81</v>
      </c>
      <c r="K34" s="29">
        <v>0.92</v>
      </c>
      <c r="L34" s="29">
        <v>0.9</v>
      </c>
      <c r="M34" s="29">
        <v>0.37</v>
      </c>
      <c r="N34" s="29">
        <v>0.21</v>
      </c>
      <c r="O34" s="29">
        <v>0.23</v>
      </c>
      <c r="P34" s="29">
        <v>0</v>
      </c>
      <c r="Q34" s="29" t="s">
        <v>42</v>
      </c>
      <c r="R34" s="29" t="s">
        <v>42</v>
      </c>
      <c r="S34" s="29">
        <v>0.04</v>
      </c>
      <c r="T34" s="29">
        <v>0.03</v>
      </c>
      <c r="U34" s="29">
        <v>0.03</v>
      </c>
      <c r="V34" s="29">
        <v>0.17</v>
      </c>
      <c r="W34" s="29">
        <v>0.21</v>
      </c>
      <c r="X34" s="29">
        <v>0.2</v>
      </c>
      <c r="Y34" s="29">
        <v>0.23</v>
      </c>
      <c r="Z34" s="29">
        <v>0.47</v>
      </c>
      <c r="AA34" s="29">
        <v>0.44</v>
      </c>
      <c r="AB34" s="29">
        <v>0</v>
      </c>
      <c r="AC34" s="29">
        <v>0</v>
      </c>
      <c r="AD34" s="29">
        <v>0</v>
      </c>
      <c r="AE34" s="29">
        <v>0</v>
      </c>
      <c r="AF34" s="29">
        <v>0</v>
      </c>
      <c r="AG34" s="29">
        <v>0</v>
      </c>
      <c r="AH34" s="29">
        <v>0</v>
      </c>
      <c r="AI34" s="29">
        <v>0</v>
      </c>
      <c r="AJ34" s="29">
        <v>0</v>
      </c>
      <c r="AK34" s="29" t="s">
        <v>42</v>
      </c>
      <c r="AL34" s="29">
        <v>0.03</v>
      </c>
      <c r="AM34" s="29">
        <v>0.03</v>
      </c>
      <c r="AN34" s="29">
        <v>0</v>
      </c>
      <c r="AO34" s="29">
        <v>0</v>
      </c>
      <c r="AP34" s="29">
        <v>0</v>
      </c>
      <c r="AQ34" s="29" t="s">
        <v>42</v>
      </c>
      <c r="AR34" s="29" t="s">
        <v>42</v>
      </c>
      <c r="AS34" s="29" t="s">
        <v>41</v>
      </c>
      <c r="AT34" s="29" t="s">
        <v>42</v>
      </c>
      <c r="AU34" s="29">
        <v>0.01</v>
      </c>
      <c r="AV34" s="29">
        <v>0.01</v>
      </c>
      <c r="AW34" s="29" t="s">
        <v>42</v>
      </c>
      <c r="AX34" s="29" t="s">
        <v>41</v>
      </c>
      <c r="AY34" s="29" t="s">
        <v>41</v>
      </c>
      <c r="AZ34" s="29" t="s">
        <v>42</v>
      </c>
      <c r="BA34" s="29" t="s">
        <v>42</v>
      </c>
      <c r="BB34" s="29" t="s">
        <v>42</v>
      </c>
      <c r="BC34" s="29" t="s">
        <v>42</v>
      </c>
      <c r="BD34" s="29">
        <v>0</v>
      </c>
      <c r="BE34" s="29" t="s">
        <v>42</v>
      </c>
      <c r="BF34" s="29" t="s">
        <v>42</v>
      </c>
      <c r="BG34" s="29">
        <v>0.01</v>
      </c>
      <c r="BH34" s="29">
        <v>0.01</v>
      </c>
      <c r="BI34" s="29">
        <v>0.09</v>
      </c>
      <c r="BJ34" s="29">
        <v>0.04</v>
      </c>
      <c r="BK34" s="29">
        <v>0.04</v>
      </c>
      <c r="BL34" s="29">
        <v>7.0000000000000007E-2</v>
      </c>
      <c r="BM34" s="29">
        <v>0.02</v>
      </c>
      <c r="BN34" s="29">
        <v>0.03</v>
      </c>
      <c r="BO34" s="29">
        <v>0.02</v>
      </c>
      <c r="BP34" s="29">
        <v>0.01</v>
      </c>
      <c r="BQ34" s="29">
        <v>0.01</v>
      </c>
    </row>
    <row r="35" spans="1:69" x14ac:dyDescent="0.25">
      <c r="A35">
        <v>801</v>
      </c>
      <c r="B35" t="s">
        <v>200</v>
      </c>
      <c r="C35" t="s">
        <v>184</v>
      </c>
      <c r="D35" s="70">
        <v>630</v>
      </c>
      <c r="E35" s="70">
        <v>2530</v>
      </c>
      <c r="F35" s="70">
        <v>3160</v>
      </c>
      <c r="G35" s="29">
        <v>0.83</v>
      </c>
      <c r="H35" s="29">
        <v>0.9</v>
      </c>
      <c r="I35" s="29">
        <v>0.88</v>
      </c>
      <c r="J35" s="29">
        <v>0.8</v>
      </c>
      <c r="K35" s="29">
        <v>0.88</v>
      </c>
      <c r="L35" s="29">
        <v>0.87</v>
      </c>
      <c r="M35" s="29">
        <v>0.42</v>
      </c>
      <c r="N35" s="29">
        <v>0.32</v>
      </c>
      <c r="O35" s="29">
        <v>0.34</v>
      </c>
      <c r="P35" s="29" t="s">
        <v>42</v>
      </c>
      <c r="Q35" s="29">
        <v>0.01</v>
      </c>
      <c r="R35" s="29">
        <v>0.01</v>
      </c>
      <c r="S35" s="29">
        <v>0.05</v>
      </c>
      <c r="T35" s="29">
        <v>0.04</v>
      </c>
      <c r="U35" s="29">
        <v>0.04</v>
      </c>
      <c r="V35" s="29">
        <v>0.24</v>
      </c>
      <c r="W35" s="29">
        <v>0.4</v>
      </c>
      <c r="X35" s="29">
        <v>0.37</v>
      </c>
      <c r="Y35" s="29">
        <v>7.0000000000000007E-2</v>
      </c>
      <c r="Z35" s="29">
        <v>0.11</v>
      </c>
      <c r="AA35" s="29">
        <v>0.1</v>
      </c>
      <c r="AB35" s="29" t="s">
        <v>42</v>
      </c>
      <c r="AC35" s="29" t="s">
        <v>42</v>
      </c>
      <c r="AD35" s="29" t="s">
        <v>42</v>
      </c>
      <c r="AE35" s="29" t="s">
        <v>42</v>
      </c>
      <c r="AF35" s="29" t="s">
        <v>42</v>
      </c>
      <c r="AG35" s="29" t="s">
        <v>42</v>
      </c>
      <c r="AH35" s="29" t="s">
        <v>42</v>
      </c>
      <c r="AI35" s="29">
        <v>0</v>
      </c>
      <c r="AJ35" s="29" t="s">
        <v>42</v>
      </c>
      <c r="AK35" s="29">
        <v>0.04</v>
      </c>
      <c r="AL35" s="29">
        <v>0.05</v>
      </c>
      <c r="AM35" s="29">
        <v>0.05</v>
      </c>
      <c r="AN35" s="29">
        <v>0</v>
      </c>
      <c r="AO35" s="29" t="s">
        <v>42</v>
      </c>
      <c r="AP35" s="29" t="s">
        <v>42</v>
      </c>
      <c r="AQ35" s="29" t="s">
        <v>42</v>
      </c>
      <c r="AR35" s="29">
        <v>0.01</v>
      </c>
      <c r="AS35" s="29">
        <v>0.01</v>
      </c>
      <c r="AT35" s="29">
        <v>0.01</v>
      </c>
      <c r="AU35" s="29">
        <v>0.01</v>
      </c>
      <c r="AV35" s="29">
        <v>0.01</v>
      </c>
      <c r="AW35" s="29" t="s">
        <v>42</v>
      </c>
      <c r="AX35" s="29">
        <v>0.01</v>
      </c>
      <c r="AY35" s="29">
        <v>0.01</v>
      </c>
      <c r="AZ35" s="29" t="s">
        <v>42</v>
      </c>
      <c r="BA35" s="29" t="s">
        <v>42</v>
      </c>
      <c r="BB35" s="29" t="s">
        <v>42</v>
      </c>
      <c r="BC35" s="29">
        <v>0</v>
      </c>
      <c r="BD35" s="29" t="s">
        <v>42</v>
      </c>
      <c r="BE35" s="29" t="s">
        <v>42</v>
      </c>
      <c r="BF35" s="29">
        <v>0.01</v>
      </c>
      <c r="BG35" s="29">
        <v>0.01</v>
      </c>
      <c r="BH35" s="29">
        <v>0.01</v>
      </c>
      <c r="BI35" s="29">
        <v>0.12</v>
      </c>
      <c r="BJ35" s="29">
        <v>7.0000000000000007E-2</v>
      </c>
      <c r="BK35" s="29">
        <v>0.08</v>
      </c>
      <c r="BL35" s="29">
        <v>0.03</v>
      </c>
      <c r="BM35" s="29">
        <v>0.02</v>
      </c>
      <c r="BN35" s="29">
        <v>0.02</v>
      </c>
      <c r="BO35" s="29">
        <v>0.02</v>
      </c>
      <c r="BP35" s="29">
        <v>0.01</v>
      </c>
      <c r="BQ35" s="29">
        <v>0.02</v>
      </c>
    </row>
    <row r="36" spans="1:69" x14ac:dyDescent="0.25">
      <c r="A36">
        <v>305</v>
      </c>
      <c r="B36" t="s">
        <v>201</v>
      </c>
      <c r="C36" t="s">
        <v>180</v>
      </c>
      <c r="D36" s="70">
        <v>250</v>
      </c>
      <c r="E36" s="70">
        <v>3110</v>
      </c>
      <c r="F36" s="70">
        <v>3370</v>
      </c>
      <c r="G36" s="29">
        <v>0.88</v>
      </c>
      <c r="H36" s="29">
        <v>0.93</v>
      </c>
      <c r="I36" s="29">
        <v>0.93</v>
      </c>
      <c r="J36" s="29">
        <v>0.87</v>
      </c>
      <c r="K36" s="29">
        <v>0.92</v>
      </c>
      <c r="L36" s="29">
        <v>0.92</v>
      </c>
      <c r="M36" s="29">
        <v>0.35</v>
      </c>
      <c r="N36" s="29">
        <v>0.17</v>
      </c>
      <c r="O36" s="29">
        <v>0.18</v>
      </c>
      <c r="P36" s="29" t="s">
        <v>42</v>
      </c>
      <c r="Q36" s="29" t="s">
        <v>41</v>
      </c>
      <c r="R36" s="29" t="s">
        <v>41</v>
      </c>
      <c r="S36" s="29" t="s">
        <v>42</v>
      </c>
      <c r="T36" s="29">
        <v>0.02</v>
      </c>
      <c r="U36" s="29">
        <v>0.02</v>
      </c>
      <c r="V36" s="29">
        <v>0.47</v>
      </c>
      <c r="W36" s="29">
        <v>0.72</v>
      </c>
      <c r="X36" s="29">
        <v>0.7</v>
      </c>
      <c r="Y36" s="29">
        <v>0.03</v>
      </c>
      <c r="Z36" s="29">
        <v>0.01</v>
      </c>
      <c r="AA36" s="29">
        <v>0.01</v>
      </c>
      <c r="AB36" s="29">
        <v>0</v>
      </c>
      <c r="AC36" s="29">
        <v>0</v>
      </c>
      <c r="AD36" s="29">
        <v>0</v>
      </c>
      <c r="AE36" s="29">
        <v>0</v>
      </c>
      <c r="AF36" s="29">
        <v>0</v>
      </c>
      <c r="AG36" s="29">
        <v>0</v>
      </c>
      <c r="AH36" s="29">
        <v>0</v>
      </c>
      <c r="AI36" s="29">
        <v>0</v>
      </c>
      <c r="AJ36" s="29">
        <v>0</v>
      </c>
      <c r="AK36" s="29">
        <v>0.04</v>
      </c>
      <c r="AL36" s="29">
        <v>0.04</v>
      </c>
      <c r="AM36" s="29">
        <v>0.04</v>
      </c>
      <c r="AN36" s="29">
        <v>0</v>
      </c>
      <c r="AO36" s="29" t="s">
        <v>42</v>
      </c>
      <c r="AP36" s="29" t="s">
        <v>42</v>
      </c>
      <c r="AQ36" s="29" t="s">
        <v>42</v>
      </c>
      <c r="AR36" s="29" t="s">
        <v>41</v>
      </c>
      <c r="AS36" s="29" t="s">
        <v>41</v>
      </c>
      <c r="AT36" s="29" t="s">
        <v>42</v>
      </c>
      <c r="AU36" s="29">
        <v>0.01</v>
      </c>
      <c r="AV36" s="29">
        <v>0.01</v>
      </c>
      <c r="AW36" s="29" t="s">
        <v>42</v>
      </c>
      <c r="AX36" s="29" t="s">
        <v>41</v>
      </c>
      <c r="AY36" s="29" t="s">
        <v>41</v>
      </c>
      <c r="AZ36" s="29">
        <v>0</v>
      </c>
      <c r="BA36" s="29" t="s">
        <v>41</v>
      </c>
      <c r="BB36" s="29" t="s">
        <v>41</v>
      </c>
      <c r="BC36" s="29">
        <v>0</v>
      </c>
      <c r="BD36" s="29">
        <v>0</v>
      </c>
      <c r="BE36" s="29">
        <v>0</v>
      </c>
      <c r="BF36" s="29">
        <v>0</v>
      </c>
      <c r="BG36" s="29" t="s">
        <v>41</v>
      </c>
      <c r="BH36" s="29" t="s">
        <v>41</v>
      </c>
      <c r="BI36" s="29">
        <v>0.08</v>
      </c>
      <c r="BJ36" s="29">
        <v>0.04</v>
      </c>
      <c r="BK36" s="29">
        <v>0.04</v>
      </c>
      <c r="BL36" s="29">
        <v>0.02</v>
      </c>
      <c r="BM36" s="29">
        <v>0.01</v>
      </c>
      <c r="BN36" s="29">
        <v>0.01</v>
      </c>
      <c r="BO36" s="29">
        <v>0.02</v>
      </c>
      <c r="BP36" s="29">
        <v>0.02</v>
      </c>
      <c r="BQ36" s="29">
        <v>0.02</v>
      </c>
    </row>
    <row r="37" spans="1:69" x14ac:dyDescent="0.25">
      <c r="A37">
        <v>825</v>
      </c>
      <c r="B37" t="s">
        <v>202</v>
      </c>
      <c r="C37" t="s">
        <v>182</v>
      </c>
      <c r="D37" s="70">
        <v>330</v>
      </c>
      <c r="E37" s="70">
        <v>5110</v>
      </c>
      <c r="F37" s="70">
        <v>5440</v>
      </c>
      <c r="G37" s="29">
        <v>0.88</v>
      </c>
      <c r="H37" s="29">
        <v>0.95</v>
      </c>
      <c r="I37" s="29">
        <v>0.95</v>
      </c>
      <c r="J37" s="29">
        <v>0.86</v>
      </c>
      <c r="K37" s="29">
        <v>0.94</v>
      </c>
      <c r="L37" s="29">
        <v>0.94</v>
      </c>
      <c r="M37" s="29">
        <v>0.38</v>
      </c>
      <c r="N37" s="29">
        <v>0.2</v>
      </c>
      <c r="O37" s="29">
        <v>0.21</v>
      </c>
      <c r="P37" s="29">
        <v>0</v>
      </c>
      <c r="Q37" s="29" t="s">
        <v>41</v>
      </c>
      <c r="R37" s="29" t="s">
        <v>41</v>
      </c>
      <c r="S37" s="29">
        <v>0.04</v>
      </c>
      <c r="T37" s="29">
        <v>0.02</v>
      </c>
      <c r="U37" s="29">
        <v>0.02</v>
      </c>
      <c r="V37" s="29">
        <v>0.41</v>
      </c>
      <c r="W37" s="29">
        <v>0.69</v>
      </c>
      <c r="X37" s="29">
        <v>0.67</v>
      </c>
      <c r="Y37" s="29">
        <v>0.04</v>
      </c>
      <c r="Z37" s="29">
        <v>0.03</v>
      </c>
      <c r="AA37" s="29">
        <v>0.03</v>
      </c>
      <c r="AB37" s="29">
        <v>0</v>
      </c>
      <c r="AC37" s="29">
        <v>0</v>
      </c>
      <c r="AD37" s="29">
        <v>0</v>
      </c>
      <c r="AE37" s="29">
        <v>0</v>
      </c>
      <c r="AF37" s="29">
        <v>0</v>
      </c>
      <c r="AG37" s="29">
        <v>0</v>
      </c>
      <c r="AH37" s="29">
        <v>0</v>
      </c>
      <c r="AI37" s="29" t="s">
        <v>42</v>
      </c>
      <c r="AJ37" s="29" t="s">
        <v>42</v>
      </c>
      <c r="AK37" s="29">
        <v>0.03</v>
      </c>
      <c r="AL37" s="29">
        <v>0.04</v>
      </c>
      <c r="AM37" s="29">
        <v>0.03</v>
      </c>
      <c r="AN37" s="29">
        <v>0</v>
      </c>
      <c r="AO37" s="29" t="s">
        <v>42</v>
      </c>
      <c r="AP37" s="29" t="s">
        <v>42</v>
      </c>
      <c r="AQ37" s="29" t="s">
        <v>42</v>
      </c>
      <c r="AR37" s="29" t="s">
        <v>41</v>
      </c>
      <c r="AS37" s="29" t="s">
        <v>41</v>
      </c>
      <c r="AT37" s="29" t="s">
        <v>42</v>
      </c>
      <c r="AU37" s="29">
        <v>0.01</v>
      </c>
      <c r="AV37" s="29">
        <v>0.01</v>
      </c>
      <c r="AW37" s="29" t="s">
        <v>42</v>
      </c>
      <c r="AX37" s="29">
        <v>0.01</v>
      </c>
      <c r="AY37" s="29">
        <v>0.01</v>
      </c>
      <c r="AZ37" s="29">
        <v>0</v>
      </c>
      <c r="BA37" s="29" t="s">
        <v>41</v>
      </c>
      <c r="BB37" s="29" t="s">
        <v>41</v>
      </c>
      <c r="BC37" s="29">
        <v>0</v>
      </c>
      <c r="BD37" s="29" t="s">
        <v>42</v>
      </c>
      <c r="BE37" s="29" t="s">
        <v>42</v>
      </c>
      <c r="BF37" s="29" t="s">
        <v>42</v>
      </c>
      <c r="BG37" s="29" t="s">
        <v>41</v>
      </c>
      <c r="BH37" s="29">
        <v>0.01</v>
      </c>
      <c r="BI37" s="29">
        <v>0.05</v>
      </c>
      <c r="BJ37" s="29">
        <v>0.02</v>
      </c>
      <c r="BK37" s="29">
        <v>0.02</v>
      </c>
      <c r="BL37" s="29">
        <v>0.05</v>
      </c>
      <c r="BM37" s="29">
        <v>0.01</v>
      </c>
      <c r="BN37" s="29">
        <v>0.01</v>
      </c>
      <c r="BO37" s="29">
        <v>0.02</v>
      </c>
      <c r="BP37" s="29">
        <v>0.02</v>
      </c>
      <c r="BQ37" s="29">
        <v>0.02</v>
      </c>
    </row>
    <row r="38" spans="1:69" x14ac:dyDescent="0.25">
      <c r="A38">
        <v>351</v>
      </c>
      <c r="B38" t="s">
        <v>203</v>
      </c>
      <c r="C38" t="s">
        <v>168</v>
      </c>
      <c r="D38" s="70">
        <v>310</v>
      </c>
      <c r="E38" s="70">
        <v>1870</v>
      </c>
      <c r="F38" s="70">
        <v>2170</v>
      </c>
      <c r="G38" s="29">
        <v>0.84</v>
      </c>
      <c r="H38" s="29">
        <v>0.93</v>
      </c>
      <c r="I38" s="29">
        <v>0.92</v>
      </c>
      <c r="J38" s="29">
        <v>0.82</v>
      </c>
      <c r="K38" s="29">
        <v>0.92</v>
      </c>
      <c r="L38" s="29">
        <v>0.9</v>
      </c>
      <c r="M38" s="29">
        <v>0.63</v>
      </c>
      <c r="N38" s="29">
        <v>0.5</v>
      </c>
      <c r="O38" s="29">
        <v>0.52</v>
      </c>
      <c r="P38" s="29">
        <v>0</v>
      </c>
      <c r="Q38" s="29" t="s">
        <v>42</v>
      </c>
      <c r="R38" s="29" t="s">
        <v>42</v>
      </c>
      <c r="S38" s="29" t="s">
        <v>42</v>
      </c>
      <c r="T38" s="29">
        <v>0.02</v>
      </c>
      <c r="U38" s="29">
        <v>0.02</v>
      </c>
      <c r="V38" s="29">
        <v>0.03</v>
      </c>
      <c r="W38" s="29">
        <v>0.03</v>
      </c>
      <c r="X38" s="29">
        <v>0.03</v>
      </c>
      <c r="Y38" s="29">
        <v>0.16</v>
      </c>
      <c r="Z38" s="29">
        <v>0.36</v>
      </c>
      <c r="AA38" s="29">
        <v>0.33</v>
      </c>
      <c r="AB38" s="29">
        <v>0</v>
      </c>
      <c r="AC38" s="29">
        <v>0</v>
      </c>
      <c r="AD38" s="29">
        <v>0</v>
      </c>
      <c r="AE38" s="29">
        <v>0</v>
      </c>
      <c r="AF38" s="29">
        <v>0</v>
      </c>
      <c r="AG38" s="29">
        <v>0</v>
      </c>
      <c r="AH38" s="29">
        <v>0</v>
      </c>
      <c r="AI38" s="29">
        <v>0</v>
      </c>
      <c r="AJ38" s="29">
        <v>0</v>
      </c>
      <c r="AK38" s="29">
        <v>0.04</v>
      </c>
      <c r="AL38" s="29">
        <v>0.05</v>
      </c>
      <c r="AM38" s="29">
        <v>0.05</v>
      </c>
      <c r="AN38" s="29">
        <v>0</v>
      </c>
      <c r="AO38" s="29">
        <v>0</v>
      </c>
      <c r="AP38" s="29">
        <v>0</v>
      </c>
      <c r="AQ38" s="29">
        <v>0</v>
      </c>
      <c r="AR38" s="29" t="s">
        <v>42</v>
      </c>
      <c r="AS38" s="29" t="s">
        <v>42</v>
      </c>
      <c r="AT38" s="29">
        <v>0.02</v>
      </c>
      <c r="AU38" s="29">
        <v>0.01</v>
      </c>
      <c r="AV38" s="29">
        <v>0.01</v>
      </c>
      <c r="AW38" s="29">
        <v>0.02</v>
      </c>
      <c r="AX38" s="29">
        <v>0.01</v>
      </c>
      <c r="AY38" s="29">
        <v>0.01</v>
      </c>
      <c r="AZ38" s="29">
        <v>0</v>
      </c>
      <c r="BA38" s="29" t="s">
        <v>42</v>
      </c>
      <c r="BB38" s="29" t="s">
        <v>42</v>
      </c>
      <c r="BC38" s="29">
        <v>0</v>
      </c>
      <c r="BD38" s="29" t="s">
        <v>42</v>
      </c>
      <c r="BE38" s="29" t="s">
        <v>42</v>
      </c>
      <c r="BF38" s="29" t="s">
        <v>42</v>
      </c>
      <c r="BG38" s="29" t="s">
        <v>41</v>
      </c>
      <c r="BH38" s="29" t="s">
        <v>41</v>
      </c>
      <c r="BI38" s="29">
        <v>0.1</v>
      </c>
      <c r="BJ38" s="29">
        <v>0.04</v>
      </c>
      <c r="BK38" s="29">
        <v>0.05</v>
      </c>
      <c r="BL38" s="29">
        <v>0.04</v>
      </c>
      <c r="BM38" s="29">
        <v>0.01</v>
      </c>
      <c r="BN38" s="29">
        <v>0.02</v>
      </c>
      <c r="BO38" s="29" t="s">
        <v>42</v>
      </c>
      <c r="BP38" s="29">
        <v>0.01</v>
      </c>
      <c r="BQ38" s="29">
        <v>0.01</v>
      </c>
    </row>
    <row r="39" spans="1:69" x14ac:dyDescent="0.25">
      <c r="A39">
        <v>381</v>
      </c>
      <c r="B39" t="s">
        <v>204</v>
      </c>
      <c r="C39" t="s">
        <v>170</v>
      </c>
      <c r="D39" s="70">
        <v>330</v>
      </c>
      <c r="E39" s="70">
        <v>2260</v>
      </c>
      <c r="F39" s="70">
        <v>2590</v>
      </c>
      <c r="G39" s="29">
        <v>0.87</v>
      </c>
      <c r="H39" s="29">
        <v>0.95</v>
      </c>
      <c r="I39" s="29">
        <v>0.94</v>
      </c>
      <c r="J39" s="29">
        <v>0.84</v>
      </c>
      <c r="K39" s="29">
        <v>0.93</v>
      </c>
      <c r="L39" s="29">
        <v>0.92</v>
      </c>
      <c r="M39" s="29">
        <v>0.39</v>
      </c>
      <c r="N39" s="29">
        <v>0.22</v>
      </c>
      <c r="O39" s="29">
        <v>0.24</v>
      </c>
      <c r="P39" s="29">
        <v>0</v>
      </c>
      <c r="Q39" s="29" t="s">
        <v>42</v>
      </c>
      <c r="R39" s="29" t="s">
        <v>42</v>
      </c>
      <c r="S39" s="29">
        <v>0.02</v>
      </c>
      <c r="T39" s="29">
        <v>0.02</v>
      </c>
      <c r="U39" s="29">
        <v>0.02</v>
      </c>
      <c r="V39" s="29">
        <v>0.37</v>
      </c>
      <c r="W39" s="29">
        <v>0.55000000000000004</v>
      </c>
      <c r="X39" s="29">
        <v>0.53</v>
      </c>
      <c r="Y39" s="29">
        <v>0.05</v>
      </c>
      <c r="Z39" s="29">
        <v>0.13</v>
      </c>
      <c r="AA39" s="29">
        <v>0.12</v>
      </c>
      <c r="AB39" s="29">
        <v>0</v>
      </c>
      <c r="AC39" s="29">
        <v>0</v>
      </c>
      <c r="AD39" s="29">
        <v>0</v>
      </c>
      <c r="AE39" s="29">
        <v>0</v>
      </c>
      <c r="AF39" s="29">
        <v>0</v>
      </c>
      <c r="AG39" s="29">
        <v>0</v>
      </c>
      <c r="AH39" s="29" t="s">
        <v>42</v>
      </c>
      <c r="AI39" s="29" t="s">
        <v>42</v>
      </c>
      <c r="AJ39" s="29" t="s">
        <v>42</v>
      </c>
      <c r="AK39" s="29">
        <v>0.05</v>
      </c>
      <c r="AL39" s="29">
        <v>7.0000000000000007E-2</v>
      </c>
      <c r="AM39" s="29">
        <v>7.0000000000000007E-2</v>
      </c>
      <c r="AN39" s="29">
        <v>0</v>
      </c>
      <c r="AO39" s="29">
        <v>0</v>
      </c>
      <c r="AP39" s="29">
        <v>0</v>
      </c>
      <c r="AQ39" s="29" t="s">
        <v>42</v>
      </c>
      <c r="AR39" s="29" t="s">
        <v>41</v>
      </c>
      <c r="AS39" s="29" t="s">
        <v>41</v>
      </c>
      <c r="AT39" s="29" t="s">
        <v>42</v>
      </c>
      <c r="AU39" s="29">
        <v>0.01</v>
      </c>
      <c r="AV39" s="29">
        <v>0.01</v>
      </c>
      <c r="AW39" s="29" t="s">
        <v>42</v>
      </c>
      <c r="AX39" s="29" t="s">
        <v>41</v>
      </c>
      <c r="AY39" s="29" t="s">
        <v>41</v>
      </c>
      <c r="AZ39" s="29" t="s">
        <v>42</v>
      </c>
      <c r="BA39" s="29" t="s">
        <v>42</v>
      </c>
      <c r="BB39" s="29" t="s">
        <v>41</v>
      </c>
      <c r="BC39" s="29">
        <v>0</v>
      </c>
      <c r="BD39" s="29">
        <v>0</v>
      </c>
      <c r="BE39" s="29">
        <v>0</v>
      </c>
      <c r="BF39" s="29" t="s">
        <v>42</v>
      </c>
      <c r="BG39" s="29">
        <v>0.01</v>
      </c>
      <c r="BH39" s="29">
        <v>0.01</v>
      </c>
      <c r="BI39" s="29">
        <v>0.08</v>
      </c>
      <c r="BJ39" s="29">
        <v>0.03</v>
      </c>
      <c r="BK39" s="29">
        <v>0.04</v>
      </c>
      <c r="BL39" s="29">
        <v>0.04</v>
      </c>
      <c r="BM39" s="29">
        <v>0.01</v>
      </c>
      <c r="BN39" s="29">
        <v>0.01</v>
      </c>
      <c r="BO39" s="29" t="s">
        <v>42</v>
      </c>
      <c r="BP39" s="29">
        <v>0.01</v>
      </c>
      <c r="BQ39" s="29">
        <v>0.01</v>
      </c>
    </row>
    <row r="40" spans="1:69" x14ac:dyDescent="0.25">
      <c r="A40">
        <v>873</v>
      </c>
      <c r="B40" t="s">
        <v>205</v>
      </c>
      <c r="C40" t="s">
        <v>176</v>
      </c>
      <c r="D40" s="70">
        <v>500</v>
      </c>
      <c r="E40" s="70">
        <v>5420</v>
      </c>
      <c r="F40" s="70">
        <v>5930</v>
      </c>
      <c r="G40" s="29">
        <v>0.86</v>
      </c>
      <c r="H40" s="29">
        <v>0.93</v>
      </c>
      <c r="I40" s="29">
        <v>0.92</v>
      </c>
      <c r="J40" s="29">
        <v>0.83</v>
      </c>
      <c r="K40" s="29">
        <v>0.91</v>
      </c>
      <c r="L40" s="29">
        <v>0.91</v>
      </c>
      <c r="M40" s="29">
        <v>0.51</v>
      </c>
      <c r="N40" s="29">
        <v>0.3</v>
      </c>
      <c r="O40" s="29">
        <v>0.32</v>
      </c>
      <c r="P40" s="29" t="s">
        <v>42</v>
      </c>
      <c r="Q40" s="29" t="s">
        <v>41</v>
      </c>
      <c r="R40" s="29" t="s">
        <v>41</v>
      </c>
      <c r="S40" s="29">
        <v>0.01</v>
      </c>
      <c r="T40" s="29">
        <v>0.01</v>
      </c>
      <c r="U40" s="29">
        <v>0.01</v>
      </c>
      <c r="V40" s="29">
        <v>0.18</v>
      </c>
      <c r="W40" s="29">
        <v>0.28999999999999998</v>
      </c>
      <c r="X40" s="29">
        <v>0.28000000000000003</v>
      </c>
      <c r="Y40" s="29">
        <v>0.11</v>
      </c>
      <c r="Z40" s="29">
        <v>0.3</v>
      </c>
      <c r="AA40" s="29">
        <v>0.28999999999999998</v>
      </c>
      <c r="AB40" s="29">
        <v>0</v>
      </c>
      <c r="AC40" s="29">
        <v>0</v>
      </c>
      <c r="AD40" s="29">
        <v>0</v>
      </c>
      <c r="AE40" s="29">
        <v>0</v>
      </c>
      <c r="AF40" s="29">
        <v>0</v>
      </c>
      <c r="AG40" s="29">
        <v>0</v>
      </c>
      <c r="AH40" s="29" t="s">
        <v>42</v>
      </c>
      <c r="AI40" s="29" t="s">
        <v>42</v>
      </c>
      <c r="AJ40" s="29" t="s">
        <v>42</v>
      </c>
      <c r="AK40" s="29">
        <v>0.04</v>
      </c>
      <c r="AL40" s="29">
        <v>0.04</v>
      </c>
      <c r="AM40" s="29">
        <v>0.04</v>
      </c>
      <c r="AN40" s="29">
        <v>0</v>
      </c>
      <c r="AO40" s="29">
        <v>0</v>
      </c>
      <c r="AP40" s="29">
        <v>0</v>
      </c>
      <c r="AQ40" s="29" t="s">
        <v>42</v>
      </c>
      <c r="AR40" s="29" t="s">
        <v>41</v>
      </c>
      <c r="AS40" s="29" t="s">
        <v>41</v>
      </c>
      <c r="AT40" s="29">
        <v>0.02</v>
      </c>
      <c r="AU40" s="29">
        <v>0.01</v>
      </c>
      <c r="AV40" s="29">
        <v>0.01</v>
      </c>
      <c r="AW40" s="29" t="s">
        <v>42</v>
      </c>
      <c r="AX40" s="29">
        <v>0.01</v>
      </c>
      <c r="AY40" s="29">
        <v>0.01</v>
      </c>
      <c r="AZ40" s="29">
        <v>0.01</v>
      </c>
      <c r="BA40" s="29" t="s">
        <v>41</v>
      </c>
      <c r="BB40" s="29" t="s">
        <v>41</v>
      </c>
      <c r="BC40" s="29" t="s">
        <v>42</v>
      </c>
      <c r="BD40" s="29" t="s">
        <v>42</v>
      </c>
      <c r="BE40" s="29" t="s">
        <v>42</v>
      </c>
      <c r="BF40" s="29" t="s">
        <v>42</v>
      </c>
      <c r="BG40" s="29">
        <v>0.01</v>
      </c>
      <c r="BH40" s="29">
        <v>0.01</v>
      </c>
      <c r="BI40" s="29">
        <v>0.08</v>
      </c>
      <c r="BJ40" s="29">
        <v>0.04</v>
      </c>
      <c r="BK40" s="29">
        <v>0.04</v>
      </c>
      <c r="BL40" s="29">
        <v>0.05</v>
      </c>
      <c r="BM40" s="29">
        <v>0.02</v>
      </c>
      <c r="BN40" s="29">
        <v>0.02</v>
      </c>
      <c r="BO40" s="29">
        <v>0.02</v>
      </c>
      <c r="BP40" s="29">
        <v>0.01</v>
      </c>
      <c r="BQ40" s="29">
        <v>0.01</v>
      </c>
    </row>
    <row r="41" spans="1:69" x14ac:dyDescent="0.25">
      <c r="A41">
        <v>202</v>
      </c>
      <c r="B41" t="s">
        <v>206</v>
      </c>
      <c r="C41" t="s">
        <v>178</v>
      </c>
      <c r="D41" s="70">
        <v>510</v>
      </c>
      <c r="E41" s="70">
        <v>970</v>
      </c>
      <c r="F41" s="70">
        <v>1490</v>
      </c>
      <c r="G41" s="29">
        <v>0.88</v>
      </c>
      <c r="H41" s="29">
        <v>0.94</v>
      </c>
      <c r="I41" s="29">
        <v>0.92</v>
      </c>
      <c r="J41" s="29">
        <v>0.86</v>
      </c>
      <c r="K41" s="29">
        <v>0.93</v>
      </c>
      <c r="L41" s="29">
        <v>0.91</v>
      </c>
      <c r="M41" s="29">
        <v>0.22</v>
      </c>
      <c r="N41" s="29">
        <v>0.12</v>
      </c>
      <c r="O41" s="29">
        <v>0.15</v>
      </c>
      <c r="P41" s="29" t="s">
        <v>42</v>
      </c>
      <c r="Q41" s="29" t="s">
        <v>42</v>
      </c>
      <c r="R41" s="29" t="s">
        <v>41</v>
      </c>
      <c r="S41" s="29">
        <v>0.03</v>
      </c>
      <c r="T41" s="29">
        <v>0.02</v>
      </c>
      <c r="U41" s="29">
        <v>0.02</v>
      </c>
      <c r="V41" s="29">
        <v>0.56999999999999995</v>
      </c>
      <c r="W41" s="29">
        <v>0.72</v>
      </c>
      <c r="X41" s="29">
        <v>0.67</v>
      </c>
      <c r="Y41" s="29">
        <v>0.03</v>
      </c>
      <c r="Z41" s="29">
        <v>7.0000000000000007E-2</v>
      </c>
      <c r="AA41" s="29">
        <v>0.06</v>
      </c>
      <c r="AB41" s="29">
        <v>0</v>
      </c>
      <c r="AC41" s="29" t="s">
        <v>42</v>
      </c>
      <c r="AD41" s="29" t="s">
        <v>42</v>
      </c>
      <c r="AE41" s="29" t="s">
        <v>42</v>
      </c>
      <c r="AF41" s="29">
        <v>0</v>
      </c>
      <c r="AG41" s="29" t="s">
        <v>42</v>
      </c>
      <c r="AH41" s="29">
        <v>0</v>
      </c>
      <c r="AI41" s="29">
        <v>0</v>
      </c>
      <c r="AJ41" s="29">
        <v>0</v>
      </c>
      <c r="AK41" s="29">
        <v>0.02</v>
      </c>
      <c r="AL41" s="29">
        <v>0.02</v>
      </c>
      <c r="AM41" s="29">
        <v>0.02</v>
      </c>
      <c r="AN41" s="29">
        <v>0</v>
      </c>
      <c r="AO41" s="29">
        <v>0</v>
      </c>
      <c r="AP41" s="29">
        <v>0</v>
      </c>
      <c r="AQ41" s="29" t="s">
        <v>42</v>
      </c>
      <c r="AR41" s="29" t="s">
        <v>42</v>
      </c>
      <c r="AS41" s="29" t="s">
        <v>42</v>
      </c>
      <c r="AT41" s="29">
        <v>0</v>
      </c>
      <c r="AU41" s="29" t="s">
        <v>42</v>
      </c>
      <c r="AV41" s="29" t="s">
        <v>42</v>
      </c>
      <c r="AW41" s="29">
        <v>0</v>
      </c>
      <c r="AX41" s="29" t="s">
        <v>42</v>
      </c>
      <c r="AY41" s="29" t="s">
        <v>42</v>
      </c>
      <c r="AZ41" s="29">
        <v>0</v>
      </c>
      <c r="BA41" s="29">
        <v>0</v>
      </c>
      <c r="BB41" s="29">
        <v>0</v>
      </c>
      <c r="BC41" s="29">
        <v>0</v>
      </c>
      <c r="BD41" s="29">
        <v>0</v>
      </c>
      <c r="BE41" s="29">
        <v>0</v>
      </c>
      <c r="BF41" s="29">
        <v>0.01</v>
      </c>
      <c r="BG41" s="29" t="s">
        <v>42</v>
      </c>
      <c r="BH41" s="29">
        <v>0.01</v>
      </c>
      <c r="BI41" s="29">
        <v>0.06</v>
      </c>
      <c r="BJ41" s="29">
        <v>0.03</v>
      </c>
      <c r="BK41" s="29">
        <v>0.04</v>
      </c>
      <c r="BL41" s="29">
        <v>0.04</v>
      </c>
      <c r="BM41" s="29">
        <v>0.01</v>
      </c>
      <c r="BN41" s="29">
        <v>0.02</v>
      </c>
      <c r="BO41" s="29">
        <v>0.02</v>
      </c>
      <c r="BP41" s="29">
        <v>0.02</v>
      </c>
      <c r="BQ41" s="29">
        <v>0.02</v>
      </c>
    </row>
    <row r="42" spans="1:69" x14ac:dyDescent="0.25">
      <c r="A42">
        <v>823</v>
      </c>
      <c r="B42" t="s">
        <v>207</v>
      </c>
      <c r="C42" t="s">
        <v>176</v>
      </c>
      <c r="D42" s="70">
        <v>210</v>
      </c>
      <c r="E42" s="70">
        <v>2580</v>
      </c>
      <c r="F42" s="70">
        <v>2790</v>
      </c>
      <c r="G42" s="29">
        <v>0.84</v>
      </c>
      <c r="H42" s="29">
        <v>0.94</v>
      </c>
      <c r="I42" s="29">
        <v>0.93</v>
      </c>
      <c r="J42" s="29">
        <v>0.79</v>
      </c>
      <c r="K42" s="29">
        <v>0.92</v>
      </c>
      <c r="L42" s="29">
        <v>0.91</v>
      </c>
      <c r="M42" s="29">
        <v>0.49</v>
      </c>
      <c r="N42" s="29">
        <v>0.31</v>
      </c>
      <c r="O42" s="29">
        <v>0.33</v>
      </c>
      <c r="P42" s="29">
        <v>0</v>
      </c>
      <c r="Q42" s="29" t="s">
        <v>41</v>
      </c>
      <c r="R42" s="29" t="s">
        <v>41</v>
      </c>
      <c r="S42" s="29" t="s">
        <v>42</v>
      </c>
      <c r="T42" s="29">
        <v>0.03</v>
      </c>
      <c r="U42" s="29">
        <v>0.03</v>
      </c>
      <c r="V42" s="29">
        <v>0.25</v>
      </c>
      <c r="W42" s="29">
        <v>0.56000000000000005</v>
      </c>
      <c r="X42" s="29">
        <v>0.54</v>
      </c>
      <c r="Y42" s="29" t="s">
        <v>42</v>
      </c>
      <c r="Z42" s="29">
        <v>0.02</v>
      </c>
      <c r="AA42" s="29">
        <v>0.02</v>
      </c>
      <c r="AB42" s="29">
        <v>0</v>
      </c>
      <c r="AC42" s="29">
        <v>0</v>
      </c>
      <c r="AD42" s="29">
        <v>0</v>
      </c>
      <c r="AE42" s="29">
        <v>0</v>
      </c>
      <c r="AF42" s="29">
        <v>0</v>
      </c>
      <c r="AG42" s="29">
        <v>0</v>
      </c>
      <c r="AH42" s="29">
        <v>0</v>
      </c>
      <c r="AI42" s="29">
        <v>0</v>
      </c>
      <c r="AJ42" s="29">
        <v>0</v>
      </c>
      <c r="AK42" s="29">
        <v>0.05</v>
      </c>
      <c r="AL42" s="29">
        <v>0.06</v>
      </c>
      <c r="AM42" s="29">
        <v>0.06</v>
      </c>
      <c r="AN42" s="29">
        <v>0</v>
      </c>
      <c r="AO42" s="29">
        <v>0</v>
      </c>
      <c r="AP42" s="29">
        <v>0</v>
      </c>
      <c r="AQ42" s="29" t="s">
        <v>42</v>
      </c>
      <c r="AR42" s="29" t="s">
        <v>41</v>
      </c>
      <c r="AS42" s="29" t="s">
        <v>41</v>
      </c>
      <c r="AT42" s="29">
        <v>0.03</v>
      </c>
      <c r="AU42" s="29">
        <v>0.01</v>
      </c>
      <c r="AV42" s="29">
        <v>0.01</v>
      </c>
      <c r="AW42" s="29" t="s">
        <v>42</v>
      </c>
      <c r="AX42" s="29">
        <v>0.01</v>
      </c>
      <c r="AY42" s="29">
        <v>0.01</v>
      </c>
      <c r="AZ42" s="29" t="s">
        <v>42</v>
      </c>
      <c r="BA42" s="29" t="s">
        <v>42</v>
      </c>
      <c r="BB42" s="29" t="s">
        <v>41</v>
      </c>
      <c r="BC42" s="29">
        <v>0</v>
      </c>
      <c r="BD42" s="29">
        <v>0</v>
      </c>
      <c r="BE42" s="29">
        <v>0</v>
      </c>
      <c r="BF42" s="29" t="s">
        <v>42</v>
      </c>
      <c r="BG42" s="29">
        <v>0.01</v>
      </c>
      <c r="BH42" s="29">
        <v>0.01</v>
      </c>
      <c r="BI42" s="29">
        <v>0.09</v>
      </c>
      <c r="BJ42" s="29">
        <v>0.04</v>
      </c>
      <c r="BK42" s="29">
        <v>0.04</v>
      </c>
      <c r="BL42" s="29">
        <v>0.04</v>
      </c>
      <c r="BM42" s="29">
        <v>0.01</v>
      </c>
      <c r="BN42" s="29">
        <v>0.02</v>
      </c>
      <c r="BO42" s="29">
        <v>0.03</v>
      </c>
      <c r="BP42" s="29">
        <v>0.01</v>
      </c>
      <c r="BQ42" s="29">
        <v>0.01</v>
      </c>
    </row>
    <row r="43" spans="1:69" x14ac:dyDescent="0.25">
      <c r="A43">
        <v>895</v>
      </c>
      <c r="B43" t="s">
        <v>208</v>
      </c>
      <c r="C43" t="s">
        <v>168</v>
      </c>
      <c r="D43" s="70">
        <v>350</v>
      </c>
      <c r="E43" s="70">
        <v>3720</v>
      </c>
      <c r="F43" s="70">
        <v>4070</v>
      </c>
      <c r="G43" s="29">
        <v>0.83</v>
      </c>
      <c r="H43" s="29">
        <v>0.94</v>
      </c>
      <c r="I43" s="29">
        <v>0.93</v>
      </c>
      <c r="J43" s="29">
        <v>0.79</v>
      </c>
      <c r="K43" s="29">
        <v>0.93</v>
      </c>
      <c r="L43" s="29">
        <v>0.91</v>
      </c>
      <c r="M43" s="29">
        <v>0.51</v>
      </c>
      <c r="N43" s="29">
        <v>0.39</v>
      </c>
      <c r="O43" s="29">
        <v>0.4</v>
      </c>
      <c r="P43" s="29">
        <v>0</v>
      </c>
      <c r="Q43" s="29" t="s">
        <v>41</v>
      </c>
      <c r="R43" s="29" t="s">
        <v>41</v>
      </c>
      <c r="S43" s="29">
        <v>0.09</v>
      </c>
      <c r="T43" s="29">
        <v>0.04</v>
      </c>
      <c r="U43" s="29">
        <v>0.04</v>
      </c>
      <c r="V43" s="29">
        <v>0.16</v>
      </c>
      <c r="W43" s="29">
        <v>0.44</v>
      </c>
      <c r="X43" s="29">
        <v>0.42</v>
      </c>
      <c r="Y43" s="29">
        <v>0.02</v>
      </c>
      <c r="Z43" s="29">
        <v>0.05</v>
      </c>
      <c r="AA43" s="29">
        <v>0.05</v>
      </c>
      <c r="AB43" s="29">
        <v>0</v>
      </c>
      <c r="AC43" s="29">
        <v>0</v>
      </c>
      <c r="AD43" s="29">
        <v>0</v>
      </c>
      <c r="AE43" s="29" t="s">
        <v>42</v>
      </c>
      <c r="AF43" s="29" t="s">
        <v>41</v>
      </c>
      <c r="AG43" s="29" t="s">
        <v>41</v>
      </c>
      <c r="AH43" s="29">
        <v>0</v>
      </c>
      <c r="AI43" s="29" t="s">
        <v>42</v>
      </c>
      <c r="AJ43" s="29" t="s">
        <v>42</v>
      </c>
      <c r="AK43" s="29">
        <v>0.05</v>
      </c>
      <c r="AL43" s="29">
        <v>0.05</v>
      </c>
      <c r="AM43" s="29">
        <v>0.05</v>
      </c>
      <c r="AN43" s="29">
        <v>0</v>
      </c>
      <c r="AO43" s="29">
        <v>0</v>
      </c>
      <c r="AP43" s="29">
        <v>0</v>
      </c>
      <c r="AQ43" s="29">
        <v>0</v>
      </c>
      <c r="AR43" s="29" t="s">
        <v>41</v>
      </c>
      <c r="AS43" s="29" t="s">
        <v>41</v>
      </c>
      <c r="AT43" s="29" t="s">
        <v>42</v>
      </c>
      <c r="AU43" s="29">
        <v>0.01</v>
      </c>
      <c r="AV43" s="29">
        <v>0.01</v>
      </c>
      <c r="AW43" s="29" t="s">
        <v>42</v>
      </c>
      <c r="AX43" s="29">
        <v>0.01</v>
      </c>
      <c r="AY43" s="29">
        <v>0.01</v>
      </c>
      <c r="AZ43" s="29">
        <v>0</v>
      </c>
      <c r="BA43" s="29" t="s">
        <v>41</v>
      </c>
      <c r="BB43" s="29" t="s">
        <v>41</v>
      </c>
      <c r="BC43" s="29" t="s">
        <v>42</v>
      </c>
      <c r="BD43" s="29" t="s">
        <v>42</v>
      </c>
      <c r="BE43" s="29" t="s">
        <v>42</v>
      </c>
      <c r="BF43" s="29">
        <v>0.02</v>
      </c>
      <c r="BG43" s="29">
        <v>0.01</v>
      </c>
      <c r="BH43" s="29">
        <v>0.01</v>
      </c>
      <c r="BI43" s="29">
        <v>0.1</v>
      </c>
      <c r="BJ43" s="29">
        <v>0.04</v>
      </c>
      <c r="BK43" s="29">
        <v>0.04</v>
      </c>
      <c r="BL43" s="29">
        <v>0.06</v>
      </c>
      <c r="BM43" s="29">
        <v>0.01</v>
      </c>
      <c r="BN43" s="29">
        <v>0.01</v>
      </c>
      <c r="BO43" s="29" t="s">
        <v>42</v>
      </c>
      <c r="BP43" s="29">
        <v>0.01</v>
      </c>
      <c r="BQ43" s="29">
        <v>0.01</v>
      </c>
    </row>
    <row r="44" spans="1:69" x14ac:dyDescent="0.25">
      <c r="A44">
        <v>896</v>
      </c>
      <c r="B44" t="s">
        <v>209</v>
      </c>
      <c r="C44" t="s">
        <v>168</v>
      </c>
      <c r="D44" s="70">
        <v>370</v>
      </c>
      <c r="E44" s="70">
        <v>3370</v>
      </c>
      <c r="F44" s="70">
        <v>3750</v>
      </c>
      <c r="G44" s="29">
        <v>0.78</v>
      </c>
      <c r="H44" s="29">
        <v>0.91</v>
      </c>
      <c r="I44" s="29">
        <v>0.9</v>
      </c>
      <c r="J44" s="29">
        <v>0.74</v>
      </c>
      <c r="K44" s="29">
        <v>0.89</v>
      </c>
      <c r="L44" s="29">
        <v>0.88</v>
      </c>
      <c r="M44" s="29">
        <v>0.4</v>
      </c>
      <c r="N44" s="29">
        <v>0.28999999999999998</v>
      </c>
      <c r="O44" s="29">
        <v>0.3</v>
      </c>
      <c r="P44" s="29">
        <v>0</v>
      </c>
      <c r="Q44" s="29" t="s">
        <v>42</v>
      </c>
      <c r="R44" s="29" t="s">
        <v>42</v>
      </c>
      <c r="S44" s="29">
        <v>0.05</v>
      </c>
      <c r="T44" s="29">
        <v>0.04</v>
      </c>
      <c r="U44" s="29">
        <v>0.04</v>
      </c>
      <c r="V44" s="29">
        <v>0.25</v>
      </c>
      <c r="W44" s="29">
        <v>0.42</v>
      </c>
      <c r="X44" s="29">
        <v>0.4</v>
      </c>
      <c r="Y44" s="29">
        <v>0.04</v>
      </c>
      <c r="Z44" s="29">
        <v>0.14000000000000001</v>
      </c>
      <c r="AA44" s="29">
        <v>0.13</v>
      </c>
      <c r="AB44" s="29">
        <v>0</v>
      </c>
      <c r="AC44" s="29">
        <v>0</v>
      </c>
      <c r="AD44" s="29">
        <v>0</v>
      </c>
      <c r="AE44" s="29">
        <v>0</v>
      </c>
      <c r="AF44" s="29">
        <v>0</v>
      </c>
      <c r="AG44" s="29">
        <v>0</v>
      </c>
      <c r="AH44" s="29" t="s">
        <v>42</v>
      </c>
      <c r="AI44" s="29" t="s">
        <v>42</v>
      </c>
      <c r="AJ44" s="29" t="s">
        <v>42</v>
      </c>
      <c r="AK44" s="29">
        <v>0.05</v>
      </c>
      <c r="AL44" s="29">
        <v>0.05</v>
      </c>
      <c r="AM44" s="29">
        <v>0.05</v>
      </c>
      <c r="AN44" s="29">
        <v>0</v>
      </c>
      <c r="AO44" s="29">
        <v>0</v>
      </c>
      <c r="AP44" s="29">
        <v>0</v>
      </c>
      <c r="AQ44" s="29">
        <v>0</v>
      </c>
      <c r="AR44" s="29" t="s">
        <v>41</v>
      </c>
      <c r="AS44" s="29" t="s">
        <v>41</v>
      </c>
      <c r="AT44" s="29">
        <v>0.02</v>
      </c>
      <c r="AU44" s="29">
        <v>0.01</v>
      </c>
      <c r="AV44" s="29">
        <v>0.01</v>
      </c>
      <c r="AW44" s="29" t="s">
        <v>42</v>
      </c>
      <c r="AX44" s="29">
        <v>0.01</v>
      </c>
      <c r="AY44" s="29">
        <v>0.01</v>
      </c>
      <c r="AZ44" s="29" t="s">
        <v>42</v>
      </c>
      <c r="BA44" s="29" t="s">
        <v>42</v>
      </c>
      <c r="BB44" s="29" t="s">
        <v>41</v>
      </c>
      <c r="BC44" s="29" t="s">
        <v>42</v>
      </c>
      <c r="BD44" s="29">
        <v>0</v>
      </c>
      <c r="BE44" s="29" t="s">
        <v>42</v>
      </c>
      <c r="BF44" s="29">
        <v>0.02</v>
      </c>
      <c r="BG44" s="29" t="s">
        <v>41</v>
      </c>
      <c r="BH44" s="29">
        <v>0.01</v>
      </c>
      <c r="BI44" s="29">
        <v>0.13</v>
      </c>
      <c r="BJ44" s="29">
        <v>0.05</v>
      </c>
      <c r="BK44" s="29">
        <v>0.05</v>
      </c>
      <c r="BL44" s="29">
        <v>0.05</v>
      </c>
      <c r="BM44" s="29">
        <v>0.01</v>
      </c>
      <c r="BN44" s="29">
        <v>0.02</v>
      </c>
      <c r="BO44" s="29">
        <v>0.04</v>
      </c>
      <c r="BP44" s="29">
        <v>0.03</v>
      </c>
      <c r="BQ44" s="29">
        <v>0.03</v>
      </c>
    </row>
    <row r="45" spans="1:69" x14ac:dyDescent="0.25">
      <c r="A45">
        <v>201</v>
      </c>
      <c r="B45" t="s">
        <v>210</v>
      </c>
      <c r="C45" t="s">
        <v>178</v>
      </c>
      <c r="D45" s="70" t="s">
        <v>355</v>
      </c>
      <c r="E45" s="70" t="s">
        <v>355</v>
      </c>
      <c r="F45" s="70" t="s">
        <v>355</v>
      </c>
      <c r="G45" s="29" t="s">
        <v>355</v>
      </c>
      <c r="H45" s="29" t="s">
        <v>355</v>
      </c>
      <c r="I45" s="29" t="s">
        <v>355</v>
      </c>
      <c r="J45" s="29" t="s">
        <v>355</v>
      </c>
      <c r="K45" s="29" t="s">
        <v>355</v>
      </c>
      <c r="L45" s="29" t="s">
        <v>355</v>
      </c>
      <c r="M45" s="29" t="s">
        <v>355</v>
      </c>
      <c r="N45" s="29" t="s">
        <v>355</v>
      </c>
      <c r="O45" s="29" t="s">
        <v>355</v>
      </c>
      <c r="P45" s="29" t="s">
        <v>355</v>
      </c>
      <c r="Q45" s="29" t="s">
        <v>355</v>
      </c>
      <c r="R45" s="29" t="s">
        <v>355</v>
      </c>
      <c r="S45" s="29" t="s">
        <v>355</v>
      </c>
      <c r="T45" s="29" t="s">
        <v>355</v>
      </c>
      <c r="U45" s="29" t="s">
        <v>355</v>
      </c>
      <c r="V45" s="29" t="s">
        <v>355</v>
      </c>
      <c r="W45" s="29" t="s">
        <v>355</v>
      </c>
      <c r="X45" s="29" t="s">
        <v>355</v>
      </c>
      <c r="Y45" s="29" t="s">
        <v>355</v>
      </c>
      <c r="Z45" s="29" t="s">
        <v>355</v>
      </c>
      <c r="AA45" s="29" t="s">
        <v>355</v>
      </c>
      <c r="AB45" s="29" t="s">
        <v>355</v>
      </c>
      <c r="AC45" s="29" t="s">
        <v>355</v>
      </c>
      <c r="AD45" s="29" t="s">
        <v>355</v>
      </c>
      <c r="AE45" s="29" t="s">
        <v>355</v>
      </c>
      <c r="AF45" s="29" t="s">
        <v>355</v>
      </c>
      <c r="AG45" s="29" t="s">
        <v>355</v>
      </c>
      <c r="AH45" s="29" t="s">
        <v>355</v>
      </c>
      <c r="AI45" s="29" t="s">
        <v>355</v>
      </c>
      <c r="AJ45" s="29" t="s">
        <v>355</v>
      </c>
      <c r="AK45" s="29" t="s">
        <v>355</v>
      </c>
      <c r="AL45" s="29" t="s">
        <v>355</v>
      </c>
      <c r="AM45" s="29" t="s">
        <v>355</v>
      </c>
      <c r="AN45" s="29" t="s">
        <v>355</v>
      </c>
      <c r="AO45" s="29" t="s">
        <v>355</v>
      </c>
      <c r="AP45" s="29" t="s">
        <v>355</v>
      </c>
      <c r="AQ45" s="29" t="s">
        <v>355</v>
      </c>
      <c r="AR45" s="29" t="s">
        <v>355</v>
      </c>
      <c r="AS45" s="29" t="s">
        <v>355</v>
      </c>
      <c r="AT45" s="29" t="s">
        <v>355</v>
      </c>
      <c r="AU45" s="29" t="s">
        <v>355</v>
      </c>
      <c r="AV45" s="29" t="s">
        <v>355</v>
      </c>
      <c r="AW45" s="29" t="s">
        <v>355</v>
      </c>
      <c r="AX45" s="29" t="s">
        <v>355</v>
      </c>
      <c r="AY45" s="29" t="s">
        <v>355</v>
      </c>
      <c r="AZ45" s="29" t="s">
        <v>355</v>
      </c>
      <c r="BA45" s="29" t="s">
        <v>355</v>
      </c>
      <c r="BB45" s="29" t="s">
        <v>355</v>
      </c>
      <c r="BC45" s="29" t="s">
        <v>355</v>
      </c>
      <c r="BD45" s="29" t="s">
        <v>355</v>
      </c>
      <c r="BE45" s="29" t="s">
        <v>355</v>
      </c>
      <c r="BF45" s="29" t="s">
        <v>355</v>
      </c>
      <c r="BG45" s="29" t="s">
        <v>355</v>
      </c>
      <c r="BH45" s="29" t="s">
        <v>355</v>
      </c>
      <c r="BI45" s="29" t="s">
        <v>355</v>
      </c>
      <c r="BJ45" s="29" t="s">
        <v>355</v>
      </c>
      <c r="BK45" s="29" t="s">
        <v>355</v>
      </c>
      <c r="BL45" s="29" t="s">
        <v>355</v>
      </c>
      <c r="BM45" s="29" t="s">
        <v>355</v>
      </c>
      <c r="BN45" s="29" t="s">
        <v>355</v>
      </c>
      <c r="BO45" s="29" t="s">
        <v>355</v>
      </c>
      <c r="BP45" s="29" t="s">
        <v>355</v>
      </c>
      <c r="BQ45" s="29" t="s">
        <v>355</v>
      </c>
    </row>
    <row r="46" spans="1:69" x14ac:dyDescent="0.25">
      <c r="A46">
        <v>908</v>
      </c>
      <c r="B46" t="s">
        <v>211</v>
      </c>
      <c r="C46" t="s">
        <v>184</v>
      </c>
      <c r="D46" s="70">
        <v>600</v>
      </c>
      <c r="E46" s="70">
        <v>5210</v>
      </c>
      <c r="F46" s="70">
        <v>5820</v>
      </c>
      <c r="G46" s="29">
        <v>0.84</v>
      </c>
      <c r="H46" s="29">
        <v>0.92</v>
      </c>
      <c r="I46" s="29">
        <v>0.91</v>
      </c>
      <c r="J46" s="29">
        <v>0.84</v>
      </c>
      <c r="K46" s="29">
        <v>0.91</v>
      </c>
      <c r="L46" s="29">
        <v>0.9</v>
      </c>
      <c r="M46" s="29">
        <v>0.63</v>
      </c>
      <c r="N46" s="29">
        <v>0.61</v>
      </c>
      <c r="O46" s="29">
        <v>0.61</v>
      </c>
      <c r="P46" s="29">
        <v>0</v>
      </c>
      <c r="Q46" s="29" t="s">
        <v>41</v>
      </c>
      <c r="R46" s="29" t="s">
        <v>41</v>
      </c>
      <c r="S46" s="29">
        <v>0.03</v>
      </c>
      <c r="T46" s="29">
        <v>0.02</v>
      </c>
      <c r="U46" s="29">
        <v>0.03</v>
      </c>
      <c r="V46" s="29">
        <v>0.17</v>
      </c>
      <c r="W46" s="29">
        <v>0.27</v>
      </c>
      <c r="X46" s="29">
        <v>0.26</v>
      </c>
      <c r="Y46" s="29">
        <v>0</v>
      </c>
      <c r="Z46" s="29" t="s">
        <v>41</v>
      </c>
      <c r="AA46" s="29" t="s">
        <v>41</v>
      </c>
      <c r="AB46" s="29" t="s">
        <v>42</v>
      </c>
      <c r="AC46" s="29" t="s">
        <v>42</v>
      </c>
      <c r="AD46" s="29" t="s">
        <v>42</v>
      </c>
      <c r="AE46" s="29">
        <v>0</v>
      </c>
      <c r="AF46" s="29">
        <v>0</v>
      </c>
      <c r="AG46" s="29">
        <v>0</v>
      </c>
      <c r="AH46" s="29">
        <v>0</v>
      </c>
      <c r="AI46" s="29" t="s">
        <v>42</v>
      </c>
      <c r="AJ46" s="29" t="s">
        <v>42</v>
      </c>
      <c r="AK46" s="29">
        <v>0.02</v>
      </c>
      <c r="AL46" s="29">
        <v>0.06</v>
      </c>
      <c r="AM46" s="29">
        <v>0.05</v>
      </c>
      <c r="AN46" s="29">
        <v>0</v>
      </c>
      <c r="AO46" s="29" t="s">
        <v>42</v>
      </c>
      <c r="AP46" s="29" t="s">
        <v>42</v>
      </c>
      <c r="AQ46" s="29" t="s">
        <v>42</v>
      </c>
      <c r="AR46" s="29" t="s">
        <v>41</v>
      </c>
      <c r="AS46" s="29" t="s">
        <v>41</v>
      </c>
      <c r="AT46" s="29" t="s">
        <v>42</v>
      </c>
      <c r="AU46" s="29" t="s">
        <v>41</v>
      </c>
      <c r="AV46" s="29" t="s">
        <v>41</v>
      </c>
      <c r="AW46" s="29" t="s">
        <v>42</v>
      </c>
      <c r="AX46" s="29" t="s">
        <v>41</v>
      </c>
      <c r="AY46" s="29" t="s">
        <v>41</v>
      </c>
      <c r="AZ46" s="29">
        <v>0</v>
      </c>
      <c r="BA46" s="29" t="s">
        <v>41</v>
      </c>
      <c r="BB46" s="29" t="s">
        <v>41</v>
      </c>
      <c r="BC46" s="29">
        <v>0</v>
      </c>
      <c r="BD46" s="29" t="s">
        <v>42</v>
      </c>
      <c r="BE46" s="29" t="s">
        <v>42</v>
      </c>
      <c r="BF46" s="29" t="s">
        <v>42</v>
      </c>
      <c r="BG46" s="29" t="s">
        <v>41</v>
      </c>
      <c r="BH46" s="29" t="s">
        <v>41</v>
      </c>
      <c r="BI46" s="29">
        <v>0.11</v>
      </c>
      <c r="BJ46" s="29">
        <v>0.06</v>
      </c>
      <c r="BK46" s="29">
        <v>7.0000000000000007E-2</v>
      </c>
      <c r="BL46" s="29">
        <v>0.04</v>
      </c>
      <c r="BM46" s="29">
        <v>0.01</v>
      </c>
      <c r="BN46" s="29">
        <v>0.01</v>
      </c>
      <c r="BO46" s="29">
        <v>0.02</v>
      </c>
      <c r="BP46" s="29">
        <v>0.01</v>
      </c>
      <c r="BQ46" s="29">
        <v>0.01</v>
      </c>
    </row>
    <row r="47" spans="1:69" x14ac:dyDescent="0.25">
      <c r="A47">
        <v>331</v>
      </c>
      <c r="B47" t="s">
        <v>212</v>
      </c>
      <c r="C47" t="s">
        <v>174</v>
      </c>
      <c r="D47" s="70">
        <v>550</v>
      </c>
      <c r="E47" s="70">
        <v>2950</v>
      </c>
      <c r="F47" s="70">
        <v>3500</v>
      </c>
      <c r="G47" s="29">
        <v>0.8</v>
      </c>
      <c r="H47" s="29">
        <v>0.93</v>
      </c>
      <c r="I47" s="29">
        <v>0.91</v>
      </c>
      <c r="J47" s="29">
        <v>0.77</v>
      </c>
      <c r="K47" s="29">
        <v>0.91</v>
      </c>
      <c r="L47" s="29">
        <v>0.89</v>
      </c>
      <c r="M47" s="29">
        <v>0.36</v>
      </c>
      <c r="N47" s="29">
        <v>0.31</v>
      </c>
      <c r="O47" s="29">
        <v>0.32</v>
      </c>
      <c r="P47" s="29">
        <v>0</v>
      </c>
      <c r="Q47" s="29" t="s">
        <v>41</v>
      </c>
      <c r="R47" s="29" t="s">
        <v>41</v>
      </c>
      <c r="S47" s="29">
        <v>0.03</v>
      </c>
      <c r="T47" s="29">
        <v>0.04</v>
      </c>
      <c r="U47" s="29">
        <v>0.04</v>
      </c>
      <c r="V47" s="29">
        <v>0.37</v>
      </c>
      <c r="W47" s="29">
        <v>0.55000000000000004</v>
      </c>
      <c r="X47" s="29">
        <v>0.52</v>
      </c>
      <c r="Y47" s="29" t="s">
        <v>42</v>
      </c>
      <c r="Z47" s="29">
        <v>0.01</v>
      </c>
      <c r="AA47" s="29">
        <v>0.01</v>
      </c>
      <c r="AB47" s="29">
        <v>0</v>
      </c>
      <c r="AC47" s="29" t="s">
        <v>41</v>
      </c>
      <c r="AD47" s="29" t="s">
        <v>41</v>
      </c>
      <c r="AE47" s="29">
        <v>0</v>
      </c>
      <c r="AF47" s="29">
        <v>0</v>
      </c>
      <c r="AG47" s="29">
        <v>0</v>
      </c>
      <c r="AH47" s="29" t="s">
        <v>42</v>
      </c>
      <c r="AI47" s="29" t="s">
        <v>42</v>
      </c>
      <c r="AJ47" s="29" t="s">
        <v>42</v>
      </c>
      <c r="AK47" s="29">
        <v>0.03</v>
      </c>
      <c r="AL47" s="29">
        <v>0.05</v>
      </c>
      <c r="AM47" s="29">
        <v>0.05</v>
      </c>
      <c r="AN47" s="29">
        <v>0</v>
      </c>
      <c r="AO47" s="29">
        <v>0</v>
      </c>
      <c r="AP47" s="29">
        <v>0</v>
      </c>
      <c r="AQ47" s="29" t="s">
        <v>42</v>
      </c>
      <c r="AR47" s="29" t="s">
        <v>42</v>
      </c>
      <c r="AS47" s="29" t="s">
        <v>42</v>
      </c>
      <c r="AT47" s="29">
        <v>0.01</v>
      </c>
      <c r="AU47" s="29">
        <v>0.01</v>
      </c>
      <c r="AV47" s="29">
        <v>0.01</v>
      </c>
      <c r="AW47" s="29" t="s">
        <v>42</v>
      </c>
      <c r="AX47" s="29" t="s">
        <v>41</v>
      </c>
      <c r="AY47" s="29" t="s">
        <v>41</v>
      </c>
      <c r="AZ47" s="29">
        <v>0</v>
      </c>
      <c r="BA47" s="29" t="s">
        <v>41</v>
      </c>
      <c r="BB47" s="29" t="s">
        <v>41</v>
      </c>
      <c r="BC47" s="29" t="s">
        <v>42</v>
      </c>
      <c r="BD47" s="29" t="s">
        <v>42</v>
      </c>
      <c r="BE47" s="29" t="s">
        <v>41</v>
      </c>
      <c r="BF47" s="29">
        <v>0.02</v>
      </c>
      <c r="BG47" s="29">
        <v>0.01</v>
      </c>
      <c r="BH47" s="29">
        <v>0.01</v>
      </c>
      <c r="BI47" s="29">
        <v>0.1</v>
      </c>
      <c r="BJ47" s="29">
        <v>0.04</v>
      </c>
      <c r="BK47" s="29">
        <v>0.05</v>
      </c>
      <c r="BL47" s="29">
        <v>0.05</v>
      </c>
      <c r="BM47" s="29">
        <v>0.01</v>
      </c>
      <c r="BN47" s="29">
        <v>0.02</v>
      </c>
      <c r="BO47" s="29">
        <v>0.05</v>
      </c>
      <c r="BP47" s="29">
        <v>0.02</v>
      </c>
      <c r="BQ47" s="29">
        <v>0.02</v>
      </c>
    </row>
    <row r="48" spans="1:69" x14ac:dyDescent="0.25">
      <c r="A48">
        <v>306</v>
      </c>
      <c r="B48" t="s">
        <v>213</v>
      </c>
      <c r="C48" t="s">
        <v>180</v>
      </c>
      <c r="D48" s="70">
        <v>670</v>
      </c>
      <c r="E48" s="70">
        <v>3010</v>
      </c>
      <c r="F48" s="70">
        <v>3680</v>
      </c>
      <c r="G48" s="29">
        <v>0.89</v>
      </c>
      <c r="H48" s="29">
        <v>0.93</v>
      </c>
      <c r="I48" s="29">
        <v>0.92</v>
      </c>
      <c r="J48" s="29">
        <v>0.88</v>
      </c>
      <c r="K48" s="29">
        <v>0.92</v>
      </c>
      <c r="L48" s="29">
        <v>0.92</v>
      </c>
      <c r="M48" s="29">
        <v>0.28999999999999998</v>
      </c>
      <c r="N48" s="29">
        <v>0.22</v>
      </c>
      <c r="O48" s="29">
        <v>0.23</v>
      </c>
      <c r="P48" s="29" t="s">
        <v>42</v>
      </c>
      <c r="Q48" s="29" t="s">
        <v>41</v>
      </c>
      <c r="R48" s="29" t="s">
        <v>41</v>
      </c>
      <c r="S48" s="29">
        <v>0.02</v>
      </c>
      <c r="T48" s="29">
        <v>0.02</v>
      </c>
      <c r="U48" s="29">
        <v>0.02</v>
      </c>
      <c r="V48" s="29">
        <v>0.42</v>
      </c>
      <c r="W48" s="29">
        <v>0.53</v>
      </c>
      <c r="X48" s="29">
        <v>0.51</v>
      </c>
      <c r="Y48" s="29">
        <v>0.14000000000000001</v>
      </c>
      <c r="Z48" s="29">
        <v>0.16</v>
      </c>
      <c r="AA48" s="29">
        <v>0.15</v>
      </c>
      <c r="AB48" s="29">
        <v>0</v>
      </c>
      <c r="AC48" s="29">
        <v>0</v>
      </c>
      <c r="AD48" s="29">
        <v>0</v>
      </c>
      <c r="AE48" s="29">
        <v>0</v>
      </c>
      <c r="AF48" s="29" t="s">
        <v>41</v>
      </c>
      <c r="AG48" s="29" t="s">
        <v>41</v>
      </c>
      <c r="AH48" s="29" t="s">
        <v>42</v>
      </c>
      <c r="AI48" s="29" t="s">
        <v>42</v>
      </c>
      <c r="AJ48" s="29" t="s">
        <v>42</v>
      </c>
      <c r="AK48" s="29">
        <v>0.02</v>
      </c>
      <c r="AL48" s="29">
        <v>0.02</v>
      </c>
      <c r="AM48" s="29">
        <v>0.02</v>
      </c>
      <c r="AN48" s="29">
        <v>0</v>
      </c>
      <c r="AO48" s="29" t="s">
        <v>42</v>
      </c>
      <c r="AP48" s="29" t="s">
        <v>42</v>
      </c>
      <c r="AQ48" s="29" t="s">
        <v>42</v>
      </c>
      <c r="AR48" s="29" t="s">
        <v>42</v>
      </c>
      <c r="AS48" s="29" t="s">
        <v>42</v>
      </c>
      <c r="AT48" s="29" t="s">
        <v>42</v>
      </c>
      <c r="AU48" s="29" t="s">
        <v>41</v>
      </c>
      <c r="AV48" s="29" t="s">
        <v>41</v>
      </c>
      <c r="AW48" s="29" t="s">
        <v>42</v>
      </c>
      <c r="AX48" s="29" t="s">
        <v>42</v>
      </c>
      <c r="AY48" s="29" t="s">
        <v>41</v>
      </c>
      <c r="AZ48" s="29" t="s">
        <v>42</v>
      </c>
      <c r="BA48" s="29" t="s">
        <v>42</v>
      </c>
      <c r="BB48" s="29" t="s">
        <v>42</v>
      </c>
      <c r="BC48" s="29">
        <v>0</v>
      </c>
      <c r="BD48" s="29" t="s">
        <v>42</v>
      </c>
      <c r="BE48" s="29" t="s">
        <v>42</v>
      </c>
      <c r="BF48" s="29">
        <v>0</v>
      </c>
      <c r="BG48" s="29" t="s">
        <v>41</v>
      </c>
      <c r="BH48" s="29" t="s">
        <v>41</v>
      </c>
      <c r="BI48" s="29">
        <v>7.0000000000000007E-2</v>
      </c>
      <c r="BJ48" s="29">
        <v>0.04</v>
      </c>
      <c r="BK48" s="29">
        <v>0.05</v>
      </c>
      <c r="BL48" s="29">
        <v>0.01</v>
      </c>
      <c r="BM48" s="29">
        <v>0.01</v>
      </c>
      <c r="BN48" s="29">
        <v>0.01</v>
      </c>
      <c r="BO48" s="29">
        <v>0.03</v>
      </c>
      <c r="BP48" s="29">
        <v>0.02</v>
      </c>
      <c r="BQ48" s="29">
        <v>0.02</v>
      </c>
    </row>
    <row r="49" spans="1:69" x14ac:dyDescent="0.25">
      <c r="A49">
        <v>909</v>
      </c>
      <c r="B49" t="s">
        <v>214</v>
      </c>
      <c r="C49" t="s">
        <v>168</v>
      </c>
      <c r="D49" s="70">
        <v>580</v>
      </c>
      <c r="E49" s="70">
        <v>5110</v>
      </c>
      <c r="F49" s="70">
        <v>5680</v>
      </c>
      <c r="G49" s="29">
        <v>0.82</v>
      </c>
      <c r="H49" s="29">
        <v>0.93</v>
      </c>
      <c r="I49" s="29">
        <v>0.92</v>
      </c>
      <c r="J49" s="29">
        <v>0.79</v>
      </c>
      <c r="K49" s="29">
        <v>0.91</v>
      </c>
      <c r="L49" s="29">
        <v>0.9</v>
      </c>
      <c r="M49" s="29">
        <v>0.53</v>
      </c>
      <c r="N49" s="29">
        <v>0.33</v>
      </c>
      <c r="O49" s="29">
        <v>0.35</v>
      </c>
      <c r="P49" s="29">
        <v>0</v>
      </c>
      <c r="Q49" s="29" t="s">
        <v>42</v>
      </c>
      <c r="R49" s="29" t="s">
        <v>42</v>
      </c>
      <c r="S49" s="29">
        <v>0.05</v>
      </c>
      <c r="T49" s="29">
        <v>7.0000000000000007E-2</v>
      </c>
      <c r="U49" s="29">
        <v>7.0000000000000007E-2</v>
      </c>
      <c r="V49" s="29">
        <v>0.17</v>
      </c>
      <c r="W49" s="29">
        <v>0.44</v>
      </c>
      <c r="X49" s="29">
        <v>0.42</v>
      </c>
      <c r="Y49" s="29">
        <v>0.03</v>
      </c>
      <c r="Z49" s="29">
        <v>0.05</v>
      </c>
      <c r="AA49" s="29">
        <v>0.05</v>
      </c>
      <c r="AB49" s="29">
        <v>0</v>
      </c>
      <c r="AC49" s="29">
        <v>0</v>
      </c>
      <c r="AD49" s="29">
        <v>0</v>
      </c>
      <c r="AE49" s="29">
        <v>0</v>
      </c>
      <c r="AF49" s="29" t="s">
        <v>42</v>
      </c>
      <c r="AG49" s="29" t="s">
        <v>42</v>
      </c>
      <c r="AH49" s="29" t="s">
        <v>42</v>
      </c>
      <c r="AI49" s="29" t="s">
        <v>41</v>
      </c>
      <c r="AJ49" s="29" t="s">
        <v>41</v>
      </c>
      <c r="AK49" s="29">
        <v>0.06</v>
      </c>
      <c r="AL49" s="29">
        <v>0.12</v>
      </c>
      <c r="AM49" s="29">
        <v>0.11</v>
      </c>
      <c r="AN49" s="29">
        <v>0</v>
      </c>
      <c r="AO49" s="29">
        <v>0</v>
      </c>
      <c r="AP49" s="29">
        <v>0</v>
      </c>
      <c r="AQ49" s="29" t="s">
        <v>42</v>
      </c>
      <c r="AR49" s="29" t="s">
        <v>41</v>
      </c>
      <c r="AS49" s="29" t="s">
        <v>41</v>
      </c>
      <c r="AT49" s="29">
        <v>0.01</v>
      </c>
      <c r="AU49" s="29">
        <v>0.01</v>
      </c>
      <c r="AV49" s="29">
        <v>0.01</v>
      </c>
      <c r="AW49" s="29">
        <v>0.01</v>
      </c>
      <c r="AX49" s="29">
        <v>0.01</v>
      </c>
      <c r="AY49" s="29">
        <v>0.01</v>
      </c>
      <c r="AZ49" s="29">
        <v>0</v>
      </c>
      <c r="BA49" s="29" t="s">
        <v>41</v>
      </c>
      <c r="BB49" s="29" t="s">
        <v>41</v>
      </c>
      <c r="BC49" s="29" t="s">
        <v>42</v>
      </c>
      <c r="BD49" s="29" t="s">
        <v>42</v>
      </c>
      <c r="BE49" s="29" t="s">
        <v>42</v>
      </c>
      <c r="BF49" s="29">
        <v>0.02</v>
      </c>
      <c r="BG49" s="29">
        <v>0.01</v>
      </c>
      <c r="BH49" s="29">
        <v>0.01</v>
      </c>
      <c r="BI49" s="29">
        <v>0.1</v>
      </c>
      <c r="BJ49" s="29">
        <v>0.04</v>
      </c>
      <c r="BK49" s="29">
        <v>0.05</v>
      </c>
      <c r="BL49" s="29">
        <v>7.0000000000000007E-2</v>
      </c>
      <c r="BM49" s="29">
        <v>0.01</v>
      </c>
      <c r="BN49" s="29">
        <v>0.02</v>
      </c>
      <c r="BO49" s="29">
        <v>0.01</v>
      </c>
      <c r="BP49" s="29">
        <v>0.01</v>
      </c>
      <c r="BQ49" s="29">
        <v>0.01</v>
      </c>
    </row>
    <row r="50" spans="1:69" x14ac:dyDescent="0.25">
      <c r="A50">
        <v>841</v>
      </c>
      <c r="B50" t="s">
        <v>215</v>
      </c>
      <c r="C50" t="s">
        <v>166</v>
      </c>
      <c r="D50" s="70">
        <v>170</v>
      </c>
      <c r="E50" s="70">
        <v>960</v>
      </c>
      <c r="F50" s="70">
        <v>1130</v>
      </c>
      <c r="G50" s="29">
        <v>0.8</v>
      </c>
      <c r="H50" s="29">
        <v>0.92</v>
      </c>
      <c r="I50" s="29">
        <v>0.9</v>
      </c>
      <c r="J50" s="29">
        <v>0.76</v>
      </c>
      <c r="K50" s="29">
        <v>0.9</v>
      </c>
      <c r="L50" s="29">
        <v>0.88</v>
      </c>
      <c r="M50" s="29">
        <v>0.52</v>
      </c>
      <c r="N50" s="29">
        <v>0.38</v>
      </c>
      <c r="O50" s="29">
        <v>0.4</v>
      </c>
      <c r="P50" s="29">
        <v>0</v>
      </c>
      <c r="Q50" s="29" t="s">
        <v>42</v>
      </c>
      <c r="R50" s="29" t="s">
        <v>42</v>
      </c>
      <c r="S50" s="29">
        <v>0.06</v>
      </c>
      <c r="T50" s="29">
        <v>0.06</v>
      </c>
      <c r="U50" s="29">
        <v>0.06</v>
      </c>
      <c r="V50" s="29" t="s">
        <v>42</v>
      </c>
      <c r="W50" s="29">
        <v>0.11</v>
      </c>
      <c r="X50" s="29">
        <v>0.1</v>
      </c>
      <c r="Y50" s="29">
        <v>0.16</v>
      </c>
      <c r="Z50" s="29">
        <v>0.34</v>
      </c>
      <c r="AA50" s="29">
        <v>0.32</v>
      </c>
      <c r="AB50" s="29">
        <v>0</v>
      </c>
      <c r="AC50" s="29">
        <v>0</v>
      </c>
      <c r="AD50" s="29">
        <v>0</v>
      </c>
      <c r="AE50" s="29">
        <v>0</v>
      </c>
      <c r="AF50" s="29">
        <v>0</v>
      </c>
      <c r="AG50" s="29">
        <v>0</v>
      </c>
      <c r="AH50" s="29">
        <v>0</v>
      </c>
      <c r="AI50" s="29">
        <v>0</v>
      </c>
      <c r="AJ50" s="29">
        <v>0</v>
      </c>
      <c r="AK50" s="29">
        <v>7.0000000000000007E-2</v>
      </c>
      <c r="AL50" s="29">
        <v>7.0000000000000007E-2</v>
      </c>
      <c r="AM50" s="29">
        <v>7.0000000000000007E-2</v>
      </c>
      <c r="AN50" s="29">
        <v>0</v>
      </c>
      <c r="AO50" s="29">
        <v>0</v>
      </c>
      <c r="AP50" s="29">
        <v>0</v>
      </c>
      <c r="AQ50" s="29">
        <v>0</v>
      </c>
      <c r="AR50" s="29" t="s">
        <v>42</v>
      </c>
      <c r="AS50" s="29" t="s">
        <v>42</v>
      </c>
      <c r="AT50" s="29" t="s">
        <v>42</v>
      </c>
      <c r="AU50" s="29">
        <v>0.01</v>
      </c>
      <c r="AV50" s="29">
        <v>0.01</v>
      </c>
      <c r="AW50" s="29" t="s">
        <v>42</v>
      </c>
      <c r="AX50" s="29" t="s">
        <v>42</v>
      </c>
      <c r="AY50" s="29">
        <v>0.01</v>
      </c>
      <c r="AZ50" s="29">
        <v>0</v>
      </c>
      <c r="BA50" s="29">
        <v>0</v>
      </c>
      <c r="BB50" s="29">
        <v>0</v>
      </c>
      <c r="BC50" s="29" t="s">
        <v>42</v>
      </c>
      <c r="BD50" s="29" t="s">
        <v>42</v>
      </c>
      <c r="BE50" s="29" t="s">
        <v>42</v>
      </c>
      <c r="BF50" s="29" t="s">
        <v>42</v>
      </c>
      <c r="BG50" s="29">
        <v>0.01</v>
      </c>
      <c r="BH50" s="29">
        <v>0.01</v>
      </c>
      <c r="BI50" s="29">
        <v>0.09</v>
      </c>
      <c r="BJ50" s="29">
        <v>0.05</v>
      </c>
      <c r="BK50" s="29">
        <v>0.06</v>
      </c>
      <c r="BL50" s="29">
        <v>0.09</v>
      </c>
      <c r="BM50" s="29">
        <v>0.03</v>
      </c>
      <c r="BN50" s="29">
        <v>0.04</v>
      </c>
      <c r="BO50" s="29" t="s">
        <v>42</v>
      </c>
      <c r="BP50" s="29">
        <v>0.01</v>
      </c>
      <c r="BQ50" s="29">
        <v>0.01</v>
      </c>
    </row>
    <row r="51" spans="1:69" x14ac:dyDescent="0.25">
      <c r="A51">
        <v>831</v>
      </c>
      <c r="B51" t="s">
        <v>216</v>
      </c>
      <c r="C51" t="s">
        <v>172</v>
      </c>
      <c r="D51" s="70">
        <v>440</v>
      </c>
      <c r="E51" s="70">
        <v>2430</v>
      </c>
      <c r="F51" s="70">
        <v>2870</v>
      </c>
      <c r="G51" s="29">
        <v>0.85</v>
      </c>
      <c r="H51" s="29">
        <v>0.91</v>
      </c>
      <c r="I51" s="29">
        <v>0.9</v>
      </c>
      <c r="J51" s="29">
        <v>0.82</v>
      </c>
      <c r="K51" s="29">
        <v>0.89</v>
      </c>
      <c r="L51" s="29">
        <v>0.88</v>
      </c>
      <c r="M51" s="29">
        <v>0.48</v>
      </c>
      <c r="N51" s="29">
        <v>0.4</v>
      </c>
      <c r="O51" s="29">
        <v>0.41</v>
      </c>
      <c r="P51" s="29">
        <v>0</v>
      </c>
      <c r="Q51" s="29" t="s">
        <v>41</v>
      </c>
      <c r="R51" s="29" t="s">
        <v>41</v>
      </c>
      <c r="S51" s="29">
        <v>0.05</v>
      </c>
      <c r="T51" s="29">
        <v>7.0000000000000007E-2</v>
      </c>
      <c r="U51" s="29">
        <v>0.06</v>
      </c>
      <c r="V51" s="29">
        <v>0.28000000000000003</v>
      </c>
      <c r="W51" s="29">
        <v>0.39</v>
      </c>
      <c r="X51" s="29">
        <v>0.37</v>
      </c>
      <c r="Y51" s="29" t="s">
        <v>42</v>
      </c>
      <c r="Z51" s="29">
        <v>0.04</v>
      </c>
      <c r="AA51" s="29">
        <v>0.03</v>
      </c>
      <c r="AB51" s="29">
        <v>0</v>
      </c>
      <c r="AC51" s="29">
        <v>0</v>
      </c>
      <c r="AD51" s="29">
        <v>0</v>
      </c>
      <c r="AE51" s="29">
        <v>0</v>
      </c>
      <c r="AF51" s="29">
        <v>0</v>
      </c>
      <c r="AG51" s="29">
        <v>0</v>
      </c>
      <c r="AH51" s="29">
        <v>0</v>
      </c>
      <c r="AI51" s="29">
        <v>0</v>
      </c>
      <c r="AJ51" s="29">
        <v>0</v>
      </c>
      <c r="AK51" s="29">
        <v>0.05</v>
      </c>
      <c r="AL51" s="29">
        <v>0.09</v>
      </c>
      <c r="AM51" s="29">
        <v>0.08</v>
      </c>
      <c r="AN51" s="29">
        <v>0</v>
      </c>
      <c r="AO51" s="29">
        <v>0</v>
      </c>
      <c r="AP51" s="29">
        <v>0</v>
      </c>
      <c r="AQ51" s="29" t="s">
        <v>42</v>
      </c>
      <c r="AR51" s="29" t="s">
        <v>42</v>
      </c>
      <c r="AS51" s="29" t="s">
        <v>41</v>
      </c>
      <c r="AT51" s="29" t="s">
        <v>42</v>
      </c>
      <c r="AU51" s="29">
        <v>0.01</v>
      </c>
      <c r="AV51" s="29">
        <v>0.01</v>
      </c>
      <c r="AW51" s="29" t="s">
        <v>42</v>
      </c>
      <c r="AX51" s="29">
        <v>0.01</v>
      </c>
      <c r="AY51" s="29">
        <v>0.01</v>
      </c>
      <c r="AZ51" s="29">
        <v>0</v>
      </c>
      <c r="BA51" s="29" t="s">
        <v>42</v>
      </c>
      <c r="BB51" s="29" t="s">
        <v>42</v>
      </c>
      <c r="BC51" s="29" t="s">
        <v>42</v>
      </c>
      <c r="BD51" s="29" t="s">
        <v>42</v>
      </c>
      <c r="BE51" s="29" t="s">
        <v>42</v>
      </c>
      <c r="BF51" s="29">
        <v>0.02</v>
      </c>
      <c r="BG51" s="29">
        <v>0.01</v>
      </c>
      <c r="BH51" s="29">
        <v>0.02</v>
      </c>
      <c r="BI51" s="29">
        <v>0.1</v>
      </c>
      <c r="BJ51" s="29">
        <v>7.0000000000000007E-2</v>
      </c>
      <c r="BK51" s="29">
        <v>7.0000000000000007E-2</v>
      </c>
      <c r="BL51" s="29">
        <v>0.03</v>
      </c>
      <c r="BM51" s="29">
        <v>0.01</v>
      </c>
      <c r="BN51" s="29">
        <v>0.02</v>
      </c>
      <c r="BO51" s="29">
        <v>0.02</v>
      </c>
      <c r="BP51" s="29">
        <v>0.01</v>
      </c>
      <c r="BQ51" s="29">
        <v>0.01</v>
      </c>
    </row>
    <row r="52" spans="1:69" x14ac:dyDescent="0.25">
      <c r="A52">
        <v>830</v>
      </c>
      <c r="B52" t="s">
        <v>217</v>
      </c>
      <c r="C52" t="s">
        <v>172</v>
      </c>
      <c r="D52" s="70">
        <v>920</v>
      </c>
      <c r="E52" s="70">
        <v>7380</v>
      </c>
      <c r="F52" s="70">
        <v>8310</v>
      </c>
      <c r="G52" s="29">
        <v>0.82</v>
      </c>
      <c r="H52" s="29">
        <v>0.93</v>
      </c>
      <c r="I52" s="29">
        <v>0.92</v>
      </c>
      <c r="J52" s="29">
        <v>0.77</v>
      </c>
      <c r="K52" s="29">
        <v>0.9</v>
      </c>
      <c r="L52" s="29">
        <v>0.89</v>
      </c>
      <c r="M52" s="29">
        <v>0.45</v>
      </c>
      <c r="N52" s="29">
        <v>0.35</v>
      </c>
      <c r="O52" s="29">
        <v>0.36</v>
      </c>
      <c r="P52" s="29">
        <v>0</v>
      </c>
      <c r="Q52" s="29" t="s">
        <v>41</v>
      </c>
      <c r="R52" s="29" t="s">
        <v>41</v>
      </c>
      <c r="S52" s="29">
        <v>0.1</v>
      </c>
      <c r="T52" s="29">
        <v>7.0000000000000007E-2</v>
      </c>
      <c r="U52" s="29">
        <v>0.08</v>
      </c>
      <c r="V52" s="29">
        <v>0.18</v>
      </c>
      <c r="W52" s="29">
        <v>0.42</v>
      </c>
      <c r="X52" s="29">
        <v>0.39</v>
      </c>
      <c r="Y52" s="29">
        <v>0.02</v>
      </c>
      <c r="Z52" s="29">
        <v>0.06</v>
      </c>
      <c r="AA52" s="29">
        <v>0.05</v>
      </c>
      <c r="AB52" s="29">
        <v>0</v>
      </c>
      <c r="AC52" s="29" t="s">
        <v>42</v>
      </c>
      <c r="AD52" s="29" t="s">
        <v>42</v>
      </c>
      <c r="AE52" s="29">
        <v>0</v>
      </c>
      <c r="AF52" s="29">
        <v>0</v>
      </c>
      <c r="AG52" s="29">
        <v>0</v>
      </c>
      <c r="AH52" s="29" t="s">
        <v>42</v>
      </c>
      <c r="AI52" s="29" t="s">
        <v>41</v>
      </c>
      <c r="AJ52" s="29" t="s">
        <v>41</v>
      </c>
      <c r="AK52" s="29">
        <v>0.06</v>
      </c>
      <c r="AL52" s="29">
        <v>0.09</v>
      </c>
      <c r="AM52" s="29">
        <v>0.08</v>
      </c>
      <c r="AN52" s="29">
        <v>0</v>
      </c>
      <c r="AO52" s="29" t="s">
        <v>42</v>
      </c>
      <c r="AP52" s="29" t="s">
        <v>42</v>
      </c>
      <c r="AQ52" s="29">
        <v>0.01</v>
      </c>
      <c r="AR52" s="29" t="s">
        <v>41</v>
      </c>
      <c r="AS52" s="29" t="s">
        <v>41</v>
      </c>
      <c r="AT52" s="29">
        <v>0.03</v>
      </c>
      <c r="AU52" s="29">
        <v>0.01</v>
      </c>
      <c r="AV52" s="29">
        <v>0.02</v>
      </c>
      <c r="AW52" s="29">
        <v>0.01</v>
      </c>
      <c r="AX52" s="29">
        <v>0.01</v>
      </c>
      <c r="AY52" s="29">
        <v>0.01</v>
      </c>
      <c r="AZ52" s="29">
        <v>0.01</v>
      </c>
      <c r="BA52" s="29" t="s">
        <v>41</v>
      </c>
      <c r="BB52" s="29" t="s">
        <v>41</v>
      </c>
      <c r="BC52" s="29">
        <v>0.01</v>
      </c>
      <c r="BD52" s="29" t="s">
        <v>41</v>
      </c>
      <c r="BE52" s="29" t="s">
        <v>41</v>
      </c>
      <c r="BF52" s="29">
        <v>0.02</v>
      </c>
      <c r="BG52" s="29">
        <v>0.01</v>
      </c>
      <c r="BH52" s="29">
        <v>0.01</v>
      </c>
      <c r="BI52" s="29">
        <v>0.11</v>
      </c>
      <c r="BJ52" s="29">
        <v>0.05</v>
      </c>
      <c r="BK52" s="29">
        <v>0.06</v>
      </c>
      <c r="BL52" s="29">
        <v>0.05</v>
      </c>
      <c r="BM52" s="29">
        <v>0.01</v>
      </c>
      <c r="BN52" s="29">
        <v>0.02</v>
      </c>
      <c r="BO52" s="29">
        <v>0.02</v>
      </c>
      <c r="BP52" s="29">
        <v>0.01</v>
      </c>
      <c r="BQ52" s="29">
        <v>0.01</v>
      </c>
    </row>
    <row r="53" spans="1:69" x14ac:dyDescent="0.25">
      <c r="A53">
        <v>878</v>
      </c>
      <c r="B53" t="s">
        <v>218</v>
      </c>
      <c r="C53" t="s">
        <v>184</v>
      </c>
      <c r="D53" s="70">
        <v>750</v>
      </c>
      <c r="E53" s="70">
        <v>6850</v>
      </c>
      <c r="F53" s="70">
        <v>7600</v>
      </c>
      <c r="G53" s="29">
        <v>0.84</v>
      </c>
      <c r="H53" s="29">
        <v>0.94</v>
      </c>
      <c r="I53" s="29">
        <v>0.93</v>
      </c>
      <c r="J53" s="29">
        <v>0.82</v>
      </c>
      <c r="K53" s="29">
        <v>0.92</v>
      </c>
      <c r="L53" s="29">
        <v>0.91</v>
      </c>
      <c r="M53" s="29">
        <v>0.56000000000000005</v>
      </c>
      <c r="N53" s="29">
        <v>0.54</v>
      </c>
      <c r="O53" s="29">
        <v>0.54</v>
      </c>
      <c r="P53" s="29">
        <v>0</v>
      </c>
      <c r="Q53" s="29" t="s">
        <v>41</v>
      </c>
      <c r="R53" s="29" t="s">
        <v>41</v>
      </c>
      <c r="S53" s="29">
        <v>0.03</v>
      </c>
      <c r="T53" s="29">
        <v>0.03</v>
      </c>
      <c r="U53" s="29">
        <v>0.03</v>
      </c>
      <c r="V53" s="29">
        <v>0.23</v>
      </c>
      <c r="W53" s="29">
        <v>0.34</v>
      </c>
      <c r="X53" s="29">
        <v>0.33</v>
      </c>
      <c r="Y53" s="29" t="s">
        <v>42</v>
      </c>
      <c r="Z53" s="29">
        <v>0.02</v>
      </c>
      <c r="AA53" s="29">
        <v>0.01</v>
      </c>
      <c r="AB53" s="29">
        <v>0</v>
      </c>
      <c r="AC53" s="29">
        <v>0</v>
      </c>
      <c r="AD53" s="29">
        <v>0</v>
      </c>
      <c r="AE53" s="29">
        <v>0</v>
      </c>
      <c r="AF53" s="29" t="s">
        <v>42</v>
      </c>
      <c r="AG53" s="29" t="s">
        <v>42</v>
      </c>
      <c r="AH53" s="29" t="s">
        <v>42</v>
      </c>
      <c r="AI53" s="29" t="s">
        <v>42</v>
      </c>
      <c r="AJ53" s="29" t="s">
        <v>42</v>
      </c>
      <c r="AK53" s="29">
        <v>0.05</v>
      </c>
      <c r="AL53" s="29">
        <v>0.06</v>
      </c>
      <c r="AM53" s="29">
        <v>0.06</v>
      </c>
      <c r="AN53" s="29">
        <v>0</v>
      </c>
      <c r="AO53" s="29" t="s">
        <v>42</v>
      </c>
      <c r="AP53" s="29" t="s">
        <v>42</v>
      </c>
      <c r="AQ53" s="29" t="s">
        <v>42</v>
      </c>
      <c r="AR53" s="29" t="s">
        <v>41</v>
      </c>
      <c r="AS53" s="29" t="s">
        <v>41</v>
      </c>
      <c r="AT53" s="29">
        <v>0.01</v>
      </c>
      <c r="AU53" s="29">
        <v>0.01</v>
      </c>
      <c r="AV53" s="29">
        <v>0.01</v>
      </c>
      <c r="AW53" s="29" t="s">
        <v>42</v>
      </c>
      <c r="AX53" s="29">
        <v>0.01</v>
      </c>
      <c r="AY53" s="29">
        <v>0.01</v>
      </c>
      <c r="AZ53" s="29">
        <v>0.01</v>
      </c>
      <c r="BA53" s="29" t="s">
        <v>41</v>
      </c>
      <c r="BB53" s="29" t="s">
        <v>41</v>
      </c>
      <c r="BC53" s="29">
        <v>0</v>
      </c>
      <c r="BD53" s="29">
        <v>0</v>
      </c>
      <c r="BE53" s="29">
        <v>0</v>
      </c>
      <c r="BF53" s="29" t="s">
        <v>42</v>
      </c>
      <c r="BG53" s="29" t="s">
        <v>41</v>
      </c>
      <c r="BH53" s="29" t="s">
        <v>41</v>
      </c>
      <c r="BI53" s="29">
        <v>0.1</v>
      </c>
      <c r="BJ53" s="29">
        <v>0.04</v>
      </c>
      <c r="BK53" s="29">
        <v>0.05</v>
      </c>
      <c r="BL53" s="29">
        <v>0.05</v>
      </c>
      <c r="BM53" s="29">
        <v>0.01</v>
      </c>
      <c r="BN53" s="29">
        <v>0.02</v>
      </c>
      <c r="BO53" s="29">
        <v>0.01</v>
      </c>
      <c r="BP53" s="29">
        <v>0.01</v>
      </c>
      <c r="BQ53" s="29">
        <v>0.01</v>
      </c>
    </row>
    <row r="54" spans="1:69" x14ac:dyDescent="0.25">
      <c r="A54">
        <v>371</v>
      </c>
      <c r="B54" t="s">
        <v>219</v>
      </c>
      <c r="C54" t="s">
        <v>170</v>
      </c>
      <c r="D54" s="70">
        <v>540</v>
      </c>
      <c r="E54" s="70">
        <v>2850</v>
      </c>
      <c r="F54" s="70">
        <v>3380</v>
      </c>
      <c r="G54" s="29">
        <v>0.79</v>
      </c>
      <c r="H54" s="29">
        <v>0.91</v>
      </c>
      <c r="I54" s="29">
        <v>0.89</v>
      </c>
      <c r="J54" s="29">
        <v>0.75</v>
      </c>
      <c r="K54" s="29">
        <v>0.89</v>
      </c>
      <c r="L54" s="29">
        <v>0.86</v>
      </c>
      <c r="M54" s="29">
        <v>0.38</v>
      </c>
      <c r="N54" s="29">
        <v>0.27</v>
      </c>
      <c r="O54" s="29">
        <v>0.28999999999999998</v>
      </c>
      <c r="P54" s="29">
        <v>0</v>
      </c>
      <c r="Q54" s="29" t="s">
        <v>42</v>
      </c>
      <c r="R54" s="29" t="s">
        <v>42</v>
      </c>
      <c r="S54" s="29">
        <v>0.05</v>
      </c>
      <c r="T54" s="29">
        <v>0.04</v>
      </c>
      <c r="U54" s="29">
        <v>0.04</v>
      </c>
      <c r="V54" s="29">
        <v>0.3</v>
      </c>
      <c r="W54" s="29">
        <v>0.53</v>
      </c>
      <c r="X54" s="29">
        <v>0.49</v>
      </c>
      <c r="Y54" s="29" t="s">
        <v>42</v>
      </c>
      <c r="Z54" s="29">
        <v>0.03</v>
      </c>
      <c r="AA54" s="29">
        <v>0.03</v>
      </c>
      <c r="AB54" s="29">
        <v>0</v>
      </c>
      <c r="AC54" s="29" t="s">
        <v>42</v>
      </c>
      <c r="AD54" s="29" t="s">
        <v>42</v>
      </c>
      <c r="AE54" s="29">
        <v>0</v>
      </c>
      <c r="AF54" s="29" t="s">
        <v>42</v>
      </c>
      <c r="AG54" s="29" t="s">
        <v>42</v>
      </c>
      <c r="AH54" s="29">
        <v>0</v>
      </c>
      <c r="AI54" s="29">
        <v>0</v>
      </c>
      <c r="AJ54" s="29">
        <v>0</v>
      </c>
      <c r="AK54" s="29">
        <v>0.04</v>
      </c>
      <c r="AL54" s="29">
        <v>0.06</v>
      </c>
      <c r="AM54" s="29">
        <v>0.06</v>
      </c>
      <c r="AN54" s="29">
        <v>0</v>
      </c>
      <c r="AO54" s="29">
        <v>0</v>
      </c>
      <c r="AP54" s="29">
        <v>0</v>
      </c>
      <c r="AQ54" s="29">
        <v>0.01</v>
      </c>
      <c r="AR54" s="29">
        <v>0.01</v>
      </c>
      <c r="AS54" s="29">
        <v>0.01</v>
      </c>
      <c r="AT54" s="29">
        <v>0.02</v>
      </c>
      <c r="AU54" s="29">
        <v>0.01</v>
      </c>
      <c r="AV54" s="29">
        <v>0.02</v>
      </c>
      <c r="AW54" s="29">
        <v>0.01</v>
      </c>
      <c r="AX54" s="29">
        <v>0.01</v>
      </c>
      <c r="AY54" s="29">
        <v>0.01</v>
      </c>
      <c r="AZ54" s="29" t="s">
        <v>42</v>
      </c>
      <c r="BA54" s="29" t="s">
        <v>41</v>
      </c>
      <c r="BB54" s="29" t="s">
        <v>41</v>
      </c>
      <c r="BC54" s="29" t="s">
        <v>42</v>
      </c>
      <c r="BD54" s="29" t="s">
        <v>42</v>
      </c>
      <c r="BE54" s="29" t="s">
        <v>42</v>
      </c>
      <c r="BF54" s="29">
        <v>0.01</v>
      </c>
      <c r="BG54" s="29">
        <v>0.01</v>
      </c>
      <c r="BH54" s="29">
        <v>0.01</v>
      </c>
      <c r="BI54" s="29">
        <v>0.13</v>
      </c>
      <c r="BJ54" s="29">
        <v>0.06</v>
      </c>
      <c r="BK54" s="29">
        <v>7.0000000000000007E-2</v>
      </c>
      <c r="BL54" s="29">
        <v>0.05</v>
      </c>
      <c r="BM54" s="29">
        <v>0.02</v>
      </c>
      <c r="BN54" s="29">
        <v>0.02</v>
      </c>
      <c r="BO54" s="29">
        <v>0.03</v>
      </c>
      <c r="BP54" s="29">
        <v>0.01</v>
      </c>
      <c r="BQ54" s="29">
        <v>0.01</v>
      </c>
    </row>
    <row r="55" spans="1:69" x14ac:dyDescent="0.25">
      <c r="A55">
        <v>835</v>
      </c>
      <c r="B55" t="s">
        <v>220</v>
      </c>
      <c r="C55" t="s">
        <v>184</v>
      </c>
      <c r="D55" s="70">
        <v>400</v>
      </c>
      <c r="E55" s="70">
        <v>3900</v>
      </c>
      <c r="F55" s="70">
        <v>4300</v>
      </c>
      <c r="G55" s="29">
        <v>0.87</v>
      </c>
      <c r="H55" s="29">
        <v>0.94</v>
      </c>
      <c r="I55" s="29">
        <v>0.93</v>
      </c>
      <c r="J55" s="29">
        <v>0.84</v>
      </c>
      <c r="K55" s="29">
        <v>0.92</v>
      </c>
      <c r="L55" s="29">
        <v>0.92</v>
      </c>
      <c r="M55" s="29">
        <v>0.47</v>
      </c>
      <c r="N55" s="29">
        <v>0.33</v>
      </c>
      <c r="O55" s="29">
        <v>0.34</v>
      </c>
      <c r="P55" s="29">
        <v>0</v>
      </c>
      <c r="Q55" s="29" t="s">
        <v>41</v>
      </c>
      <c r="R55" s="29" t="s">
        <v>41</v>
      </c>
      <c r="S55" s="29">
        <v>0.03</v>
      </c>
      <c r="T55" s="29">
        <v>0.02</v>
      </c>
      <c r="U55" s="29">
        <v>0.02</v>
      </c>
      <c r="V55" s="29">
        <v>0.33</v>
      </c>
      <c r="W55" s="29">
        <v>0.56000000000000005</v>
      </c>
      <c r="X55" s="29">
        <v>0.54</v>
      </c>
      <c r="Y55" s="29">
        <v>0</v>
      </c>
      <c r="Z55" s="29" t="s">
        <v>41</v>
      </c>
      <c r="AA55" s="29" t="s">
        <v>41</v>
      </c>
      <c r="AB55" s="29">
        <v>0</v>
      </c>
      <c r="AC55" s="29">
        <v>0</v>
      </c>
      <c r="AD55" s="29">
        <v>0</v>
      </c>
      <c r="AE55" s="29" t="s">
        <v>42</v>
      </c>
      <c r="AF55" s="29" t="s">
        <v>42</v>
      </c>
      <c r="AG55" s="29" t="s">
        <v>42</v>
      </c>
      <c r="AH55" s="29">
        <v>0</v>
      </c>
      <c r="AI55" s="29" t="s">
        <v>42</v>
      </c>
      <c r="AJ55" s="29" t="s">
        <v>42</v>
      </c>
      <c r="AK55" s="29">
        <v>0.06</v>
      </c>
      <c r="AL55" s="29">
        <v>0.06</v>
      </c>
      <c r="AM55" s="29">
        <v>0.06</v>
      </c>
      <c r="AN55" s="29" t="s">
        <v>42</v>
      </c>
      <c r="AO55" s="29">
        <v>0</v>
      </c>
      <c r="AP55" s="29" t="s">
        <v>42</v>
      </c>
      <c r="AQ55" s="29" t="s">
        <v>42</v>
      </c>
      <c r="AR55" s="29" t="s">
        <v>41</v>
      </c>
      <c r="AS55" s="29" t="s">
        <v>41</v>
      </c>
      <c r="AT55" s="29" t="s">
        <v>42</v>
      </c>
      <c r="AU55" s="29">
        <v>0.01</v>
      </c>
      <c r="AV55" s="29">
        <v>0.01</v>
      </c>
      <c r="AW55" s="29" t="s">
        <v>42</v>
      </c>
      <c r="AX55" s="29">
        <v>0.01</v>
      </c>
      <c r="AY55" s="29">
        <v>0.01</v>
      </c>
      <c r="AZ55" s="29" t="s">
        <v>42</v>
      </c>
      <c r="BA55" s="29" t="s">
        <v>41</v>
      </c>
      <c r="BB55" s="29" t="s">
        <v>41</v>
      </c>
      <c r="BC55" s="29">
        <v>0</v>
      </c>
      <c r="BD55" s="29">
        <v>0</v>
      </c>
      <c r="BE55" s="29">
        <v>0</v>
      </c>
      <c r="BF55" s="29" t="s">
        <v>42</v>
      </c>
      <c r="BG55" s="29">
        <v>0.01</v>
      </c>
      <c r="BH55" s="29">
        <v>0.01</v>
      </c>
      <c r="BI55" s="29">
        <v>0.1</v>
      </c>
      <c r="BJ55" s="29">
        <v>0.04</v>
      </c>
      <c r="BK55" s="29">
        <v>0.05</v>
      </c>
      <c r="BL55" s="29">
        <v>0.03</v>
      </c>
      <c r="BM55" s="29">
        <v>0.01</v>
      </c>
      <c r="BN55" s="29">
        <v>0.01</v>
      </c>
      <c r="BO55" s="29" t="s">
        <v>42</v>
      </c>
      <c r="BP55" s="29">
        <v>0.01</v>
      </c>
      <c r="BQ55" s="29">
        <v>0.01</v>
      </c>
    </row>
    <row r="56" spans="1:69" x14ac:dyDescent="0.25">
      <c r="A56">
        <v>332</v>
      </c>
      <c r="B56" t="s">
        <v>221</v>
      </c>
      <c r="C56" t="s">
        <v>174</v>
      </c>
      <c r="D56" s="70">
        <v>550</v>
      </c>
      <c r="E56" s="70">
        <v>3280</v>
      </c>
      <c r="F56" s="70">
        <v>3830</v>
      </c>
      <c r="G56" s="29">
        <v>0.86</v>
      </c>
      <c r="H56" s="29">
        <v>0.93</v>
      </c>
      <c r="I56" s="29">
        <v>0.92</v>
      </c>
      <c r="J56" s="29">
        <v>0.83</v>
      </c>
      <c r="K56" s="29">
        <v>0.91</v>
      </c>
      <c r="L56" s="29">
        <v>0.9</v>
      </c>
      <c r="M56" s="29">
        <v>0.69</v>
      </c>
      <c r="N56" s="29">
        <v>0.61</v>
      </c>
      <c r="O56" s="29">
        <v>0.62</v>
      </c>
      <c r="P56" s="29">
        <v>0</v>
      </c>
      <c r="Q56" s="29" t="s">
        <v>42</v>
      </c>
      <c r="R56" s="29" t="s">
        <v>42</v>
      </c>
      <c r="S56" s="29">
        <v>0.06</v>
      </c>
      <c r="T56" s="29">
        <v>0.04</v>
      </c>
      <c r="U56" s="29">
        <v>0.04</v>
      </c>
      <c r="V56" s="29">
        <v>0.04</v>
      </c>
      <c r="W56" s="29">
        <v>0.11</v>
      </c>
      <c r="X56" s="29">
        <v>0.1</v>
      </c>
      <c r="Y56" s="29">
        <v>0.04</v>
      </c>
      <c r="Z56" s="29">
        <v>0.16</v>
      </c>
      <c r="AA56" s="29">
        <v>0.14000000000000001</v>
      </c>
      <c r="AB56" s="29">
        <v>0</v>
      </c>
      <c r="AC56" s="29" t="s">
        <v>42</v>
      </c>
      <c r="AD56" s="29" t="s">
        <v>42</v>
      </c>
      <c r="AE56" s="29">
        <v>0</v>
      </c>
      <c r="AF56" s="29">
        <v>0</v>
      </c>
      <c r="AG56" s="29">
        <v>0</v>
      </c>
      <c r="AH56" s="29">
        <v>0</v>
      </c>
      <c r="AI56" s="29">
        <v>0</v>
      </c>
      <c r="AJ56" s="29">
        <v>0</v>
      </c>
      <c r="AK56" s="29">
        <v>0.09</v>
      </c>
      <c r="AL56" s="29">
        <v>7.0000000000000007E-2</v>
      </c>
      <c r="AM56" s="29">
        <v>7.0000000000000007E-2</v>
      </c>
      <c r="AN56" s="29">
        <v>0</v>
      </c>
      <c r="AO56" s="29">
        <v>0</v>
      </c>
      <c r="AP56" s="29">
        <v>0</v>
      </c>
      <c r="AQ56" s="29" t="s">
        <v>42</v>
      </c>
      <c r="AR56" s="29" t="s">
        <v>42</v>
      </c>
      <c r="AS56" s="29" t="s">
        <v>42</v>
      </c>
      <c r="AT56" s="29" t="s">
        <v>42</v>
      </c>
      <c r="AU56" s="29">
        <v>0.01</v>
      </c>
      <c r="AV56" s="29">
        <v>0.01</v>
      </c>
      <c r="AW56" s="29" t="s">
        <v>42</v>
      </c>
      <c r="AX56" s="29">
        <v>0.01</v>
      </c>
      <c r="AY56" s="29">
        <v>0.01</v>
      </c>
      <c r="AZ56" s="29">
        <v>0</v>
      </c>
      <c r="BA56" s="29" t="s">
        <v>41</v>
      </c>
      <c r="BB56" s="29" t="s">
        <v>41</v>
      </c>
      <c r="BC56" s="29" t="s">
        <v>42</v>
      </c>
      <c r="BD56" s="29" t="s">
        <v>42</v>
      </c>
      <c r="BE56" s="29" t="s">
        <v>42</v>
      </c>
      <c r="BF56" s="29">
        <v>0.01</v>
      </c>
      <c r="BG56" s="29">
        <v>0.01</v>
      </c>
      <c r="BH56" s="29">
        <v>0.01</v>
      </c>
      <c r="BI56" s="29">
        <v>0.1</v>
      </c>
      <c r="BJ56" s="29">
        <v>0.05</v>
      </c>
      <c r="BK56" s="29">
        <v>0.06</v>
      </c>
      <c r="BL56" s="29">
        <v>0.03</v>
      </c>
      <c r="BM56" s="29">
        <v>0.01</v>
      </c>
      <c r="BN56" s="29">
        <v>0.02</v>
      </c>
      <c r="BO56" s="29">
        <v>0.01</v>
      </c>
      <c r="BP56" s="29">
        <v>0.01</v>
      </c>
      <c r="BQ56" s="29">
        <v>0.01</v>
      </c>
    </row>
    <row r="57" spans="1:69" x14ac:dyDescent="0.25">
      <c r="A57">
        <v>840</v>
      </c>
      <c r="B57" t="s">
        <v>222</v>
      </c>
      <c r="C57" t="s">
        <v>166</v>
      </c>
      <c r="D57" s="70">
        <v>860</v>
      </c>
      <c r="E57" s="70">
        <v>4450</v>
      </c>
      <c r="F57" s="70">
        <v>5310</v>
      </c>
      <c r="G57" s="29">
        <v>0.83</v>
      </c>
      <c r="H57" s="29">
        <v>0.93</v>
      </c>
      <c r="I57" s="29">
        <v>0.92</v>
      </c>
      <c r="J57" s="29">
        <v>0.81</v>
      </c>
      <c r="K57" s="29">
        <v>0.91</v>
      </c>
      <c r="L57" s="29">
        <v>0.9</v>
      </c>
      <c r="M57" s="29">
        <v>0.55000000000000004</v>
      </c>
      <c r="N57" s="29">
        <v>0.42</v>
      </c>
      <c r="O57" s="29">
        <v>0.44</v>
      </c>
      <c r="P57" s="29">
        <v>0</v>
      </c>
      <c r="Q57" s="29" t="s">
        <v>41</v>
      </c>
      <c r="R57" s="29" t="s">
        <v>41</v>
      </c>
      <c r="S57" s="29">
        <v>0.04</v>
      </c>
      <c r="T57" s="29">
        <v>0.04</v>
      </c>
      <c r="U57" s="29">
        <v>0.04</v>
      </c>
      <c r="V57" s="29">
        <v>0.2</v>
      </c>
      <c r="W57" s="29">
        <v>0.38</v>
      </c>
      <c r="X57" s="29">
        <v>0.35</v>
      </c>
      <c r="Y57" s="29">
        <v>0.03</v>
      </c>
      <c r="Z57" s="29">
        <v>7.0000000000000007E-2</v>
      </c>
      <c r="AA57" s="29">
        <v>0.06</v>
      </c>
      <c r="AB57" s="29">
        <v>0</v>
      </c>
      <c r="AC57" s="29">
        <v>0</v>
      </c>
      <c r="AD57" s="29">
        <v>0</v>
      </c>
      <c r="AE57" s="29" t="s">
        <v>42</v>
      </c>
      <c r="AF57" s="29">
        <v>0</v>
      </c>
      <c r="AG57" s="29" t="s">
        <v>42</v>
      </c>
      <c r="AH57" s="29">
        <v>0</v>
      </c>
      <c r="AI57" s="29">
        <v>0</v>
      </c>
      <c r="AJ57" s="29">
        <v>0</v>
      </c>
      <c r="AK57" s="29">
        <v>0.04</v>
      </c>
      <c r="AL57" s="29">
        <v>7.0000000000000007E-2</v>
      </c>
      <c r="AM57" s="29">
        <v>7.0000000000000007E-2</v>
      </c>
      <c r="AN57" s="29">
        <v>0</v>
      </c>
      <c r="AO57" s="29">
        <v>0</v>
      </c>
      <c r="AP57" s="29">
        <v>0</v>
      </c>
      <c r="AQ57" s="29" t="s">
        <v>42</v>
      </c>
      <c r="AR57" s="29">
        <v>0.01</v>
      </c>
      <c r="AS57" s="29" t="s">
        <v>41</v>
      </c>
      <c r="AT57" s="29">
        <v>0.01</v>
      </c>
      <c r="AU57" s="29">
        <v>0.01</v>
      </c>
      <c r="AV57" s="29">
        <v>0.01</v>
      </c>
      <c r="AW57" s="29" t="s">
        <v>42</v>
      </c>
      <c r="AX57" s="29">
        <v>0.01</v>
      </c>
      <c r="AY57" s="29">
        <v>0.01</v>
      </c>
      <c r="AZ57" s="29" t="s">
        <v>42</v>
      </c>
      <c r="BA57" s="29" t="s">
        <v>41</v>
      </c>
      <c r="BB57" s="29" t="s">
        <v>41</v>
      </c>
      <c r="BC57" s="29" t="s">
        <v>42</v>
      </c>
      <c r="BD57" s="29" t="s">
        <v>42</v>
      </c>
      <c r="BE57" s="29" t="s">
        <v>42</v>
      </c>
      <c r="BF57" s="29">
        <v>0.01</v>
      </c>
      <c r="BG57" s="29">
        <v>0.01</v>
      </c>
      <c r="BH57" s="29">
        <v>0.01</v>
      </c>
      <c r="BI57" s="29">
        <v>0.1</v>
      </c>
      <c r="BJ57" s="29">
        <v>0.04</v>
      </c>
      <c r="BK57" s="29">
        <v>0.05</v>
      </c>
      <c r="BL57" s="29">
        <v>0.06</v>
      </c>
      <c r="BM57" s="29">
        <v>0.01</v>
      </c>
      <c r="BN57" s="29">
        <v>0.02</v>
      </c>
      <c r="BO57" s="29">
        <v>0.01</v>
      </c>
      <c r="BP57" s="29">
        <v>0.01</v>
      </c>
      <c r="BQ57" s="29">
        <v>0.01</v>
      </c>
    </row>
    <row r="58" spans="1:69" x14ac:dyDescent="0.25">
      <c r="A58">
        <v>307</v>
      </c>
      <c r="B58" t="s">
        <v>223</v>
      </c>
      <c r="C58" t="s">
        <v>180</v>
      </c>
      <c r="D58" s="70">
        <v>680</v>
      </c>
      <c r="E58" s="70">
        <v>2150</v>
      </c>
      <c r="F58" s="70">
        <v>2830</v>
      </c>
      <c r="G58" s="29">
        <v>0.94</v>
      </c>
      <c r="H58" s="29">
        <v>0.94</v>
      </c>
      <c r="I58" s="29">
        <v>0.94</v>
      </c>
      <c r="J58" s="29">
        <v>0.93</v>
      </c>
      <c r="K58" s="29">
        <v>0.94</v>
      </c>
      <c r="L58" s="29">
        <v>0.94</v>
      </c>
      <c r="M58" s="29">
        <v>0.33</v>
      </c>
      <c r="N58" s="29">
        <v>0.24</v>
      </c>
      <c r="O58" s="29">
        <v>0.26</v>
      </c>
      <c r="P58" s="29" t="s">
        <v>42</v>
      </c>
      <c r="Q58" s="29">
        <v>0.01</v>
      </c>
      <c r="R58" s="29" t="s">
        <v>41</v>
      </c>
      <c r="S58" s="29">
        <v>0.01</v>
      </c>
      <c r="T58" s="29">
        <v>0.01</v>
      </c>
      <c r="U58" s="29">
        <v>0.01</v>
      </c>
      <c r="V58" s="29">
        <v>0.56999999999999995</v>
      </c>
      <c r="W58" s="29">
        <v>0.65</v>
      </c>
      <c r="X58" s="29">
        <v>0.63</v>
      </c>
      <c r="Y58" s="29">
        <v>0.01</v>
      </c>
      <c r="Z58" s="29">
        <v>0.03</v>
      </c>
      <c r="AA58" s="29">
        <v>0.02</v>
      </c>
      <c r="AB58" s="29">
        <v>0</v>
      </c>
      <c r="AC58" s="29">
        <v>0</v>
      </c>
      <c r="AD58" s="29">
        <v>0</v>
      </c>
      <c r="AE58" s="29">
        <v>0</v>
      </c>
      <c r="AF58" s="29">
        <v>0</v>
      </c>
      <c r="AG58" s="29">
        <v>0</v>
      </c>
      <c r="AH58" s="29">
        <v>0</v>
      </c>
      <c r="AI58" s="29" t="s">
        <v>42</v>
      </c>
      <c r="AJ58" s="29" t="s">
        <v>42</v>
      </c>
      <c r="AK58" s="29">
        <v>0.01</v>
      </c>
      <c r="AL58" s="29">
        <v>0.01</v>
      </c>
      <c r="AM58" s="29">
        <v>0.01</v>
      </c>
      <c r="AN58" s="29">
        <v>0</v>
      </c>
      <c r="AO58" s="29">
        <v>0</v>
      </c>
      <c r="AP58" s="29">
        <v>0</v>
      </c>
      <c r="AQ58" s="29">
        <v>0</v>
      </c>
      <c r="AR58" s="29" t="s">
        <v>42</v>
      </c>
      <c r="AS58" s="29" t="s">
        <v>42</v>
      </c>
      <c r="AT58" s="29" t="s">
        <v>42</v>
      </c>
      <c r="AU58" s="29" t="s">
        <v>41</v>
      </c>
      <c r="AV58" s="29" t="s">
        <v>41</v>
      </c>
      <c r="AW58" s="29" t="s">
        <v>42</v>
      </c>
      <c r="AX58" s="29" t="s">
        <v>41</v>
      </c>
      <c r="AY58" s="29" t="s">
        <v>41</v>
      </c>
      <c r="AZ58" s="29" t="s">
        <v>42</v>
      </c>
      <c r="BA58" s="29" t="s">
        <v>42</v>
      </c>
      <c r="BB58" s="29" t="s">
        <v>42</v>
      </c>
      <c r="BC58" s="29">
        <v>0</v>
      </c>
      <c r="BD58" s="29">
        <v>0</v>
      </c>
      <c r="BE58" s="29">
        <v>0</v>
      </c>
      <c r="BF58" s="29" t="s">
        <v>42</v>
      </c>
      <c r="BG58" s="29" t="s">
        <v>42</v>
      </c>
      <c r="BH58" s="29" t="s">
        <v>42</v>
      </c>
      <c r="BI58" s="29">
        <v>0.04</v>
      </c>
      <c r="BJ58" s="29">
        <v>0.03</v>
      </c>
      <c r="BK58" s="29">
        <v>0.03</v>
      </c>
      <c r="BL58" s="29">
        <v>0.01</v>
      </c>
      <c r="BM58" s="29">
        <v>0.01</v>
      </c>
      <c r="BN58" s="29">
        <v>0.01</v>
      </c>
      <c r="BO58" s="29">
        <v>0.01</v>
      </c>
      <c r="BP58" s="29">
        <v>0.02</v>
      </c>
      <c r="BQ58" s="29">
        <v>0.01</v>
      </c>
    </row>
    <row r="59" spans="1:69" x14ac:dyDescent="0.25">
      <c r="A59">
        <v>811</v>
      </c>
      <c r="B59" t="s">
        <v>224</v>
      </c>
      <c r="C59" t="s">
        <v>170</v>
      </c>
      <c r="D59" s="70">
        <v>320</v>
      </c>
      <c r="E59" s="70">
        <v>3540</v>
      </c>
      <c r="F59" s="70">
        <v>3860</v>
      </c>
      <c r="G59" s="29">
        <v>0.84</v>
      </c>
      <c r="H59" s="29">
        <v>0.94</v>
      </c>
      <c r="I59" s="29">
        <v>0.93</v>
      </c>
      <c r="J59" s="29">
        <v>0.82</v>
      </c>
      <c r="K59" s="29">
        <v>0.92</v>
      </c>
      <c r="L59" s="29">
        <v>0.92</v>
      </c>
      <c r="M59" s="29">
        <v>0.46</v>
      </c>
      <c r="N59" s="29">
        <v>0.32</v>
      </c>
      <c r="O59" s="29">
        <v>0.33</v>
      </c>
      <c r="P59" s="29" t="s">
        <v>42</v>
      </c>
      <c r="Q59" s="29" t="s">
        <v>41</v>
      </c>
      <c r="R59" s="29" t="s">
        <v>41</v>
      </c>
      <c r="S59" s="29">
        <v>0.03</v>
      </c>
      <c r="T59" s="29">
        <v>0.06</v>
      </c>
      <c r="U59" s="29">
        <v>0.06</v>
      </c>
      <c r="V59" s="29">
        <v>0.25</v>
      </c>
      <c r="W59" s="29">
        <v>0.41</v>
      </c>
      <c r="X59" s="29">
        <v>0.39</v>
      </c>
      <c r="Y59" s="29">
        <v>0.08</v>
      </c>
      <c r="Z59" s="29">
        <v>0.13</v>
      </c>
      <c r="AA59" s="29">
        <v>0.13</v>
      </c>
      <c r="AB59" s="29">
        <v>0</v>
      </c>
      <c r="AC59" s="29" t="s">
        <v>42</v>
      </c>
      <c r="AD59" s="29" t="s">
        <v>42</v>
      </c>
      <c r="AE59" s="29">
        <v>0</v>
      </c>
      <c r="AF59" s="29">
        <v>0</v>
      </c>
      <c r="AG59" s="29">
        <v>0</v>
      </c>
      <c r="AH59" s="29" t="s">
        <v>42</v>
      </c>
      <c r="AI59" s="29">
        <v>0</v>
      </c>
      <c r="AJ59" s="29" t="s">
        <v>42</v>
      </c>
      <c r="AK59" s="29">
        <v>0.05</v>
      </c>
      <c r="AL59" s="29">
        <v>0.08</v>
      </c>
      <c r="AM59" s="29">
        <v>0.08</v>
      </c>
      <c r="AN59" s="29">
        <v>0</v>
      </c>
      <c r="AO59" s="29">
        <v>0</v>
      </c>
      <c r="AP59" s="29">
        <v>0</v>
      </c>
      <c r="AQ59" s="29">
        <v>0</v>
      </c>
      <c r="AR59" s="29" t="s">
        <v>41</v>
      </c>
      <c r="AS59" s="29" t="s">
        <v>41</v>
      </c>
      <c r="AT59" s="29" t="s">
        <v>42</v>
      </c>
      <c r="AU59" s="29">
        <v>0.01</v>
      </c>
      <c r="AV59" s="29">
        <v>0.01</v>
      </c>
      <c r="AW59" s="29" t="s">
        <v>42</v>
      </c>
      <c r="AX59" s="29">
        <v>0.01</v>
      </c>
      <c r="AY59" s="29">
        <v>0.01</v>
      </c>
      <c r="AZ59" s="29" t="s">
        <v>42</v>
      </c>
      <c r="BA59" s="29" t="s">
        <v>41</v>
      </c>
      <c r="BB59" s="29" t="s">
        <v>41</v>
      </c>
      <c r="BC59" s="29" t="s">
        <v>42</v>
      </c>
      <c r="BD59" s="29">
        <v>0</v>
      </c>
      <c r="BE59" s="29" t="s">
        <v>42</v>
      </c>
      <c r="BF59" s="29" t="s">
        <v>42</v>
      </c>
      <c r="BG59" s="29" t="s">
        <v>41</v>
      </c>
      <c r="BH59" s="29" t="s">
        <v>41</v>
      </c>
      <c r="BI59" s="29">
        <v>0.12</v>
      </c>
      <c r="BJ59" s="29">
        <v>0.04</v>
      </c>
      <c r="BK59" s="29">
        <v>0.05</v>
      </c>
      <c r="BL59" s="29">
        <v>0.03</v>
      </c>
      <c r="BM59" s="29">
        <v>0.01</v>
      </c>
      <c r="BN59" s="29">
        <v>0.01</v>
      </c>
      <c r="BO59" s="29" t="s">
        <v>42</v>
      </c>
      <c r="BP59" s="29">
        <v>0.01</v>
      </c>
      <c r="BQ59" s="29">
        <v>0.01</v>
      </c>
    </row>
    <row r="60" spans="1:69" x14ac:dyDescent="0.25">
      <c r="A60">
        <v>845</v>
      </c>
      <c r="B60" t="s">
        <v>225</v>
      </c>
      <c r="C60" t="s">
        <v>182</v>
      </c>
      <c r="D60" s="70">
        <v>590</v>
      </c>
      <c r="E60" s="70">
        <v>4660</v>
      </c>
      <c r="F60" s="70">
        <v>5250</v>
      </c>
      <c r="G60" s="29">
        <v>0.8</v>
      </c>
      <c r="H60" s="29">
        <v>0.93</v>
      </c>
      <c r="I60" s="29">
        <v>0.91</v>
      </c>
      <c r="J60" s="29">
        <v>0.78</v>
      </c>
      <c r="K60" s="29">
        <v>0.9</v>
      </c>
      <c r="L60" s="29">
        <v>0.89</v>
      </c>
      <c r="M60" s="29">
        <v>0.54</v>
      </c>
      <c r="N60" s="29">
        <v>0.48</v>
      </c>
      <c r="O60" s="29">
        <v>0.48</v>
      </c>
      <c r="P60" s="29">
        <v>0</v>
      </c>
      <c r="Q60" s="29" t="s">
        <v>41</v>
      </c>
      <c r="R60" s="29" t="s">
        <v>41</v>
      </c>
      <c r="S60" s="29">
        <v>0.04</v>
      </c>
      <c r="T60" s="29">
        <v>0.02</v>
      </c>
      <c r="U60" s="29">
        <v>0.02</v>
      </c>
      <c r="V60" s="29">
        <v>0.05</v>
      </c>
      <c r="W60" s="29">
        <v>0.19</v>
      </c>
      <c r="X60" s="29">
        <v>0.18</v>
      </c>
      <c r="Y60" s="29">
        <v>0.15</v>
      </c>
      <c r="Z60" s="29">
        <v>0.21</v>
      </c>
      <c r="AA60" s="29">
        <v>0.2</v>
      </c>
      <c r="AB60" s="29">
        <v>0</v>
      </c>
      <c r="AC60" s="29">
        <v>0</v>
      </c>
      <c r="AD60" s="29">
        <v>0</v>
      </c>
      <c r="AE60" s="29">
        <v>0</v>
      </c>
      <c r="AF60" s="29" t="s">
        <v>42</v>
      </c>
      <c r="AG60" s="29" t="s">
        <v>42</v>
      </c>
      <c r="AH60" s="29">
        <v>0</v>
      </c>
      <c r="AI60" s="29" t="s">
        <v>42</v>
      </c>
      <c r="AJ60" s="29" t="s">
        <v>42</v>
      </c>
      <c r="AK60" s="29">
        <v>0.04</v>
      </c>
      <c r="AL60" s="29">
        <v>0.04</v>
      </c>
      <c r="AM60" s="29">
        <v>0.04</v>
      </c>
      <c r="AN60" s="29">
        <v>0</v>
      </c>
      <c r="AO60" s="29">
        <v>0</v>
      </c>
      <c r="AP60" s="29">
        <v>0</v>
      </c>
      <c r="AQ60" s="29">
        <v>0</v>
      </c>
      <c r="AR60" s="29" t="s">
        <v>42</v>
      </c>
      <c r="AS60" s="29" t="s">
        <v>42</v>
      </c>
      <c r="AT60" s="29">
        <v>0.01</v>
      </c>
      <c r="AU60" s="29">
        <v>0.01</v>
      </c>
      <c r="AV60" s="29">
        <v>0.01</v>
      </c>
      <c r="AW60" s="29" t="s">
        <v>42</v>
      </c>
      <c r="AX60" s="29">
        <v>0.01</v>
      </c>
      <c r="AY60" s="29">
        <v>0.01</v>
      </c>
      <c r="AZ60" s="29" t="s">
        <v>42</v>
      </c>
      <c r="BA60" s="29">
        <v>0.01</v>
      </c>
      <c r="BB60" s="29">
        <v>0.01</v>
      </c>
      <c r="BC60" s="29">
        <v>0</v>
      </c>
      <c r="BD60" s="29">
        <v>0</v>
      </c>
      <c r="BE60" s="29">
        <v>0</v>
      </c>
      <c r="BF60" s="29" t="s">
        <v>42</v>
      </c>
      <c r="BG60" s="29">
        <v>0.01</v>
      </c>
      <c r="BH60" s="29">
        <v>0.01</v>
      </c>
      <c r="BI60" s="29">
        <v>0.1</v>
      </c>
      <c r="BJ60" s="29">
        <v>0.04</v>
      </c>
      <c r="BK60" s="29">
        <v>0.04</v>
      </c>
      <c r="BL60" s="29">
        <v>0.08</v>
      </c>
      <c r="BM60" s="29">
        <v>0.02</v>
      </c>
      <c r="BN60" s="29">
        <v>0.03</v>
      </c>
      <c r="BO60" s="29">
        <v>0.02</v>
      </c>
      <c r="BP60" s="29">
        <v>0.01</v>
      </c>
      <c r="BQ60" s="29">
        <v>0.02</v>
      </c>
    </row>
    <row r="61" spans="1:69" x14ac:dyDescent="0.25">
      <c r="A61">
        <v>308</v>
      </c>
      <c r="B61" t="s">
        <v>226</v>
      </c>
      <c r="C61" t="s">
        <v>180</v>
      </c>
      <c r="D61" s="70">
        <v>900</v>
      </c>
      <c r="E61" s="70">
        <v>2840</v>
      </c>
      <c r="F61" s="70">
        <v>3740</v>
      </c>
      <c r="G61" s="29">
        <v>0.87</v>
      </c>
      <c r="H61" s="29">
        <v>0.95</v>
      </c>
      <c r="I61" s="29">
        <v>0.93</v>
      </c>
      <c r="J61" s="29">
        <v>0.86</v>
      </c>
      <c r="K61" s="29">
        <v>0.94</v>
      </c>
      <c r="L61" s="29">
        <v>0.92</v>
      </c>
      <c r="M61" s="29">
        <v>0.24</v>
      </c>
      <c r="N61" s="29">
        <v>0.2</v>
      </c>
      <c r="O61" s="29">
        <v>0.21</v>
      </c>
      <c r="P61" s="29" t="s">
        <v>42</v>
      </c>
      <c r="Q61" s="29" t="s">
        <v>42</v>
      </c>
      <c r="R61" s="29" t="s">
        <v>41</v>
      </c>
      <c r="S61" s="29">
        <v>0.03</v>
      </c>
      <c r="T61" s="29">
        <v>0.03</v>
      </c>
      <c r="U61" s="29">
        <v>0.03</v>
      </c>
      <c r="V61" s="29">
        <v>0.5</v>
      </c>
      <c r="W61" s="29">
        <v>0.64</v>
      </c>
      <c r="X61" s="29">
        <v>0.6</v>
      </c>
      <c r="Y61" s="29">
        <v>7.0000000000000007E-2</v>
      </c>
      <c r="Z61" s="29">
        <v>0.08</v>
      </c>
      <c r="AA61" s="29">
        <v>0.08</v>
      </c>
      <c r="AB61" s="29">
        <v>0</v>
      </c>
      <c r="AC61" s="29">
        <v>0</v>
      </c>
      <c r="AD61" s="29">
        <v>0</v>
      </c>
      <c r="AE61" s="29" t="s">
        <v>42</v>
      </c>
      <c r="AF61" s="29">
        <v>0</v>
      </c>
      <c r="AG61" s="29" t="s">
        <v>42</v>
      </c>
      <c r="AH61" s="29" t="s">
        <v>42</v>
      </c>
      <c r="AI61" s="29">
        <v>0</v>
      </c>
      <c r="AJ61" s="29" t="s">
        <v>42</v>
      </c>
      <c r="AK61" s="29">
        <v>0.03</v>
      </c>
      <c r="AL61" s="29">
        <v>0.03</v>
      </c>
      <c r="AM61" s="29">
        <v>0.03</v>
      </c>
      <c r="AN61" s="29">
        <v>0</v>
      </c>
      <c r="AO61" s="29">
        <v>0</v>
      </c>
      <c r="AP61" s="29">
        <v>0</v>
      </c>
      <c r="AQ61" s="29" t="s">
        <v>42</v>
      </c>
      <c r="AR61" s="29" t="s">
        <v>42</v>
      </c>
      <c r="AS61" s="29" t="s">
        <v>41</v>
      </c>
      <c r="AT61" s="29">
        <v>0.01</v>
      </c>
      <c r="AU61" s="29">
        <v>0.01</v>
      </c>
      <c r="AV61" s="29">
        <v>0.01</v>
      </c>
      <c r="AW61" s="29">
        <v>0.01</v>
      </c>
      <c r="AX61" s="29" t="s">
        <v>41</v>
      </c>
      <c r="AY61" s="29">
        <v>0.01</v>
      </c>
      <c r="AZ61" s="29" t="s">
        <v>42</v>
      </c>
      <c r="BA61" s="29" t="s">
        <v>42</v>
      </c>
      <c r="BB61" s="29" t="s">
        <v>42</v>
      </c>
      <c r="BC61" s="29">
        <v>0</v>
      </c>
      <c r="BD61" s="29" t="s">
        <v>42</v>
      </c>
      <c r="BE61" s="29" t="s">
        <v>42</v>
      </c>
      <c r="BF61" s="29">
        <v>0.01</v>
      </c>
      <c r="BG61" s="29" t="s">
        <v>41</v>
      </c>
      <c r="BH61" s="29" t="s">
        <v>41</v>
      </c>
      <c r="BI61" s="29">
        <v>7.0000000000000007E-2</v>
      </c>
      <c r="BJ61" s="29">
        <v>0.03</v>
      </c>
      <c r="BK61" s="29">
        <v>0.04</v>
      </c>
      <c r="BL61" s="29">
        <v>0.03</v>
      </c>
      <c r="BM61" s="29">
        <v>0.01</v>
      </c>
      <c r="BN61" s="29">
        <v>0.01</v>
      </c>
      <c r="BO61" s="29">
        <v>0.03</v>
      </c>
      <c r="BP61" s="29">
        <v>0.01</v>
      </c>
      <c r="BQ61" s="29">
        <v>0.02</v>
      </c>
    </row>
    <row r="62" spans="1:69" x14ac:dyDescent="0.25">
      <c r="A62">
        <v>881</v>
      </c>
      <c r="B62" t="s">
        <v>227</v>
      </c>
      <c r="C62" t="s">
        <v>176</v>
      </c>
      <c r="D62" s="70">
        <v>1360</v>
      </c>
      <c r="E62" s="70">
        <v>14130</v>
      </c>
      <c r="F62" s="70">
        <v>15500</v>
      </c>
      <c r="G62" s="29">
        <v>0.85</v>
      </c>
      <c r="H62" s="29">
        <v>0.92</v>
      </c>
      <c r="I62" s="29">
        <v>0.92</v>
      </c>
      <c r="J62" s="29">
        <v>0.8</v>
      </c>
      <c r="K62" s="29">
        <v>0.9</v>
      </c>
      <c r="L62" s="29">
        <v>0.89</v>
      </c>
      <c r="M62" s="29">
        <v>0.42</v>
      </c>
      <c r="N62" s="29">
        <v>0.32</v>
      </c>
      <c r="O62" s="29">
        <v>0.32</v>
      </c>
      <c r="P62" s="29">
        <v>0</v>
      </c>
      <c r="Q62" s="29" t="s">
        <v>41</v>
      </c>
      <c r="R62" s="29" t="s">
        <v>41</v>
      </c>
      <c r="S62" s="29">
        <v>0.04</v>
      </c>
      <c r="T62" s="29">
        <v>0.04</v>
      </c>
      <c r="U62" s="29">
        <v>0.04</v>
      </c>
      <c r="V62" s="29">
        <v>0.23</v>
      </c>
      <c r="W62" s="29">
        <v>0.38</v>
      </c>
      <c r="X62" s="29">
        <v>0.37</v>
      </c>
      <c r="Y62" s="29">
        <v>0.11</v>
      </c>
      <c r="Z62" s="29">
        <v>0.16</v>
      </c>
      <c r="AA62" s="29">
        <v>0.15</v>
      </c>
      <c r="AB62" s="29">
        <v>0</v>
      </c>
      <c r="AC62" s="29" t="s">
        <v>42</v>
      </c>
      <c r="AD62" s="29" t="s">
        <v>42</v>
      </c>
      <c r="AE62" s="29">
        <v>0</v>
      </c>
      <c r="AF62" s="29" t="s">
        <v>42</v>
      </c>
      <c r="AG62" s="29" t="s">
        <v>42</v>
      </c>
      <c r="AH62" s="29" t="s">
        <v>42</v>
      </c>
      <c r="AI62" s="29" t="s">
        <v>41</v>
      </c>
      <c r="AJ62" s="29" t="s">
        <v>41</v>
      </c>
      <c r="AK62" s="29">
        <v>0.05</v>
      </c>
      <c r="AL62" s="29">
        <v>0.05</v>
      </c>
      <c r="AM62" s="29">
        <v>0.05</v>
      </c>
      <c r="AN62" s="29">
        <v>0</v>
      </c>
      <c r="AO62" s="29" t="s">
        <v>42</v>
      </c>
      <c r="AP62" s="29" t="s">
        <v>42</v>
      </c>
      <c r="AQ62" s="29" t="s">
        <v>42</v>
      </c>
      <c r="AR62" s="29" t="s">
        <v>41</v>
      </c>
      <c r="AS62" s="29" t="s">
        <v>41</v>
      </c>
      <c r="AT62" s="29">
        <v>0.02</v>
      </c>
      <c r="AU62" s="29">
        <v>0.01</v>
      </c>
      <c r="AV62" s="29">
        <v>0.01</v>
      </c>
      <c r="AW62" s="29">
        <v>0.02</v>
      </c>
      <c r="AX62" s="29">
        <v>0.01</v>
      </c>
      <c r="AY62" s="29">
        <v>0.01</v>
      </c>
      <c r="AZ62" s="29" t="s">
        <v>42</v>
      </c>
      <c r="BA62" s="29" t="s">
        <v>41</v>
      </c>
      <c r="BB62" s="29" t="s">
        <v>41</v>
      </c>
      <c r="BC62" s="29" t="s">
        <v>42</v>
      </c>
      <c r="BD62" s="29" t="s">
        <v>42</v>
      </c>
      <c r="BE62" s="29" t="s">
        <v>41</v>
      </c>
      <c r="BF62" s="29">
        <v>0.02</v>
      </c>
      <c r="BG62" s="29">
        <v>0.01</v>
      </c>
      <c r="BH62" s="29">
        <v>0.01</v>
      </c>
      <c r="BI62" s="29">
        <v>0.09</v>
      </c>
      <c r="BJ62" s="29">
        <v>0.05</v>
      </c>
      <c r="BK62" s="29">
        <v>0.05</v>
      </c>
      <c r="BL62" s="29">
        <v>0.04</v>
      </c>
      <c r="BM62" s="29">
        <v>0.02</v>
      </c>
      <c r="BN62" s="29">
        <v>0.02</v>
      </c>
      <c r="BO62" s="29">
        <v>0.02</v>
      </c>
      <c r="BP62" s="29">
        <v>0.01</v>
      </c>
      <c r="BQ62" s="29">
        <v>0.01</v>
      </c>
    </row>
    <row r="63" spans="1:69" x14ac:dyDescent="0.25">
      <c r="A63">
        <v>390</v>
      </c>
      <c r="B63" t="s">
        <v>228</v>
      </c>
      <c r="C63" t="s">
        <v>166</v>
      </c>
      <c r="D63" s="70">
        <v>340</v>
      </c>
      <c r="E63" s="70">
        <v>1790</v>
      </c>
      <c r="F63" s="70">
        <v>2130</v>
      </c>
      <c r="G63" s="29">
        <v>0.79</v>
      </c>
      <c r="H63" s="29">
        <v>0.93</v>
      </c>
      <c r="I63" s="29">
        <v>0.9</v>
      </c>
      <c r="J63" s="29">
        <v>0.73</v>
      </c>
      <c r="K63" s="29">
        <v>0.91</v>
      </c>
      <c r="L63" s="29">
        <v>0.88</v>
      </c>
      <c r="M63" s="29">
        <v>0.44</v>
      </c>
      <c r="N63" s="29">
        <v>0.32</v>
      </c>
      <c r="O63" s="29">
        <v>0.34</v>
      </c>
      <c r="P63" s="29">
        <v>0</v>
      </c>
      <c r="Q63" s="29" t="s">
        <v>42</v>
      </c>
      <c r="R63" s="29" t="s">
        <v>42</v>
      </c>
      <c r="S63" s="29">
        <v>0.08</v>
      </c>
      <c r="T63" s="29">
        <v>0.05</v>
      </c>
      <c r="U63" s="29">
        <v>0.06</v>
      </c>
      <c r="V63" s="29">
        <v>0.21</v>
      </c>
      <c r="W63" s="29">
        <v>0.52</v>
      </c>
      <c r="X63" s="29">
        <v>0.47</v>
      </c>
      <c r="Y63" s="29">
        <v>0</v>
      </c>
      <c r="Z63" s="29">
        <v>0</v>
      </c>
      <c r="AA63" s="29">
        <v>0</v>
      </c>
      <c r="AB63" s="29">
        <v>0</v>
      </c>
      <c r="AC63" s="29">
        <v>0</v>
      </c>
      <c r="AD63" s="29">
        <v>0</v>
      </c>
      <c r="AE63" s="29">
        <v>0</v>
      </c>
      <c r="AF63" s="29">
        <v>0</v>
      </c>
      <c r="AG63" s="29">
        <v>0</v>
      </c>
      <c r="AH63" s="29">
        <v>0</v>
      </c>
      <c r="AI63" s="29">
        <v>0</v>
      </c>
      <c r="AJ63" s="29">
        <v>0</v>
      </c>
      <c r="AK63" s="29">
        <v>0.08</v>
      </c>
      <c r="AL63" s="29">
        <v>0.09</v>
      </c>
      <c r="AM63" s="29">
        <v>0.09</v>
      </c>
      <c r="AN63" s="29">
        <v>0</v>
      </c>
      <c r="AO63" s="29">
        <v>0</v>
      </c>
      <c r="AP63" s="29">
        <v>0</v>
      </c>
      <c r="AQ63" s="29" t="s">
        <v>42</v>
      </c>
      <c r="AR63" s="29">
        <v>0.01</v>
      </c>
      <c r="AS63" s="29">
        <v>0.01</v>
      </c>
      <c r="AT63" s="29">
        <v>0.02</v>
      </c>
      <c r="AU63" s="29">
        <v>0.01</v>
      </c>
      <c r="AV63" s="29">
        <v>0.01</v>
      </c>
      <c r="AW63" s="29" t="s">
        <v>42</v>
      </c>
      <c r="AX63" s="29">
        <v>0.01</v>
      </c>
      <c r="AY63" s="29">
        <v>0.01</v>
      </c>
      <c r="AZ63" s="29" t="s">
        <v>42</v>
      </c>
      <c r="BA63" s="29" t="s">
        <v>42</v>
      </c>
      <c r="BB63" s="29" t="s">
        <v>42</v>
      </c>
      <c r="BC63" s="29" t="s">
        <v>42</v>
      </c>
      <c r="BD63" s="29" t="s">
        <v>42</v>
      </c>
      <c r="BE63" s="29" t="s">
        <v>42</v>
      </c>
      <c r="BF63" s="29">
        <v>0.04</v>
      </c>
      <c r="BG63" s="29">
        <v>0.01</v>
      </c>
      <c r="BH63" s="29">
        <v>0.01</v>
      </c>
      <c r="BI63" s="29">
        <v>0.13</v>
      </c>
      <c r="BJ63" s="29">
        <v>0.05</v>
      </c>
      <c r="BK63" s="29">
        <v>0.06</v>
      </c>
      <c r="BL63" s="29">
        <v>0.04</v>
      </c>
      <c r="BM63" s="29">
        <v>0.02</v>
      </c>
      <c r="BN63" s="29">
        <v>0.02</v>
      </c>
      <c r="BO63" s="29">
        <v>0.04</v>
      </c>
      <c r="BP63" s="29">
        <v>0.01</v>
      </c>
      <c r="BQ63" s="29">
        <v>0.01</v>
      </c>
    </row>
    <row r="64" spans="1:69" x14ac:dyDescent="0.25">
      <c r="A64">
        <v>916</v>
      </c>
      <c r="B64" t="s">
        <v>229</v>
      </c>
      <c r="C64" t="s">
        <v>184</v>
      </c>
      <c r="D64" s="70">
        <v>490</v>
      </c>
      <c r="E64" s="70">
        <v>6160</v>
      </c>
      <c r="F64" s="70">
        <v>6640</v>
      </c>
      <c r="G64" s="29">
        <v>0.82</v>
      </c>
      <c r="H64" s="29">
        <v>0.93</v>
      </c>
      <c r="I64" s="29">
        <v>0.92</v>
      </c>
      <c r="J64" s="29">
        <v>0.79</v>
      </c>
      <c r="K64" s="29">
        <v>0.91</v>
      </c>
      <c r="L64" s="29">
        <v>0.9</v>
      </c>
      <c r="M64" s="29">
        <v>0.48</v>
      </c>
      <c r="N64" s="29">
        <v>0.28999999999999998</v>
      </c>
      <c r="O64" s="29">
        <v>0.3</v>
      </c>
      <c r="P64" s="29">
        <v>0</v>
      </c>
      <c r="Q64" s="29" t="s">
        <v>41</v>
      </c>
      <c r="R64" s="29" t="s">
        <v>41</v>
      </c>
      <c r="S64" s="29">
        <v>0.04</v>
      </c>
      <c r="T64" s="29">
        <v>0.03</v>
      </c>
      <c r="U64" s="29">
        <v>0.03</v>
      </c>
      <c r="V64" s="29">
        <v>0.23</v>
      </c>
      <c r="W64" s="29">
        <v>0.52</v>
      </c>
      <c r="X64" s="29">
        <v>0.5</v>
      </c>
      <c r="Y64" s="29">
        <v>0.04</v>
      </c>
      <c r="Z64" s="29">
        <v>7.0000000000000007E-2</v>
      </c>
      <c r="AA64" s="29">
        <v>7.0000000000000007E-2</v>
      </c>
      <c r="AB64" s="29">
        <v>0</v>
      </c>
      <c r="AC64" s="29" t="s">
        <v>42</v>
      </c>
      <c r="AD64" s="29" t="s">
        <v>42</v>
      </c>
      <c r="AE64" s="29">
        <v>0</v>
      </c>
      <c r="AF64" s="29" t="s">
        <v>42</v>
      </c>
      <c r="AG64" s="29" t="s">
        <v>42</v>
      </c>
      <c r="AH64" s="29">
        <v>0</v>
      </c>
      <c r="AI64" s="29">
        <v>0</v>
      </c>
      <c r="AJ64" s="29">
        <v>0</v>
      </c>
      <c r="AK64" s="29">
        <v>0.04</v>
      </c>
      <c r="AL64" s="29">
        <v>0.05</v>
      </c>
      <c r="AM64" s="29">
        <v>0.05</v>
      </c>
      <c r="AN64" s="29" t="s">
        <v>42</v>
      </c>
      <c r="AO64" s="29">
        <v>0</v>
      </c>
      <c r="AP64" s="29" t="s">
        <v>42</v>
      </c>
      <c r="AQ64" s="29">
        <v>0</v>
      </c>
      <c r="AR64" s="29" t="s">
        <v>41</v>
      </c>
      <c r="AS64" s="29" t="s">
        <v>41</v>
      </c>
      <c r="AT64" s="29" t="s">
        <v>42</v>
      </c>
      <c r="AU64" s="29">
        <v>0.01</v>
      </c>
      <c r="AV64" s="29">
        <v>0.01</v>
      </c>
      <c r="AW64" s="29" t="s">
        <v>42</v>
      </c>
      <c r="AX64" s="29">
        <v>0.01</v>
      </c>
      <c r="AY64" s="29">
        <v>0.01</v>
      </c>
      <c r="AZ64" s="29">
        <v>0</v>
      </c>
      <c r="BA64" s="29" t="s">
        <v>41</v>
      </c>
      <c r="BB64" s="29" t="s">
        <v>41</v>
      </c>
      <c r="BC64" s="29">
        <v>0</v>
      </c>
      <c r="BD64" s="29" t="s">
        <v>42</v>
      </c>
      <c r="BE64" s="29" t="s">
        <v>42</v>
      </c>
      <c r="BF64" s="29">
        <v>0.02</v>
      </c>
      <c r="BG64" s="29" t="s">
        <v>41</v>
      </c>
      <c r="BH64" s="29">
        <v>0.01</v>
      </c>
      <c r="BI64" s="29">
        <v>0.13</v>
      </c>
      <c r="BJ64" s="29">
        <v>0.05</v>
      </c>
      <c r="BK64" s="29">
        <v>0.05</v>
      </c>
      <c r="BL64" s="29">
        <v>0.04</v>
      </c>
      <c r="BM64" s="29">
        <v>0.01</v>
      </c>
      <c r="BN64" s="29">
        <v>0.01</v>
      </c>
      <c r="BO64" s="29">
        <v>0.02</v>
      </c>
      <c r="BP64" s="29">
        <v>0.02</v>
      </c>
      <c r="BQ64" s="29">
        <v>0.02</v>
      </c>
    </row>
    <row r="65" spans="1:69" x14ac:dyDescent="0.25">
      <c r="A65">
        <v>203</v>
      </c>
      <c r="B65" t="s">
        <v>230</v>
      </c>
      <c r="C65" t="s">
        <v>180</v>
      </c>
      <c r="D65" s="70">
        <v>480</v>
      </c>
      <c r="E65" s="70">
        <v>1630</v>
      </c>
      <c r="F65" s="70">
        <v>2110</v>
      </c>
      <c r="G65" s="29">
        <v>0.9</v>
      </c>
      <c r="H65" s="29">
        <v>0.93</v>
      </c>
      <c r="I65" s="29">
        <v>0.92</v>
      </c>
      <c r="J65" s="29">
        <v>0.87</v>
      </c>
      <c r="K65" s="29">
        <v>0.92</v>
      </c>
      <c r="L65" s="29">
        <v>0.91</v>
      </c>
      <c r="M65" s="29">
        <v>0.17</v>
      </c>
      <c r="N65" s="29">
        <v>0.11</v>
      </c>
      <c r="O65" s="29">
        <v>0.12</v>
      </c>
      <c r="P65" s="29">
        <v>0</v>
      </c>
      <c r="Q65" s="29" t="s">
        <v>41</v>
      </c>
      <c r="R65" s="29" t="s">
        <v>41</v>
      </c>
      <c r="S65" s="29">
        <v>0.03</v>
      </c>
      <c r="T65" s="29">
        <v>0.02</v>
      </c>
      <c r="U65" s="29">
        <v>0.02</v>
      </c>
      <c r="V65" s="29">
        <v>0.59</v>
      </c>
      <c r="W65" s="29">
        <v>0.65</v>
      </c>
      <c r="X65" s="29">
        <v>0.63</v>
      </c>
      <c r="Y65" s="29">
        <v>7.0000000000000007E-2</v>
      </c>
      <c r="Z65" s="29">
        <v>0.13</v>
      </c>
      <c r="AA65" s="29">
        <v>0.12</v>
      </c>
      <c r="AB65" s="29">
        <v>0</v>
      </c>
      <c r="AC65" s="29">
        <v>0</v>
      </c>
      <c r="AD65" s="29">
        <v>0</v>
      </c>
      <c r="AE65" s="29">
        <v>0</v>
      </c>
      <c r="AF65" s="29">
        <v>0</v>
      </c>
      <c r="AG65" s="29">
        <v>0</v>
      </c>
      <c r="AH65" s="29">
        <v>0</v>
      </c>
      <c r="AI65" s="29">
        <v>0</v>
      </c>
      <c r="AJ65" s="29">
        <v>0</v>
      </c>
      <c r="AK65" s="29">
        <v>0.05</v>
      </c>
      <c r="AL65" s="29">
        <v>0.03</v>
      </c>
      <c r="AM65" s="29">
        <v>0.03</v>
      </c>
      <c r="AN65" s="29">
        <v>0</v>
      </c>
      <c r="AO65" s="29">
        <v>0</v>
      </c>
      <c r="AP65" s="29">
        <v>0</v>
      </c>
      <c r="AQ65" s="29" t="s">
        <v>42</v>
      </c>
      <c r="AR65" s="29" t="s">
        <v>42</v>
      </c>
      <c r="AS65" s="29" t="s">
        <v>41</v>
      </c>
      <c r="AT65" s="29">
        <v>0.02</v>
      </c>
      <c r="AU65" s="29">
        <v>0.01</v>
      </c>
      <c r="AV65" s="29">
        <v>0.01</v>
      </c>
      <c r="AW65" s="29">
        <v>0.02</v>
      </c>
      <c r="AX65" s="29">
        <v>0.01</v>
      </c>
      <c r="AY65" s="29">
        <v>0.01</v>
      </c>
      <c r="AZ65" s="29">
        <v>0</v>
      </c>
      <c r="BA65" s="29">
        <v>0</v>
      </c>
      <c r="BB65" s="29">
        <v>0</v>
      </c>
      <c r="BC65" s="29" t="s">
        <v>42</v>
      </c>
      <c r="BD65" s="29">
        <v>0</v>
      </c>
      <c r="BE65" s="29" t="s">
        <v>42</v>
      </c>
      <c r="BF65" s="29" t="s">
        <v>42</v>
      </c>
      <c r="BG65" s="29" t="s">
        <v>41</v>
      </c>
      <c r="BH65" s="29">
        <v>0.01</v>
      </c>
      <c r="BI65" s="29">
        <v>0.06</v>
      </c>
      <c r="BJ65" s="29">
        <v>0.04</v>
      </c>
      <c r="BK65" s="29">
        <v>0.04</v>
      </c>
      <c r="BL65" s="29">
        <v>0.02</v>
      </c>
      <c r="BM65" s="29">
        <v>0.01</v>
      </c>
      <c r="BN65" s="29">
        <v>0.01</v>
      </c>
      <c r="BO65" s="29">
        <v>0.03</v>
      </c>
      <c r="BP65" s="29">
        <v>0.02</v>
      </c>
      <c r="BQ65" s="29">
        <v>0.02</v>
      </c>
    </row>
    <row r="66" spans="1:69" x14ac:dyDescent="0.25">
      <c r="A66">
        <v>204</v>
      </c>
      <c r="B66" t="s">
        <v>231</v>
      </c>
      <c r="C66" t="s">
        <v>178</v>
      </c>
      <c r="D66" s="70">
        <v>600</v>
      </c>
      <c r="E66" s="70">
        <v>1020</v>
      </c>
      <c r="F66" s="70">
        <v>1610</v>
      </c>
      <c r="G66" s="29">
        <v>0.92</v>
      </c>
      <c r="H66" s="29">
        <v>0.92</v>
      </c>
      <c r="I66" s="29">
        <v>0.92</v>
      </c>
      <c r="J66" s="29">
        <v>0.91</v>
      </c>
      <c r="K66" s="29">
        <v>0.92</v>
      </c>
      <c r="L66" s="29">
        <v>0.92</v>
      </c>
      <c r="M66" s="29">
        <v>0.26</v>
      </c>
      <c r="N66" s="29">
        <v>0.25</v>
      </c>
      <c r="O66" s="29">
        <v>0.25</v>
      </c>
      <c r="P66" s="29">
        <v>0</v>
      </c>
      <c r="Q66" s="29">
        <v>0</v>
      </c>
      <c r="R66" s="29">
        <v>0</v>
      </c>
      <c r="S66" s="29">
        <v>0.03</v>
      </c>
      <c r="T66" s="29">
        <v>0.02</v>
      </c>
      <c r="U66" s="29">
        <v>0.03</v>
      </c>
      <c r="V66" s="29">
        <v>0.47</v>
      </c>
      <c r="W66" s="29">
        <v>0.55000000000000004</v>
      </c>
      <c r="X66" s="29">
        <v>0.52</v>
      </c>
      <c r="Y66" s="29">
        <v>0.14000000000000001</v>
      </c>
      <c r="Z66" s="29">
        <v>0.1</v>
      </c>
      <c r="AA66" s="29">
        <v>0.12</v>
      </c>
      <c r="AB66" s="29">
        <v>0</v>
      </c>
      <c r="AC66" s="29">
        <v>0</v>
      </c>
      <c r="AD66" s="29">
        <v>0</v>
      </c>
      <c r="AE66" s="29">
        <v>0</v>
      </c>
      <c r="AF66" s="29">
        <v>0</v>
      </c>
      <c r="AG66" s="29">
        <v>0</v>
      </c>
      <c r="AH66" s="29" t="s">
        <v>42</v>
      </c>
      <c r="AI66" s="29">
        <v>0</v>
      </c>
      <c r="AJ66" s="29" t="s">
        <v>42</v>
      </c>
      <c r="AK66" s="29">
        <v>0.02</v>
      </c>
      <c r="AL66" s="29">
        <v>0.01</v>
      </c>
      <c r="AM66" s="29">
        <v>0.02</v>
      </c>
      <c r="AN66" s="29">
        <v>0</v>
      </c>
      <c r="AO66" s="29">
        <v>0</v>
      </c>
      <c r="AP66" s="29">
        <v>0</v>
      </c>
      <c r="AQ66" s="29">
        <v>0</v>
      </c>
      <c r="AR66" s="29">
        <v>0</v>
      </c>
      <c r="AS66" s="29">
        <v>0</v>
      </c>
      <c r="AT66" s="29" t="s">
        <v>42</v>
      </c>
      <c r="AU66" s="29" t="s">
        <v>42</v>
      </c>
      <c r="AV66" s="29" t="s">
        <v>42</v>
      </c>
      <c r="AW66" s="29" t="s">
        <v>42</v>
      </c>
      <c r="AX66" s="29">
        <v>0</v>
      </c>
      <c r="AY66" s="29" t="s">
        <v>42</v>
      </c>
      <c r="AZ66" s="29">
        <v>0</v>
      </c>
      <c r="BA66" s="29">
        <v>0</v>
      </c>
      <c r="BB66" s="29">
        <v>0</v>
      </c>
      <c r="BC66" s="29" t="s">
        <v>42</v>
      </c>
      <c r="BD66" s="29" t="s">
        <v>42</v>
      </c>
      <c r="BE66" s="29" t="s">
        <v>42</v>
      </c>
      <c r="BF66" s="29" t="s">
        <v>42</v>
      </c>
      <c r="BG66" s="29" t="s">
        <v>42</v>
      </c>
      <c r="BH66" s="29" t="s">
        <v>41</v>
      </c>
      <c r="BI66" s="29">
        <v>0.06</v>
      </c>
      <c r="BJ66" s="29">
        <v>0.04</v>
      </c>
      <c r="BK66" s="29">
        <v>0.05</v>
      </c>
      <c r="BL66" s="29">
        <v>0.02</v>
      </c>
      <c r="BM66" s="29">
        <v>0.01</v>
      </c>
      <c r="BN66" s="29">
        <v>0.01</v>
      </c>
      <c r="BO66" s="29" t="s">
        <v>42</v>
      </c>
      <c r="BP66" s="29">
        <v>0.03</v>
      </c>
      <c r="BQ66" s="29">
        <v>0.02</v>
      </c>
    </row>
    <row r="67" spans="1:69" x14ac:dyDescent="0.25">
      <c r="A67">
        <v>876</v>
      </c>
      <c r="B67" t="s">
        <v>232</v>
      </c>
      <c r="C67" t="s">
        <v>168</v>
      </c>
      <c r="D67" s="70">
        <v>420</v>
      </c>
      <c r="E67" s="70">
        <v>980</v>
      </c>
      <c r="F67" s="70">
        <v>1400</v>
      </c>
      <c r="G67" s="29">
        <v>0.86</v>
      </c>
      <c r="H67" s="29">
        <v>0.92</v>
      </c>
      <c r="I67" s="29">
        <v>0.9</v>
      </c>
      <c r="J67" s="29">
        <v>0.83</v>
      </c>
      <c r="K67" s="29">
        <v>0.91</v>
      </c>
      <c r="L67" s="29">
        <v>0.89</v>
      </c>
      <c r="M67" s="29">
        <v>0.52</v>
      </c>
      <c r="N67" s="29">
        <v>0.5</v>
      </c>
      <c r="O67" s="29">
        <v>0.51</v>
      </c>
      <c r="P67" s="29">
        <v>0</v>
      </c>
      <c r="Q67" s="29">
        <v>0</v>
      </c>
      <c r="R67" s="29">
        <v>0</v>
      </c>
      <c r="S67" s="29">
        <v>0.03</v>
      </c>
      <c r="T67" s="29">
        <v>0.02</v>
      </c>
      <c r="U67" s="29">
        <v>0.02</v>
      </c>
      <c r="V67" s="29">
        <v>0.19</v>
      </c>
      <c r="W67" s="29">
        <v>0.2</v>
      </c>
      <c r="X67" s="29">
        <v>0.2</v>
      </c>
      <c r="Y67" s="29">
        <v>0.08</v>
      </c>
      <c r="Z67" s="29">
        <v>0.18</v>
      </c>
      <c r="AA67" s="29">
        <v>0.15</v>
      </c>
      <c r="AB67" s="29">
        <v>0</v>
      </c>
      <c r="AC67" s="29">
        <v>0</v>
      </c>
      <c r="AD67" s="29">
        <v>0</v>
      </c>
      <c r="AE67" s="29">
        <v>0</v>
      </c>
      <c r="AF67" s="29">
        <v>0</v>
      </c>
      <c r="AG67" s="29">
        <v>0</v>
      </c>
      <c r="AH67" s="29">
        <v>0</v>
      </c>
      <c r="AI67" s="29">
        <v>0</v>
      </c>
      <c r="AJ67" s="29">
        <v>0</v>
      </c>
      <c r="AK67" s="29">
        <v>0.06</v>
      </c>
      <c r="AL67" s="29">
        <v>0.06</v>
      </c>
      <c r="AM67" s="29">
        <v>0.06</v>
      </c>
      <c r="AN67" s="29">
        <v>0</v>
      </c>
      <c r="AO67" s="29">
        <v>0</v>
      </c>
      <c r="AP67" s="29">
        <v>0</v>
      </c>
      <c r="AQ67" s="29" t="s">
        <v>42</v>
      </c>
      <c r="AR67" s="29" t="s">
        <v>42</v>
      </c>
      <c r="AS67" s="29" t="s">
        <v>41</v>
      </c>
      <c r="AT67" s="29" t="s">
        <v>42</v>
      </c>
      <c r="AU67" s="29">
        <v>0.01</v>
      </c>
      <c r="AV67" s="29">
        <v>0.01</v>
      </c>
      <c r="AW67" s="29" t="s">
        <v>42</v>
      </c>
      <c r="AX67" s="29" t="s">
        <v>42</v>
      </c>
      <c r="AY67" s="29">
        <v>0.01</v>
      </c>
      <c r="AZ67" s="29">
        <v>0</v>
      </c>
      <c r="BA67" s="29" t="s">
        <v>42</v>
      </c>
      <c r="BB67" s="29" t="s">
        <v>42</v>
      </c>
      <c r="BC67" s="29" t="s">
        <v>42</v>
      </c>
      <c r="BD67" s="29" t="s">
        <v>42</v>
      </c>
      <c r="BE67" s="29" t="s">
        <v>42</v>
      </c>
      <c r="BF67" s="29">
        <v>0.02</v>
      </c>
      <c r="BG67" s="29">
        <v>0.01</v>
      </c>
      <c r="BH67" s="29">
        <v>0.01</v>
      </c>
      <c r="BI67" s="29">
        <v>0.09</v>
      </c>
      <c r="BJ67" s="29">
        <v>0.05</v>
      </c>
      <c r="BK67" s="29">
        <v>0.06</v>
      </c>
      <c r="BL67" s="29">
        <v>0.04</v>
      </c>
      <c r="BM67" s="29">
        <v>0.02</v>
      </c>
      <c r="BN67" s="29">
        <v>0.02</v>
      </c>
      <c r="BO67" s="29" t="s">
        <v>42</v>
      </c>
      <c r="BP67" s="29">
        <v>0.01</v>
      </c>
      <c r="BQ67" s="29">
        <v>0.01</v>
      </c>
    </row>
    <row r="68" spans="1:69" x14ac:dyDescent="0.25">
      <c r="A68">
        <v>205</v>
      </c>
      <c r="B68" t="s">
        <v>233</v>
      </c>
      <c r="C68" t="s">
        <v>178</v>
      </c>
      <c r="D68" s="70">
        <v>370</v>
      </c>
      <c r="E68" s="70">
        <v>750</v>
      </c>
      <c r="F68" s="70">
        <v>1120</v>
      </c>
      <c r="G68" s="29">
        <v>0.89</v>
      </c>
      <c r="H68" s="29">
        <v>0.92</v>
      </c>
      <c r="I68" s="29">
        <v>0.91</v>
      </c>
      <c r="J68" s="29">
        <v>0.88</v>
      </c>
      <c r="K68" s="29">
        <v>0.92</v>
      </c>
      <c r="L68" s="29">
        <v>0.91</v>
      </c>
      <c r="M68" s="29">
        <v>0.27</v>
      </c>
      <c r="N68" s="29">
        <v>0.17</v>
      </c>
      <c r="O68" s="29">
        <v>0.2</v>
      </c>
      <c r="P68" s="29" t="s">
        <v>42</v>
      </c>
      <c r="Q68" s="29">
        <v>0.02</v>
      </c>
      <c r="R68" s="29">
        <v>0.01</v>
      </c>
      <c r="S68" s="29">
        <v>0.02</v>
      </c>
      <c r="T68" s="29">
        <v>0.01</v>
      </c>
      <c r="U68" s="29">
        <v>0.01</v>
      </c>
      <c r="V68" s="29">
        <v>0.54</v>
      </c>
      <c r="W68" s="29">
        <v>0.68</v>
      </c>
      <c r="X68" s="29">
        <v>0.63</v>
      </c>
      <c r="Y68" s="29">
        <v>0.05</v>
      </c>
      <c r="Z68" s="29">
        <v>0.05</v>
      </c>
      <c r="AA68" s="29">
        <v>0.05</v>
      </c>
      <c r="AB68" s="29">
        <v>0</v>
      </c>
      <c r="AC68" s="29">
        <v>0</v>
      </c>
      <c r="AD68" s="29">
        <v>0</v>
      </c>
      <c r="AE68" s="29">
        <v>0</v>
      </c>
      <c r="AF68" s="29">
        <v>0</v>
      </c>
      <c r="AG68" s="29">
        <v>0</v>
      </c>
      <c r="AH68" s="29">
        <v>0</v>
      </c>
      <c r="AI68" s="29" t="s">
        <v>42</v>
      </c>
      <c r="AJ68" s="29" t="s">
        <v>42</v>
      </c>
      <c r="AK68" s="29" t="s">
        <v>42</v>
      </c>
      <c r="AL68" s="29" t="s">
        <v>42</v>
      </c>
      <c r="AM68" s="29">
        <v>0.01</v>
      </c>
      <c r="AN68" s="29" t="s">
        <v>42</v>
      </c>
      <c r="AO68" s="29">
        <v>0</v>
      </c>
      <c r="AP68" s="29" t="s">
        <v>42</v>
      </c>
      <c r="AQ68" s="29" t="s">
        <v>42</v>
      </c>
      <c r="AR68" s="29" t="s">
        <v>42</v>
      </c>
      <c r="AS68" s="29" t="s">
        <v>42</v>
      </c>
      <c r="AT68" s="29" t="s">
        <v>42</v>
      </c>
      <c r="AU68" s="29" t="s">
        <v>42</v>
      </c>
      <c r="AV68" s="29" t="s">
        <v>42</v>
      </c>
      <c r="AW68" s="29" t="s">
        <v>42</v>
      </c>
      <c r="AX68" s="29">
        <v>0</v>
      </c>
      <c r="AY68" s="29" t="s">
        <v>42</v>
      </c>
      <c r="AZ68" s="29">
        <v>0</v>
      </c>
      <c r="BA68" s="29" t="s">
        <v>42</v>
      </c>
      <c r="BB68" s="29" t="s">
        <v>42</v>
      </c>
      <c r="BC68" s="29">
        <v>0</v>
      </c>
      <c r="BD68" s="29">
        <v>0</v>
      </c>
      <c r="BE68" s="29">
        <v>0</v>
      </c>
      <c r="BF68" s="29">
        <v>0</v>
      </c>
      <c r="BG68" s="29">
        <v>0</v>
      </c>
      <c r="BH68" s="29">
        <v>0</v>
      </c>
      <c r="BI68" s="29">
        <v>0.06</v>
      </c>
      <c r="BJ68" s="29">
        <v>0.04</v>
      </c>
      <c r="BK68" s="29">
        <v>0.05</v>
      </c>
      <c r="BL68" s="29" t="s">
        <v>42</v>
      </c>
      <c r="BM68" s="29" t="s">
        <v>42</v>
      </c>
      <c r="BN68" s="29" t="s">
        <v>42</v>
      </c>
      <c r="BO68" s="29">
        <v>0.05</v>
      </c>
      <c r="BP68" s="29">
        <v>0.03</v>
      </c>
      <c r="BQ68" s="29">
        <v>0.04</v>
      </c>
    </row>
    <row r="69" spans="1:69" x14ac:dyDescent="0.25">
      <c r="A69">
        <v>850</v>
      </c>
      <c r="B69" t="s">
        <v>234</v>
      </c>
      <c r="C69" t="s">
        <v>182</v>
      </c>
      <c r="D69" s="70">
        <v>990</v>
      </c>
      <c r="E69" s="70">
        <v>12670</v>
      </c>
      <c r="F69" s="70">
        <v>13660</v>
      </c>
      <c r="G69" s="29">
        <v>0.8</v>
      </c>
      <c r="H69" s="29">
        <v>0.93</v>
      </c>
      <c r="I69" s="29">
        <v>0.92</v>
      </c>
      <c r="J69" s="29">
        <v>0.77</v>
      </c>
      <c r="K69" s="29">
        <v>0.91</v>
      </c>
      <c r="L69" s="29">
        <v>0.9</v>
      </c>
      <c r="M69" s="29">
        <v>0.49</v>
      </c>
      <c r="N69" s="29">
        <v>0.37</v>
      </c>
      <c r="O69" s="29">
        <v>0.38</v>
      </c>
      <c r="P69" s="29">
        <v>0</v>
      </c>
      <c r="Q69" s="29" t="s">
        <v>41</v>
      </c>
      <c r="R69" s="29" t="s">
        <v>41</v>
      </c>
      <c r="S69" s="29">
        <v>0.04</v>
      </c>
      <c r="T69" s="29">
        <v>0.03</v>
      </c>
      <c r="U69" s="29">
        <v>0.03</v>
      </c>
      <c r="V69" s="29">
        <v>0.03</v>
      </c>
      <c r="W69" s="29">
        <v>7.0000000000000007E-2</v>
      </c>
      <c r="X69" s="29">
        <v>0.06</v>
      </c>
      <c r="Y69" s="29">
        <v>0.22</v>
      </c>
      <c r="Z69" s="29">
        <v>0.45</v>
      </c>
      <c r="AA69" s="29">
        <v>0.43</v>
      </c>
      <c r="AB69" s="29" t="s">
        <v>42</v>
      </c>
      <c r="AC69" s="29" t="s">
        <v>42</v>
      </c>
      <c r="AD69" s="29" t="s">
        <v>42</v>
      </c>
      <c r="AE69" s="29">
        <v>0</v>
      </c>
      <c r="AF69" s="29" t="s">
        <v>42</v>
      </c>
      <c r="AG69" s="29" t="s">
        <v>42</v>
      </c>
      <c r="AH69" s="29" t="s">
        <v>42</v>
      </c>
      <c r="AI69" s="29" t="s">
        <v>42</v>
      </c>
      <c r="AJ69" s="29" t="s">
        <v>42</v>
      </c>
      <c r="AK69" s="29">
        <v>0.05</v>
      </c>
      <c r="AL69" s="29">
        <v>0.05</v>
      </c>
      <c r="AM69" s="29">
        <v>0.05</v>
      </c>
      <c r="AN69" s="29" t="s">
        <v>42</v>
      </c>
      <c r="AO69" s="29" t="s">
        <v>42</v>
      </c>
      <c r="AP69" s="29" t="s">
        <v>42</v>
      </c>
      <c r="AQ69" s="29" t="s">
        <v>42</v>
      </c>
      <c r="AR69" s="29" t="s">
        <v>41</v>
      </c>
      <c r="AS69" s="29" t="s">
        <v>41</v>
      </c>
      <c r="AT69" s="29">
        <v>0.02</v>
      </c>
      <c r="AU69" s="29">
        <v>0.01</v>
      </c>
      <c r="AV69" s="29">
        <v>0.01</v>
      </c>
      <c r="AW69" s="29">
        <v>0.01</v>
      </c>
      <c r="AX69" s="29">
        <v>0.01</v>
      </c>
      <c r="AY69" s="29">
        <v>0.01</v>
      </c>
      <c r="AZ69" s="29">
        <v>0.01</v>
      </c>
      <c r="BA69" s="29" t="s">
        <v>41</v>
      </c>
      <c r="BB69" s="29" t="s">
        <v>41</v>
      </c>
      <c r="BC69" s="29">
        <v>0</v>
      </c>
      <c r="BD69" s="29">
        <v>0</v>
      </c>
      <c r="BE69" s="29">
        <v>0</v>
      </c>
      <c r="BF69" s="29">
        <v>0.01</v>
      </c>
      <c r="BG69" s="29">
        <v>0.01</v>
      </c>
      <c r="BH69" s="29">
        <v>0.01</v>
      </c>
      <c r="BI69" s="29">
        <v>0.14000000000000001</v>
      </c>
      <c r="BJ69" s="29">
        <v>0.05</v>
      </c>
      <c r="BK69" s="29">
        <v>0.05</v>
      </c>
      <c r="BL69" s="29">
        <v>0.04</v>
      </c>
      <c r="BM69" s="29">
        <v>0.01</v>
      </c>
      <c r="BN69" s="29">
        <v>0.01</v>
      </c>
      <c r="BO69" s="29">
        <v>0.02</v>
      </c>
      <c r="BP69" s="29">
        <v>0.01</v>
      </c>
      <c r="BQ69" s="29">
        <v>0.01</v>
      </c>
    </row>
    <row r="70" spans="1:69" x14ac:dyDescent="0.25">
      <c r="A70">
        <v>309</v>
      </c>
      <c r="B70" t="s">
        <v>235</v>
      </c>
      <c r="C70" t="s">
        <v>178</v>
      </c>
      <c r="D70" s="70">
        <v>800</v>
      </c>
      <c r="E70" s="70">
        <v>1330</v>
      </c>
      <c r="F70" s="70">
        <v>2140</v>
      </c>
      <c r="G70" s="29">
        <v>0.92</v>
      </c>
      <c r="H70" s="29">
        <v>0.93</v>
      </c>
      <c r="I70" s="29">
        <v>0.92</v>
      </c>
      <c r="J70" s="29">
        <v>0.91</v>
      </c>
      <c r="K70" s="29">
        <v>0.92</v>
      </c>
      <c r="L70" s="29">
        <v>0.92</v>
      </c>
      <c r="M70" s="29">
        <v>0.36</v>
      </c>
      <c r="N70" s="29">
        <v>0.26</v>
      </c>
      <c r="O70" s="29">
        <v>0.3</v>
      </c>
      <c r="P70" s="29" t="s">
        <v>42</v>
      </c>
      <c r="Q70" s="29" t="s">
        <v>42</v>
      </c>
      <c r="R70" s="29" t="s">
        <v>41</v>
      </c>
      <c r="S70" s="29">
        <v>0.09</v>
      </c>
      <c r="T70" s="29">
        <v>0.05</v>
      </c>
      <c r="U70" s="29">
        <v>7.0000000000000007E-2</v>
      </c>
      <c r="V70" s="29">
        <v>0.26</v>
      </c>
      <c r="W70" s="29">
        <v>0.45</v>
      </c>
      <c r="X70" s="29">
        <v>0.38</v>
      </c>
      <c r="Y70" s="29">
        <v>0.2</v>
      </c>
      <c r="Z70" s="29">
        <v>0.15</v>
      </c>
      <c r="AA70" s="29">
        <v>0.17</v>
      </c>
      <c r="AB70" s="29">
        <v>0</v>
      </c>
      <c r="AC70" s="29">
        <v>0</v>
      </c>
      <c r="AD70" s="29">
        <v>0</v>
      </c>
      <c r="AE70" s="29">
        <v>0</v>
      </c>
      <c r="AF70" s="29">
        <v>0</v>
      </c>
      <c r="AG70" s="29">
        <v>0</v>
      </c>
      <c r="AH70" s="29">
        <v>0</v>
      </c>
      <c r="AI70" s="29">
        <v>0</v>
      </c>
      <c r="AJ70" s="29">
        <v>0</v>
      </c>
      <c r="AK70" s="29">
        <v>0.01</v>
      </c>
      <c r="AL70" s="29">
        <v>0.01</v>
      </c>
      <c r="AM70" s="29">
        <v>0.01</v>
      </c>
      <c r="AN70" s="29" t="s">
        <v>42</v>
      </c>
      <c r="AO70" s="29" t="s">
        <v>42</v>
      </c>
      <c r="AP70" s="29" t="s">
        <v>42</v>
      </c>
      <c r="AQ70" s="29" t="s">
        <v>42</v>
      </c>
      <c r="AR70" s="29" t="s">
        <v>42</v>
      </c>
      <c r="AS70" s="29" t="s">
        <v>42</v>
      </c>
      <c r="AT70" s="29" t="s">
        <v>42</v>
      </c>
      <c r="AU70" s="29" t="s">
        <v>42</v>
      </c>
      <c r="AV70" s="29" t="s">
        <v>42</v>
      </c>
      <c r="AW70" s="29" t="s">
        <v>42</v>
      </c>
      <c r="AX70" s="29">
        <v>0</v>
      </c>
      <c r="AY70" s="29" t="s">
        <v>42</v>
      </c>
      <c r="AZ70" s="29">
        <v>0</v>
      </c>
      <c r="BA70" s="29" t="s">
        <v>42</v>
      </c>
      <c r="BB70" s="29" t="s">
        <v>42</v>
      </c>
      <c r="BC70" s="29">
        <v>0</v>
      </c>
      <c r="BD70" s="29">
        <v>0</v>
      </c>
      <c r="BE70" s="29">
        <v>0</v>
      </c>
      <c r="BF70" s="29" t="s">
        <v>42</v>
      </c>
      <c r="BG70" s="29" t="s">
        <v>42</v>
      </c>
      <c r="BH70" s="29" t="s">
        <v>42</v>
      </c>
      <c r="BI70" s="29">
        <v>0.06</v>
      </c>
      <c r="BJ70" s="29">
        <v>0.04</v>
      </c>
      <c r="BK70" s="29">
        <v>0.05</v>
      </c>
      <c r="BL70" s="29" t="s">
        <v>42</v>
      </c>
      <c r="BM70" s="29">
        <v>0.01</v>
      </c>
      <c r="BN70" s="29">
        <v>0.01</v>
      </c>
      <c r="BO70" s="29">
        <v>0.02</v>
      </c>
      <c r="BP70" s="29">
        <v>0.02</v>
      </c>
      <c r="BQ70" s="29">
        <v>0.02</v>
      </c>
    </row>
    <row r="71" spans="1:69" x14ac:dyDescent="0.25">
      <c r="A71">
        <v>310</v>
      </c>
      <c r="B71" t="s">
        <v>236</v>
      </c>
      <c r="C71" t="s">
        <v>180</v>
      </c>
      <c r="D71" s="70">
        <v>410</v>
      </c>
      <c r="E71" s="70">
        <v>1700</v>
      </c>
      <c r="F71" s="70">
        <v>2120</v>
      </c>
      <c r="G71" s="29">
        <v>0.91</v>
      </c>
      <c r="H71" s="29">
        <v>0.96</v>
      </c>
      <c r="I71" s="29">
        <v>0.95</v>
      </c>
      <c r="J71" s="29">
        <v>0.9</v>
      </c>
      <c r="K71" s="29">
        <v>0.96</v>
      </c>
      <c r="L71" s="29">
        <v>0.94</v>
      </c>
      <c r="M71" s="29">
        <v>0.41</v>
      </c>
      <c r="N71" s="29">
        <v>0.31</v>
      </c>
      <c r="O71" s="29">
        <v>0.33</v>
      </c>
      <c r="P71" s="29" t="s">
        <v>42</v>
      </c>
      <c r="Q71" s="29" t="s">
        <v>41</v>
      </c>
      <c r="R71" s="29" t="s">
        <v>41</v>
      </c>
      <c r="S71" s="29">
        <v>0.02</v>
      </c>
      <c r="T71" s="29">
        <v>0.01</v>
      </c>
      <c r="U71" s="29">
        <v>0.01</v>
      </c>
      <c r="V71" s="29">
        <v>0.42</v>
      </c>
      <c r="W71" s="29">
        <v>0.48</v>
      </c>
      <c r="X71" s="29">
        <v>0.47</v>
      </c>
      <c r="Y71" s="29">
        <v>0.05</v>
      </c>
      <c r="Z71" s="29">
        <v>0.15</v>
      </c>
      <c r="AA71" s="29">
        <v>0.13</v>
      </c>
      <c r="AB71" s="29">
        <v>0</v>
      </c>
      <c r="AC71" s="29">
        <v>0</v>
      </c>
      <c r="AD71" s="29">
        <v>0</v>
      </c>
      <c r="AE71" s="29">
        <v>0</v>
      </c>
      <c r="AF71" s="29">
        <v>0</v>
      </c>
      <c r="AG71" s="29">
        <v>0</v>
      </c>
      <c r="AH71" s="29">
        <v>0</v>
      </c>
      <c r="AI71" s="29" t="s">
        <v>42</v>
      </c>
      <c r="AJ71" s="29" t="s">
        <v>42</v>
      </c>
      <c r="AK71" s="29">
        <v>0.02</v>
      </c>
      <c r="AL71" s="29">
        <v>0.01</v>
      </c>
      <c r="AM71" s="29">
        <v>0.01</v>
      </c>
      <c r="AN71" s="29">
        <v>0</v>
      </c>
      <c r="AO71" s="29">
        <v>0</v>
      </c>
      <c r="AP71" s="29">
        <v>0</v>
      </c>
      <c r="AQ71" s="29">
        <v>0</v>
      </c>
      <c r="AR71" s="29" t="s">
        <v>42</v>
      </c>
      <c r="AS71" s="29" t="s">
        <v>42</v>
      </c>
      <c r="AT71" s="29" t="s">
        <v>42</v>
      </c>
      <c r="AU71" s="29" t="s">
        <v>42</v>
      </c>
      <c r="AV71" s="29" t="s">
        <v>41</v>
      </c>
      <c r="AW71" s="29" t="s">
        <v>42</v>
      </c>
      <c r="AX71" s="29">
        <v>0</v>
      </c>
      <c r="AY71" s="29" t="s">
        <v>42</v>
      </c>
      <c r="AZ71" s="29" t="s">
        <v>42</v>
      </c>
      <c r="BA71" s="29" t="s">
        <v>42</v>
      </c>
      <c r="BB71" s="29" t="s">
        <v>42</v>
      </c>
      <c r="BC71" s="29">
        <v>0</v>
      </c>
      <c r="BD71" s="29">
        <v>0</v>
      </c>
      <c r="BE71" s="29">
        <v>0</v>
      </c>
      <c r="BF71" s="29">
        <v>0</v>
      </c>
      <c r="BG71" s="29" t="s">
        <v>42</v>
      </c>
      <c r="BH71" s="29" t="s">
        <v>42</v>
      </c>
      <c r="BI71" s="29">
        <v>0.06</v>
      </c>
      <c r="BJ71" s="29">
        <v>0.02</v>
      </c>
      <c r="BK71" s="29">
        <v>0.03</v>
      </c>
      <c r="BL71" s="29" t="s">
        <v>42</v>
      </c>
      <c r="BM71" s="29" t="s">
        <v>41</v>
      </c>
      <c r="BN71" s="29">
        <v>0.01</v>
      </c>
      <c r="BO71" s="29">
        <v>0.02</v>
      </c>
      <c r="BP71" s="29">
        <v>0.01</v>
      </c>
      <c r="BQ71" s="29">
        <v>0.01</v>
      </c>
    </row>
    <row r="72" spans="1:69" x14ac:dyDescent="0.25">
      <c r="A72">
        <v>805</v>
      </c>
      <c r="B72" t="s">
        <v>237</v>
      </c>
      <c r="C72" t="s">
        <v>166</v>
      </c>
      <c r="D72" s="70">
        <v>240</v>
      </c>
      <c r="E72" s="70">
        <v>910</v>
      </c>
      <c r="F72" s="70">
        <v>1150</v>
      </c>
      <c r="G72" s="29">
        <v>0.79</v>
      </c>
      <c r="H72" s="29">
        <v>0.93</v>
      </c>
      <c r="I72" s="29">
        <v>0.9</v>
      </c>
      <c r="J72" s="29">
        <v>0.77</v>
      </c>
      <c r="K72" s="29">
        <v>0.92</v>
      </c>
      <c r="L72" s="29">
        <v>0.89</v>
      </c>
      <c r="M72" s="29">
        <v>0.54</v>
      </c>
      <c r="N72" s="29">
        <v>0.42</v>
      </c>
      <c r="O72" s="29">
        <v>0.44</v>
      </c>
      <c r="P72" s="29">
        <v>0</v>
      </c>
      <c r="Q72" s="29">
        <v>0</v>
      </c>
      <c r="R72" s="29">
        <v>0</v>
      </c>
      <c r="S72" s="29">
        <v>0.05</v>
      </c>
      <c r="T72" s="29">
        <v>0.04</v>
      </c>
      <c r="U72" s="29">
        <v>0.04</v>
      </c>
      <c r="V72" s="29">
        <v>0.04</v>
      </c>
      <c r="W72" s="29">
        <v>0.16</v>
      </c>
      <c r="X72" s="29">
        <v>0.14000000000000001</v>
      </c>
      <c r="Y72" s="29">
        <v>0.14000000000000001</v>
      </c>
      <c r="Z72" s="29">
        <v>0.3</v>
      </c>
      <c r="AA72" s="29">
        <v>0.27</v>
      </c>
      <c r="AB72" s="29">
        <v>0</v>
      </c>
      <c r="AC72" s="29">
        <v>0</v>
      </c>
      <c r="AD72" s="29">
        <v>0</v>
      </c>
      <c r="AE72" s="29">
        <v>0</v>
      </c>
      <c r="AF72" s="29">
        <v>0</v>
      </c>
      <c r="AG72" s="29">
        <v>0</v>
      </c>
      <c r="AH72" s="29" t="s">
        <v>42</v>
      </c>
      <c r="AI72" s="29" t="s">
        <v>42</v>
      </c>
      <c r="AJ72" s="29" t="s">
        <v>42</v>
      </c>
      <c r="AK72" s="29">
        <v>7.0000000000000007E-2</v>
      </c>
      <c r="AL72" s="29">
        <v>0.08</v>
      </c>
      <c r="AM72" s="29">
        <v>0.08</v>
      </c>
      <c r="AN72" s="29">
        <v>0</v>
      </c>
      <c r="AO72" s="29">
        <v>0</v>
      </c>
      <c r="AP72" s="29">
        <v>0</v>
      </c>
      <c r="AQ72" s="29" t="s">
        <v>42</v>
      </c>
      <c r="AR72" s="29">
        <v>0</v>
      </c>
      <c r="AS72" s="29" t="s">
        <v>42</v>
      </c>
      <c r="AT72" s="29" t="s">
        <v>42</v>
      </c>
      <c r="AU72" s="29" t="s">
        <v>42</v>
      </c>
      <c r="AV72" s="29" t="s">
        <v>42</v>
      </c>
      <c r="AW72" s="29">
        <v>0</v>
      </c>
      <c r="AX72" s="29" t="s">
        <v>42</v>
      </c>
      <c r="AY72" s="29" t="s">
        <v>42</v>
      </c>
      <c r="AZ72" s="29" t="s">
        <v>42</v>
      </c>
      <c r="BA72" s="29">
        <v>0</v>
      </c>
      <c r="BB72" s="29" t="s">
        <v>42</v>
      </c>
      <c r="BC72" s="29">
        <v>0</v>
      </c>
      <c r="BD72" s="29" t="s">
        <v>42</v>
      </c>
      <c r="BE72" s="29" t="s">
        <v>42</v>
      </c>
      <c r="BF72" s="29" t="s">
        <v>42</v>
      </c>
      <c r="BG72" s="29" t="s">
        <v>42</v>
      </c>
      <c r="BH72" s="29">
        <v>0.01</v>
      </c>
      <c r="BI72" s="29">
        <v>0.13</v>
      </c>
      <c r="BJ72" s="29">
        <v>0.06</v>
      </c>
      <c r="BK72" s="29">
        <v>7.0000000000000007E-2</v>
      </c>
      <c r="BL72" s="29">
        <v>0.05</v>
      </c>
      <c r="BM72" s="29">
        <v>0.01</v>
      </c>
      <c r="BN72" s="29">
        <v>0.02</v>
      </c>
      <c r="BO72" s="29">
        <v>0.02</v>
      </c>
      <c r="BP72" s="29">
        <v>0.01</v>
      </c>
      <c r="BQ72" s="29">
        <v>0.01</v>
      </c>
    </row>
    <row r="73" spans="1:69" x14ac:dyDescent="0.25">
      <c r="A73">
        <v>311</v>
      </c>
      <c r="B73" t="s">
        <v>238</v>
      </c>
      <c r="C73" t="s">
        <v>180</v>
      </c>
      <c r="D73" s="70">
        <v>280</v>
      </c>
      <c r="E73" s="70">
        <v>2750</v>
      </c>
      <c r="F73" s="70">
        <v>3020</v>
      </c>
      <c r="G73" s="29">
        <v>0.83</v>
      </c>
      <c r="H73" s="29">
        <v>0.95</v>
      </c>
      <c r="I73" s="29">
        <v>0.94</v>
      </c>
      <c r="J73" s="29">
        <v>0.81</v>
      </c>
      <c r="K73" s="29">
        <v>0.94</v>
      </c>
      <c r="L73" s="29">
        <v>0.93</v>
      </c>
      <c r="M73" s="29">
        <v>0.51</v>
      </c>
      <c r="N73" s="29">
        <v>0.28999999999999998</v>
      </c>
      <c r="O73" s="29">
        <v>0.31</v>
      </c>
      <c r="P73" s="29">
        <v>0</v>
      </c>
      <c r="Q73" s="29" t="s">
        <v>42</v>
      </c>
      <c r="R73" s="29" t="s">
        <v>42</v>
      </c>
      <c r="S73" s="29">
        <v>0.03</v>
      </c>
      <c r="T73" s="29">
        <v>0.04</v>
      </c>
      <c r="U73" s="29">
        <v>0.04</v>
      </c>
      <c r="V73" s="29">
        <v>0.11</v>
      </c>
      <c r="W73" s="29">
        <v>0.3</v>
      </c>
      <c r="X73" s="29">
        <v>0.28000000000000003</v>
      </c>
      <c r="Y73" s="29">
        <v>0.17</v>
      </c>
      <c r="Z73" s="29">
        <v>0.31</v>
      </c>
      <c r="AA73" s="29">
        <v>0.3</v>
      </c>
      <c r="AB73" s="29">
        <v>0</v>
      </c>
      <c r="AC73" s="29">
        <v>0</v>
      </c>
      <c r="AD73" s="29">
        <v>0</v>
      </c>
      <c r="AE73" s="29">
        <v>0</v>
      </c>
      <c r="AF73" s="29">
        <v>0</v>
      </c>
      <c r="AG73" s="29">
        <v>0</v>
      </c>
      <c r="AH73" s="29">
        <v>0</v>
      </c>
      <c r="AI73" s="29">
        <v>0</v>
      </c>
      <c r="AJ73" s="29">
        <v>0</v>
      </c>
      <c r="AK73" s="29">
        <v>0.04</v>
      </c>
      <c r="AL73" s="29">
        <v>0.05</v>
      </c>
      <c r="AM73" s="29">
        <v>0.05</v>
      </c>
      <c r="AN73" s="29">
        <v>0</v>
      </c>
      <c r="AO73" s="29">
        <v>0</v>
      </c>
      <c r="AP73" s="29">
        <v>0</v>
      </c>
      <c r="AQ73" s="29">
        <v>0</v>
      </c>
      <c r="AR73" s="29" t="s">
        <v>42</v>
      </c>
      <c r="AS73" s="29" t="s">
        <v>42</v>
      </c>
      <c r="AT73" s="29" t="s">
        <v>42</v>
      </c>
      <c r="AU73" s="29">
        <v>0.01</v>
      </c>
      <c r="AV73" s="29">
        <v>0.01</v>
      </c>
      <c r="AW73" s="29" t="s">
        <v>42</v>
      </c>
      <c r="AX73" s="29">
        <v>0.01</v>
      </c>
      <c r="AY73" s="29">
        <v>0.01</v>
      </c>
      <c r="AZ73" s="29" t="s">
        <v>42</v>
      </c>
      <c r="BA73" s="29" t="s">
        <v>42</v>
      </c>
      <c r="BB73" s="29" t="s">
        <v>42</v>
      </c>
      <c r="BC73" s="29">
        <v>0</v>
      </c>
      <c r="BD73" s="29" t="s">
        <v>42</v>
      </c>
      <c r="BE73" s="29" t="s">
        <v>42</v>
      </c>
      <c r="BF73" s="29" t="s">
        <v>42</v>
      </c>
      <c r="BG73" s="29" t="s">
        <v>41</v>
      </c>
      <c r="BH73" s="29" t="s">
        <v>41</v>
      </c>
      <c r="BI73" s="29">
        <v>0.11</v>
      </c>
      <c r="BJ73" s="29">
        <v>0.04</v>
      </c>
      <c r="BK73" s="29">
        <v>0.04</v>
      </c>
      <c r="BL73" s="29">
        <v>0.03</v>
      </c>
      <c r="BM73" s="29" t="s">
        <v>41</v>
      </c>
      <c r="BN73" s="29">
        <v>0.01</v>
      </c>
      <c r="BO73" s="29">
        <v>0.04</v>
      </c>
      <c r="BP73" s="29">
        <v>0.01</v>
      </c>
      <c r="BQ73" s="29">
        <v>0.01</v>
      </c>
    </row>
    <row r="74" spans="1:69" x14ac:dyDescent="0.25">
      <c r="A74">
        <v>884</v>
      </c>
      <c r="B74" t="s">
        <v>239</v>
      </c>
      <c r="C74" t="s">
        <v>174</v>
      </c>
      <c r="D74" s="70">
        <v>160</v>
      </c>
      <c r="E74" s="70">
        <v>1640</v>
      </c>
      <c r="F74" s="70">
        <v>1790</v>
      </c>
      <c r="G74" s="29">
        <v>0.86</v>
      </c>
      <c r="H74" s="29">
        <v>0.93</v>
      </c>
      <c r="I74" s="29">
        <v>0.92</v>
      </c>
      <c r="J74" s="29">
        <v>0.84</v>
      </c>
      <c r="K74" s="29">
        <v>0.91</v>
      </c>
      <c r="L74" s="29">
        <v>0.9</v>
      </c>
      <c r="M74" s="29">
        <v>0.39</v>
      </c>
      <c r="N74" s="29">
        <v>0.33</v>
      </c>
      <c r="O74" s="29">
        <v>0.34</v>
      </c>
      <c r="P74" s="29">
        <v>0</v>
      </c>
      <c r="Q74" s="29" t="s">
        <v>41</v>
      </c>
      <c r="R74" s="29" t="s">
        <v>41</v>
      </c>
      <c r="S74" s="29">
        <v>0.08</v>
      </c>
      <c r="T74" s="29">
        <v>0.03</v>
      </c>
      <c r="U74" s="29">
        <v>0.04</v>
      </c>
      <c r="V74" s="29">
        <v>0.17</v>
      </c>
      <c r="W74" s="29">
        <v>0.16</v>
      </c>
      <c r="X74" s="29">
        <v>0.16</v>
      </c>
      <c r="Y74" s="29">
        <v>0.19</v>
      </c>
      <c r="Z74" s="29">
        <v>0.37</v>
      </c>
      <c r="AA74" s="29">
        <v>0.36</v>
      </c>
      <c r="AB74" s="29">
        <v>0</v>
      </c>
      <c r="AC74" s="29">
        <v>0</v>
      </c>
      <c r="AD74" s="29">
        <v>0</v>
      </c>
      <c r="AE74" s="29">
        <v>0</v>
      </c>
      <c r="AF74" s="29">
        <v>0</v>
      </c>
      <c r="AG74" s="29">
        <v>0</v>
      </c>
      <c r="AH74" s="29" t="s">
        <v>42</v>
      </c>
      <c r="AI74" s="29" t="s">
        <v>42</v>
      </c>
      <c r="AJ74" s="29" t="s">
        <v>42</v>
      </c>
      <c r="AK74" s="29">
        <v>7.0000000000000007E-2</v>
      </c>
      <c r="AL74" s="29">
        <v>0.05</v>
      </c>
      <c r="AM74" s="29">
        <v>0.05</v>
      </c>
      <c r="AN74" s="29">
        <v>0</v>
      </c>
      <c r="AO74" s="29">
        <v>0</v>
      </c>
      <c r="AP74" s="29">
        <v>0</v>
      </c>
      <c r="AQ74" s="29">
        <v>0</v>
      </c>
      <c r="AR74" s="29" t="s">
        <v>42</v>
      </c>
      <c r="AS74" s="29" t="s">
        <v>42</v>
      </c>
      <c r="AT74" s="29" t="s">
        <v>42</v>
      </c>
      <c r="AU74" s="29">
        <v>0.01</v>
      </c>
      <c r="AV74" s="29">
        <v>0.01</v>
      </c>
      <c r="AW74" s="29" t="s">
        <v>42</v>
      </c>
      <c r="AX74" s="29" t="s">
        <v>41</v>
      </c>
      <c r="AY74" s="29">
        <v>0.01</v>
      </c>
      <c r="AZ74" s="29" t="s">
        <v>42</v>
      </c>
      <c r="BA74" s="29">
        <v>0.01</v>
      </c>
      <c r="BB74" s="29">
        <v>0.01</v>
      </c>
      <c r="BC74" s="29">
        <v>0</v>
      </c>
      <c r="BD74" s="29" t="s">
        <v>42</v>
      </c>
      <c r="BE74" s="29" t="s">
        <v>42</v>
      </c>
      <c r="BF74" s="29">
        <v>0</v>
      </c>
      <c r="BG74" s="29" t="s">
        <v>41</v>
      </c>
      <c r="BH74" s="29" t="s">
        <v>41</v>
      </c>
      <c r="BI74" s="29">
        <v>0.08</v>
      </c>
      <c r="BJ74" s="29">
        <v>0.05</v>
      </c>
      <c r="BK74" s="29">
        <v>0.05</v>
      </c>
      <c r="BL74" s="29">
        <v>0.06</v>
      </c>
      <c r="BM74" s="29">
        <v>0.01</v>
      </c>
      <c r="BN74" s="29">
        <v>0.02</v>
      </c>
      <c r="BO74" s="29">
        <v>0</v>
      </c>
      <c r="BP74" s="29">
        <v>0.02</v>
      </c>
      <c r="BQ74" s="29">
        <v>0.01</v>
      </c>
    </row>
    <row r="75" spans="1:69" x14ac:dyDescent="0.25">
      <c r="A75">
        <v>919</v>
      </c>
      <c r="B75" t="s">
        <v>240</v>
      </c>
      <c r="C75" t="s">
        <v>176</v>
      </c>
      <c r="D75" s="70">
        <v>910</v>
      </c>
      <c r="E75" s="70">
        <v>11800</v>
      </c>
      <c r="F75" s="70">
        <v>12710</v>
      </c>
      <c r="G75" s="29">
        <v>0.84</v>
      </c>
      <c r="H75" s="29">
        <v>0.95</v>
      </c>
      <c r="I75" s="29">
        <v>0.94</v>
      </c>
      <c r="J75" s="29">
        <v>0.82</v>
      </c>
      <c r="K75" s="29">
        <v>0.94</v>
      </c>
      <c r="L75" s="29">
        <v>0.93</v>
      </c>
      <c r="M75" s="29">
        <v>0.44</v>
      </c>
      <c r="N75" s="29">
        <v>0.28999999999999998</v>
      </c>
      <c r="O75" s="29">
        <v>0.3</v>
      </c>
      <c r="P75" s="29" t="s">
        <v>42</v>
      </c>
      <c r="Q75" s="29" t="s">
        <v>41</v>
      </c>
      <c r="R75" s="29" t="s">
        <v>41</v>
      </c>
      <c r="S75" s="29">
        <v>0.03</v>
      </c>
      <c r="T75" s="29">
        <v>0.01</v>
      </c>
      <c r="U75" s="29">
        <v>0.02</v>
      </c>
      <c r="V75" s="29">
        <v>0.35</v>
      </c>
      <c r="W75" s="29">
        <v>0.62</v>
      </c>
      <c r="X75" s="29">
        <v>0.6</v>
      </c>
      <c r="Y75" s="29" t="s">
        <v>42</v>
      </c>
      <c r="Z75" s="29">
        <v>0.01</v>
      </c>
      <c r="AA75" s="29">
        <v>0.01</v>
      </c>
      <c r="AB75" s="29">
        <v>0</v>
      </c>
      <c r="AC75" s="29">
        <v>0</v>
      </c>
      <c r="AD75" s="29">
        <v>0</v>
      </c>
      <c r="AE75" s="29">
        <v>0</v>
      </c>
      <c r="AF75" s="29" t="s">
        <v>42</v>
      </c>
      <c r="AG75" s="29" t="s">
        <v>42</v>
      </c>
      <c r="AH75" s="29">
        <v>0</v>
      </c>
      <c r="AI75" s="29" t="s">
        <v>42</v>
      </c>
      <c r="AJ75" s="29" t="s">
        <v>42</v>
      </c>
      <c r="AK75" s="29">
        <v>0.03</v>
      </c>
      <c r="AL75" s="29">
        <v>0.03</v>
      </c>
      <c r="AM75" s="29">
        <v>0.03</v>
      </c>
      <c r="AN75" s="29">
        <v>0</v>
      </c>
      <c r="AO75" s="29" t="s">
        <v>42</v>
      </c>
      <c r="AP75" s="29" t="s">
        <v>42</v>
      </c>
      <c r="AQ75" s="29" t="s">
        <v>42</v>
      </c>
      <c r="AR75" s="29" t="s">
        <v>41</v>
      </c>
      <c r="AS75" s="29" t="s">
        <v>41</v>
      </c>
      <c r="AT75" s="29">
        <v>0.01</v>
      </c>
      <c r="AU75" s="29">
        <v>0.01</v>
      </c>
      <c r="AV75" s="29">
        <v>0.01</v>
      </c>
      <c r="AW75" s="29">
        <v>0.01</v>
      </c>
      <c r="AX75" s="29" t="s">
        <v>41</v>
      </c>
      <c r="AY75" s="29" t="s">
        <v>41</v>
      </c>
      <c r="AZ75" s="29" t="s">
        <v>42</v>
      </c>
      <c r="BA75" s="29" t="s">
        <v>41</v>
      </c>
      <c r="BB75" s="29" t="s">
        <v>41</v>
      </c>
      <c r="BC75" s="29" t="s">
        <v>42</v>
      </c>
      <c r="BD75" s="29" t="s">
        <v>42</v>
      </c>
      <c r="BE75" s="29" t="s">
        <v>42</v>
      </c>
      <c r="BF75" s="29" t="s">
        <v>42</v>
      </c>
      <c r="BG75" s="29">
        <v>0.01</v>
      </c>
      <c r="BH75" s="29" t="s">
        <v>41</v>
      </c>
      <c r="BI75" s="29">
        <v>0.08</v>
      </c>
      <c r="BJ75" s="29">
        <v>0.03</v>
      </c>
      <c r="BK75" s="29">
        <v>0.03</v>
      </c>
      <c r="BL75" s="29">
        <v>0.06</v>
      </c>
      <c r="BM75" s="29">
        <v>0.01</v>
      </c>
      <c r="BN75" s="29">
        <v>0.01</v>
      </c>
      <c r="BO75" s="29">
        <v>0.02</v>
      </c>
      <c r="BP75" s="29">
        <v>0.01</v>
      </c>
      <c r="BQ75" s="29">
        <v>0.01</v>
      </c>
    </row>
    <row r="76" spans="1:69" x14ac:dyDescent="0.25">
      <c r="A76">
        <v>312</v>
      </c>
      <c r="B76" t="s">
        <v>241</v>
      </c>
      <c r="C76" t="s">
        <v>180</v>
      </c>
      <c r="D76" s="70">
        <v>580</v>
      </c>
      <c r="E76" s="70">
        <v>2390</v>
      </c>
      <c r="F76" s="70">
        <v>2970</v>
      </c>
      <c r="G76" s="29">
        <v>0.87</v>
      </c>
      <c r="H76" s="29">
        <v>0.93</v>
      </c>
      <c r="I76" s="29">
        <v>0.92</v>
      </c>
      <c r="J76" s="29">
        <v>0.86</v>
      </c>
      <c r="K76" s="29">
        <v>0.92</v>
      </c>
      <c r="L76" s="29">
        <v>0.91</v>
      </c>
      <c r="M76" s="29">
        <v>0.36</v>
      </c>
      <c r="N76" s="29">
        <v>0.26</v>
      </c>
      <c r="O76" s="29">
        <v>0.28000000000000003</v>
      </c>
      <c r="P76" s="29" t="s">
        <v>42</v>
      </c>
      <c r="Q76" s="29" t="s">
        <v>42</v>
      </c>
      <c r="R76" s="29" t="s">
        <v>42</v>
      </c>
      <c r="S76" s="29">
        <v>0.02</v>
      </c>
      <c r="T76" s="29">
        <v>0.02</v>
      </c>
      <c r="U76" s="29">
        <v>0.02</v>
      </c>
      <c r="V76" s="29">
        <v>0.47</v>
      </c>
      <c r="W76" s="29">
        <v>0.62</v>
      </c>
      <c r="X76" s="29">
        <v>0.59</v>
      </c>
      <c r="Y76" s="29">
        <v>0</v>
      </c>
      <c r="Z76" s="29">
        <v>0.02</v>
      </c>
      <c r="AA76" s="29">
        <v>0.01</v>
      </c>
      <c r="AB76" s="29">
        <v>0</v>
      </c>
      <c r="AC76" s="29">
        <v>0</v>
      </c>
      <c r="AD76" s="29">
        <v>0</v>
      </c>
      <c r="AE76" s="29">
        <v>0</v>
      </c>
      <c r="AF76" s="29">
        <v>0</v>
      </c>
      <c r="AG76" s="29">
        <v>0</v>
      </c>
      <c r="AH76" s="29" t="s">
        <v>42</v>
      </c>
      <c r="AI76" s="29">
        <v>0</v>
      </c>
      <c r="AJ76" s="29" t="s">
        <v>42</v>
      </c>
      <c r="AK76" s="29">
        <v>0.02</v>
      </c>
      <c r="AL76" s="29">
        <v>0.04</v>
      </c>
      <c r="AM76" s="29">
        <v>0.04</v>
      </c>
      <c r="AN76" s="29">
        <v>0</v>
      </c>
      <c r="AO76" s="29" t="s">
        <v>42</v>
      </c>
      <c r="AP76" s="29" t="s">
        <v>42</v>
      </c>
      <c r="AQ76" s="29" t="s">
        <v>42</v>
      </c>
      <c r="AR76" s="29" t="s">
        <v>41</v>
      </c>
      <c r="AS76" s="29" t="s">
        <v>41</v>
      </c>
      <c r="AT76" s="29">
        <v>0.01</v>
      </c>
      <c r="AU76" s="29">
        <v>0.01</v>
      </c>
      <c r="AV76" s="29">
        <v>0.01</v>
      </c>
      <c r="AW76" s="29">
        <v>0.01</v>
      </c>
      <c r="AX76" s="29">
        <v>0.01</v>
      </c>
      <c r="AY76" s="29">
        <v>0.01</v>
      </c>
      <c r="AZ76" s="29">
        <v>0</v>
      </c>
      <c r="BA76" s="29" t="s">
        <v>42</v>
      </c>
      <c r="BB76" s="29" t="s">
        <v>42</v>
      </c>
      <c r="BC76" s="29" t="s">
        <v>42</v>
      </c>
      <c r="BD76" s="29" t="s">
        <v>42</v>
      </c>
      <c r="BE76" s="29" t="s">
        <v>42</v>
      </c>
      <c r="BF76" s="29" t="s">
        <v>42</v>
      </c>
      <c r="BG76" s="29">
        <v>0.01</v>
      </c>
      <c r="BH76" s="29">
        <v>0.01</v>
      </c>
      <c r="BI76" s="29">
        <v>0.08</v>
      </c>
      <c r="BJ76" s="29">
        <v>0.04</v>
      </c>
      <c r="BK76" s="29">
        <v>0.05</v>
      </c>
      <c r="BL76" s="29">
        <v>0.02</v>
      </c>
      <c r="BM76" s="29">
        <v>0.01</v>
      </c>
      <c r="BN76" s="29">
        <v>0.01</v>
      </c>
      <c r="BO76" s="29">
        <v>0.03</v>
      </c>
      <c r="BP76" s="29">
        <v>0.01</v>
      </c>
      <c r="BQ76" s="29">
        <v>0.02</v>
      </c>
    </row>
    <row r="77" spans="1:69" x14ac:dyDescent="0.25">
      <c r="A77">
        <v>313</v>
      </c>
      <c r="B77" t="s">
        <v>242</v>
      </c>
      <c r="C77" t="s">
        <v>180</v>
      </c>
      <c r="D77" s="70">
        <v>460</v>
      </c>
      <c r="E77" s="70">
        <v>2180</v>
      </c>
      <c r="F77" s="70">
        <v>2640</v>
      </c>
      <c r="G77" s="29">
        <v>0.9</v>
      </c>
      <c r="H77" s="29">
        <v>0.94</v>
      </c>
      <c r="I77" s="29">
        <v>0.93</v>
      </c>
      <c r="J77" s="29">
        <v>0.89</v>
      </c>
      <c r="K77" s="29">
        <v>0.93</v>
      </c>
      <c r="L77" s="29">
        <v>0.93</v>
      </c>
      <c r="M77" s="29">
        <v>0.33</v>
      </c>
      <c r="N77" s="29">
        <v>0.22</v>
      </c>
      <c r="O77" s="29">
        <v>0.24</v>
      </c>
      <c r="P77" s="29">
        <v>0</v>
      </c>
      <c r="Q77" s="29">
        <v>0.01</v>
      </c>
      <c r="R77" s="29" t="s">
        <v>41</v>
      </c>
      <c r="S77" s="29">
        <v>0.02</v>
      </c>
      <c r="T77" s="29">
        <v>0.02</v>
      </c>
      <c r="U77" s="29">
        <v>0.02</v>
      </c>
      <c r="V77" s="29">
        <v>0.53</v>
      </c>
      <c r="W77" s="29">
        <v>0.65</v>
      </c>
      <c r="X77" s="29">
        <v>0.63</v>
      </c>
      <c r="Y77" s="29">
        <v>0.02</v>
      </c>
      <c r="Z77" s="29">
        <v>0.04</v>
      </c>
      <c r="AA77" s="29">
        <v>0.03</v>
      </c>
      <c r="AB77" s="29">
        <v>0</v>
      </c>
      <c r="AC77" s="29">
        <v>0</v>
      </c>
      <c r="AD77" s="29">
        <v>0</v>
      </c>
      <c r="AE77" s="29">
        <v>0</v>
      </c>
      <c r="AF77" s="29">
        <v>0</v>
      </c>
      <c r="AG77" s="29">
        <v>0</v>
      </c>
      <c r="AH77" s="29" t="s">
        <v>42</v>
      </c>
      <c r="AI77" s="29">
        <v>0</v>
      </c>
      <c r="AJ77" s="29" t="s">
        <v>42</v>
      </c>
      <c r="AK77" s="29">
        <v>0.02</v>
      </c>
      <c r="AL77" s="29">
        <v>0.03</v>
      </c>
      <c r="AM77" s="29">
        <v>0.03</v>
      </c>
      <c r="AN77" s="29">
        <v>0</v>
      </c>
      <c r="AO77" s="29">
        <v>0</v>
      </c>
      <c r="AP77" s="29">
        <v>0</v>
      </c>
      <c r="AQ77" s="29" t="s">
        <v>42</v>
      </c>
      <c r="AR77" s="29" t="s">
        <v>42</v>
      </c>
      <c r="AS77" s="29" t="s">
        <v>42</v>
      </c>
      <c r="AT77" s="29" t="s">
        <v>42</v>
      </c>
      <c r="AU77" s="29" t="s">
        <v>42</v>
      </c>
      <c r="AV77" s="29" t="s">
        <v>42</v>
      </c>
      <c r="AW77" s="29" t="s">
        <v>42</v>
      </c>
      <c r="AX77" s="29" t="s">
        <v>42</v>
      </c>
      <c r="AY77" s="29" t="s">
        <v>42</v>
      </c>
      <c r="AZ77" s="29">
        <v>0</v>
      </c>
      <c r="BA77" s="29">
        <v>0</v>
      </c>
      <c r="BB77" s="29">
        <v>0</v>
      </c>
      <c r="BC77" s="29">
        <v>0</v>
      </c>
      <c r="BD77" s="29">
        <v>0</v>
      </c>
      <c r="BE77" s="29">
        <v>0</v>
      </c>
      <c r="BF77" s="29" t="s">
        <v>42</v>
      </c>
      <c r="BG77" s="29" t="s">
        <v>41</v>
      </c>
      <c r="BH77" s="29" t="s">
        <v>41</v>
      </c>
      <c r="BI77" s="29">
        <v>0.05</v>
      </c>
      <c r="BJ77" s="29">
        <v>0.03</v>
      </c>
      <c r="BK77" s="29">
        <v>0.04</v>
      </c>
      <c r="BL77" s="29">
        <v>0.01</v>
      </c>
      <c r="BM77" s="29">
        <v>0.01</v>
      </c>
      <c r="BN77" s="29">
        <v>0.01</v>
      </c>
      <c r="BO77" s="29">
        <v>0.03</v>
      </c>
      <c r="BP77" s="29">
        <v>0.02</v>
      </c>
      <c r="BQ77" s="29">
        <v>0.02</v>
      </c>
    </row>
    <row r="78" spans="1:69" x14ac:dyDescent="0.25">
      <c r="A78">
        <v>921</v>
      </c>
      <c r="B78" t="s">
        <v>243</v>
      </c>
      <c r="C78" t="s">
        <v>182</v>
      </c>
      <c r="D78" s="70">
        <v>180</v>
      </c>
      <c r="E78" s="70">
        <v>1270</v>
      </c>
      <c r="F78" s="70">
        <v>1460</v>
      </c>
      <c r="G78" s="29">
        <v>0.89</v>
      </c>
      <c r="H78" s="29">
        <v>0.92</v>
      </c>
      <c r="I78" s="29">
        <v>0.92</v>
      </c>
      <c r="J78" s="29">
        <v>0.85</v>
      </c>
      <c r="K78" s="29">
        <v>0.9</v>
      </c>
      <c r="L78" s="29">
        <v>0.9</v>
      </c>
      <c r="M78" s="29">
        <v>0.5</v>
      </c>
      <c r="N78" s="29">
        <v>0.47</v>
      </c>
      <c r="O78" s="29">
        <v>0.48</v>
      </c>
      <c r="P78" s="29">
        <v>0</v>
      </c>
      <c r="Q78" s="29" t="s">
        <v>41</v>
      </c>
      <c r="R78" s="29" t="s">
        <v>41</v>
      </c>
      <c r="S78" s="29">
        <v>0.09</v>
      </c>
      <c r="T78" s="29">
        <v>0.04</v>
      </c>
      <c r="U78" s="29">
        <v>0.05</v>
      </c>
      <c r="V78" s="29">
        <v>0.26</v>
      </c>
      <c r="W78" s="29">
        <v>0.36</v>
      </c>
      <c r="X78" s="29">
        <v>0.35</v>
      </c>
      <c r="Y78" s="29">
        <v>0</v>
      </c>
      <c r="Z78" s="29">
        <v>0.02</v>
      </c>
      <c r="AA78" s="29">
        <v>0.01</v>
      </c>
      <c r="AB78" s="29">
        <v>0</v>
      </c>
      <c r="AC78" s="29">
        <v>0</v>
      </c>
      <c r="AD78" s="29">
        <v>0</v>
      </c>
      <c r="AE78" s="29">
        <v>0</v>
      </c>
      <c r="AF78" s="29">
        <v>0</v>
      </c>
      <c r="AG78" s="29">
        <v>0</v>
      </c>
      <c r="AH78" s="29">
        <v>0</v>
      </c>
      <c r="AI78" s="29">
        <v>0</v>
      </c>
      <c r="AJ78" s="29">
        <v>0</v>
      </c>
      <c r="AK78" s="29">
        <v>7.0000000000000007E-2</v>
      </c>
      <c r="AL78" s="29">
        <v>0.06</v>
      </c>
      <c r="AM78" s="29">
        <v>0.06</v>
      </c>
      <c r="AN78" s="29">
        <v>0</v>
      </c>
      <c r="AO78" s="29">
        <v>0</v>
      </c>
      <c r="AP78" s="29">
        <v>0</v>
      </c>
      <c r="AQ78" s="29">
        <v>0</v>
      </c>
      <c r="AR78" s="29">
        <v>0.01</v>
      </c>
      <c r="AS78" s="29" t="s">
        <v>41</v>
      </c>
      <c r="AT78" s="29" t="s">
        <v>42</v>
      </c>
      <c r="AU78" s="29">
        <v>0.01</v>
      </c>
      <c r="AV78" s="29">
        <v>0.01</v>
      </c>
      <c r="AW78" s="29" t="s">
        <v>42</v>
      </c>
      <c r="AX78" s="29">
        <v>0.01</v>
      </c>
      <c r="AY78" s="29">
        <v>0.01</v>
      </c>
      <c r="AZ78" s="29">
        <v>0</v>
      </c>
      <c r="BA78" s="29" t="s">
        <v>42</v>
      </c>
      <c r="BB78" s="29" t="s">
        <v>42</v>
      </c>
      <c r="BC78" s="29">
        <v>0</v>
      </c>
      <c r="BD78" s="29" t="s">
        <v>42</v>
      </c>
      <c r="BE78" s="29" t="s">
        <v>42</v>
      </c>
      <c r="BF78" s="29">
        <v>0.03</v>
      </c>
      <c r="BG78" s="29">
        <v>0.01</v>
      </c>
      <c r="BH78" s="29">
        <v>0.01</v>
      </c>
      <c r="BI78" s="29">
        <v>7.0000000000000007E-2</v>
      </c>
      <c r="BJ78" s="29">
        <v>0.05</v>
      </c>
      <c r="BK78" s="29">
        <v>0.05</v>
      </c>
      <c r="BL78" s="29">
        <v>0.03</v>
      </c>
      <c r="BM78" s="29">
        <v>0.01</v>
      </c>
      <c r="BN78" s="29">
        <v>0.02</v>
      </c>
      <c r="BO78" s="29" t="s">
        <v>42</v>
      </c>
      <c r="BP78" s="29">
        <v>0.01</v>
      </c>
      <c r="BQ78" s="29">
        <v>0.01</v>
      </c>
    </row>
    <row r="79" spans="1:69" x14ac:dyDescent="0.25">
      <c r="A79">
        <v>420</v>
      </c>
      <c r="B79" t="s">
        <v>244</v>
      </c>
      <c r="C79" t="s">
        <v>184</v>
      </c>
      <c r="D79" s="70" t="s">
        <v>355</v>
      </c>
      <c r="E79" s="70">
        <v>20</v>
      </c>
      <c r="F79" s="70">
        <v>20</v>
      </c>
      <c r="G79" s="29" t="s">
        <v>355</v>
      </c>
      <c r="H79" s="29">
        <v>0.86</v>
      </c>
      <c r="I79" s="29">
        <v>0.86</v>
      </c>
      <c r="J79" s="29" t="s">
        <v>355</v>
      </c>
      <c r="K79" s="29">
        <v>0.86</v>
      </c>
      <c r="L79" s="29">
        <v>0.86</v>
      </c>
      <c r="M79" s="29" t="s">
        <v>355</v>
      </c>
      <c r="N79" s="29">
        <v>0.71</v>
      </c>
      <c r="O79" s="29">
        <v>0.71</v>
      </c>
      <c r="P79" s="29" t="s">
        <v>355</v>
      </c>
      <c r="Q79" s="29" t="s">
        <v>42</v>
      </c>
      <c r="R79" s="29" t="s">
        <v>42</v>
      </c>
      <c r="S79" s="29" t="s">
        <v>355</v>
      </c>
      <c r="T79" s="29">
        <v>0</v>
      </c>
      <c r="U79" s="29">
        <v>0</v>
      </c>
      <c r="V79" s="29" t="s">
        <v>355</v>
      </c>
      <c r="W79" s="29" t="s">
        <v>42</v>
      </c>
      <c r="X79" s="29" t="s">
        <v>42</v>
      </c>
      <c r="Y79" s="29" t="s">
        <v>355</v>
      </c>
      <c r="Z79" s="29">
        <v>0</v>
      </c>
      <c r="AA79" s="29">
        <v>0</v>
      </c>
      <c r="AB79" s="29" t="s">
        <v>355</v>
      </c>
      <c r="AC79" s="29">
        <v>0</v>
      </c>
      <c r="AD79" s="29">
        <v>0</v>
      </c>
      <c r="AE79" s="29" t="s">
        <v>355</v>
      </c>
      <c r="AF79" s="29">
        <v>0</v>
      </c>
      <c r="AG79" s="29">
        <v>0</v>
      </c>
      <c r="AH79" s="29" t="s">
        <v>355</v>
      </c>
      <c r="AI79" s="29">
        <v>0</v>
      </c>
      <c r="AJ79" s="29">
        <v>0</v>
      </c>
      <c r="AK79" s="29" t="s">
        <v>355</v>
      </c>
      <c r="AL79" s="29" t="s">
        <v>42</v>
      </c>
      <c r="AM79" s="29" t="s">
        <v>42</v>
      </c>
      <c r="AN79" s="29" t="s">
        <v>355</v>
      </c>
      <c r="AO79" s="29">
        <v>0</v>
      </c>
      <c r="AP79" s="29">
        <v>0</v>
      </c>
      <c r="AQ79" s="29" t="s">
        <v>355</v>
      </c>
      <c r="AR79" s="29">
        <v>0</v>
      </c>
      <c r="AS79" s="29">
        <v>0</v>
      </c>
      <c r="AT79" s="29" t="s">
        <v>355</v>
      </c>
      <c r="AU79" s="29">
        <v>0</v>
      </c>
      <c r="AV79" s="29">
        <v>0</v>
      </c>
      <c r="AW79" s="29" t="s">
        <v>355</v>
      </c>
      <c r="AX79" s="29">
        <v>0</v>
      </c>
      <c r="AY79" s="29">
        <v>0</v>
      </c>
      <c r="AZ79" s="29" t="s">
        <v>355</v>
      </c>
      <c r="BA79" s="29">
        <v>0</v>
      </c>
      <c r="BB79" s="29">
        <v>0</v>
      </c>
      <c r="BC79" s="29" t="s">
        <v>355</v>
      </c>
      <c r="BD79" s="29">
        <v>0</v>
      </c>
      <c r="BE79" s="29">
        <v>0</v>
      </c>
      <c r="BF79" s="29" t="s">
        <v>355</v>
      </c>
      <c r="BG79" s="29">
        <v>0</v>
      </c>
      <c r="BH79" s="29">
        <v>0</v>
      </c>
      <c r="BI79" s="29" t="s">
        <v>355</v>
      </c>
      <c r="BJ79" s="29" t="s">
        <v>42</v>
      </c>
      <c r="BK79" s="29" t="s">
        <v>42</v>
      </c>
      <c r="BL79" s="29" t="s">
        <v>355</v>
      </c>
      <c r="BM79" s="29">
        <v>0</v>
      </c>
      <c r="BN79" s="29">
        <v>0</v>
      </c>
      <c r="BO79" s="29" t="s">
        <v>355</v>
      </c>
      <c r="BP79" s="29" t="s">
        <v>42</v>
      </c>
      <c r="BQ79" s="29" t="s">
        <v>42</v>
      </c>
    </row>
    <row r="80" spans="1:69" x14ac:dyDescent="0.25">
      <c r="A80">
        <v>206</v>
      </c>
      <c r="B80" t="s">
        <v>245</v>
      </c>
      <c r="C80" t="s">
        <v>178</v>
      </c>
      <c r="D80" s="70">
        <v>600</v>
      </c>
      <c r="E80" s="70">
        <v>800</v>
      </c>
      <c r="F80" s="70">
        <v>1410</v>
      </c>
      <c r="G80" s="29">
        <v>0.9</v>
      </c>
      <c r="H80" s="29">
        <v>0.93</v>
      </c>
      <c r="I80" s="29">
        <v>0.92</v>
      </c>
      <c r="J80" s="29">
        <v>0.89</v>
      </c>
      <c r="K80" s="29">
        <v>0.92</v>
      </c>
      <c r="L80" s="29">
        <v>0.91</v>
      </c>
      <c r="M80" s="29">
        <v>0.45</v>
      </c>
      <c r="N80" s="29">
        <v>0.39</v>
      </c>
      <c r="O80" s="29">
        <v>0.42</v>
      </c>
      <c r="P80" s="29">
        <v>0</v>
      </c>
      <c r="Q80" s="29">
        <v>0.01</v>
      </c>
      <c r="R80" s="29" t="s">
        <v>41</v>
      </c>
      <c r="S80" s="29">
        <v>0.04</v>
      </c>
      <c r="T80" s="29">
        <v>0.04</v>
      </c>
      <c r="U80" s="29">
        <v>0.04</v>
      </c>
      <c r="V80" s="29">
        <v>0.33</v>
      </c>
      <c r="W80" s="29">
        <v>0.38</v>
      </c>
      <c r="X80" s="29">
        <v>0.36</v>
      </c>
      <c r="Y80" s="29">
        <v>7.0000000000000007E-2</v>
      </c>
      <c r="Z80" s="29">
        <v>0.1</v>
      </c>
      <c r="AA80" s="29">
        <v>0.08</v>
      </c>
      <c r="AB80" s="29">
        <v>0</v>
      </c>
      <c r="AC80" s="29">
        <v>0</v>
      </c>
      <c r="AD80" s="29">
        <v>0</v>
      </c>
      <c r="AE80" s="29">
        <v>0</v>
      </c>
      <c r="AF80" s="29" t="s">
        <v>42</v>
      </c>
      <c r="AG80" s="29" t="s">
        <v>42</v>
      </c>
      <c r="AH80" s="29" t="s">
        <v>42</v>
      </c>
      <c r="AI80" s="29">
        <v>0</v>
      </c>
      <c r="AJ80" s="29" t="s">
        <v>42</v>
      </c>
      <c r="AK80" s="29">
        <v>0.02</v>
      </c>
      <c r="AL80" s="29">
        <v>0.02</v>
      </c>
      <c r="AM80" s="29">
        <v>0.02</v>
      </c>
      <c r="AN80" s="29">
        <v>0</v>
      </c>
      <c r="AO80" s="29">
        <v>0</v>
      </c>
      <c r="AP80" s="29">
        <v>0</v>
      </c>
      <c r="AQ80" s="29" t="s">
        <v>42</v>
      </c>
      <c r="AR80" s="29" t="s">
        <v>42</v>
      </c>
      <c r="AS80" s="29" t="s">
        <v>42</v>
      </c>
      <c r="AT80" s="29" t="s">
        <v>42</v>
      </c>
      <c r="AU80" s="29" t="s">
        <v>42</v>
      </c>
      <c r="AV80" s="29" t="s">
        <v>42</v>
      </c>
      <c r="AW80" s="29" t="s">
        <v>42</v>
      </c>
      <c r="AX80" s="29">
        <v>0</v>
      </c>
      <c r="AY80" s="29" t="s">
        <v>42</v>
      </c>
      <c r="AZ80" s="29">
        <v>0</v>
      </c>
      <c r="BA80" s="29" t="s">
        <v>42</v>
      </c>
      <c r="BB80" s="29" t="s">
        <v>42</v>
      </c>
      <c r="BC80" s="29">
        <v>0</v>
      </c>
      <c r="BD80" s="29">
        <v>0</v>
      </c>
      <c r="BE80" s="29">
        <v>0</v>
      </c>
      <c r="BF80" s="29" t="s">
        <v>42</v>
      </c>
      <c r="BG80" s="29" t="s">
        <v>42</v>
      </c>
      <c r="BH80" s="29">
        <v>0.01</v>
      </c>
      <c r="BI80" s="29">
        <v>0.06</v>
      </c>
      <c r="BJ80" s="29">
        <v>0.04</v>
      </c>
      <c r="BK80" s="29">
        <v>0.05</v>
      </c>
      <c r="BL80" s="29">
        <v>0.02</v>
      </c>
      <c r="BM80" s="29">
        <v>0.01</v>
      </c>
      <c r="BN80" s="29">
        <v>0.01</v>
      </c>
      <c r="BO80" s="29">
        <v>0.03</v>
      </c>
      <c r="BP80" s="29">
        <v>0.02</v>
      </c>
      <c r="BQ80" s="29">
        <v>0.02</v>
      </c>
    </row>
    <row r="81" spans="1:69" x14ac:dyDescent="0.25">
      <c r="A81">
        <v>207</v>
      </c>
      <c r="B81" t="s">
        <v>246</v>
      </c>
      <c r="C81" t="s">
        <v>178</v>
      </c>
      <c r="D81" s="70">
        <v>100</v>
      </c>
      <c r="E81" s="70">
        <v>500</v>
      </c>
      <c r="F81" s="70">
        <v>600</v>
      </c>
      <c r="G81" s="29">
        <v>0.94</v>
      </c>
      <c r="H81" s="29">
        <v>0.9</v>
      </c>
      <c r="I81" s="29">
        <v>0.91</v>
      </c>
      <c r="J81" s="29">
        <v>0.94</v>
      </c>
      <c r="K81" s="29">
        <v>0.89</v>
      </c>
      <c r="L81" s="29">
        <v>0.9</v>
      </c>
      <c r="M81" s="29">
        <v>0.26</v>
      </c>
      <c r="N81" s="29">
        <v>0.18</v>
      </c>
      <c r="O81" s="29">
        <v>0.19</v>
      </c>
      <c r="P81" s="29">
        <v>0</v>
      </c>
      <c r="Q81" s="29" t="s">
        <v>42</v>
      </c>
      <c r="R81" s="29" t="s">
        <v>42</v>
      </c>
      <c r="S81" s="29">
        <v>0</v>
      </c>
      <c r="T81" s="29">
        <v>0.02</v>
      </c>
      <c r="U81" s="29">
        <v>0.01</v>
      </c>
      <c r="V81" s="29">
        <v>0.51</v>
      </c>
      <c r="W81" s="29">
        <v>0.54</v>
      </c>
      <c r="X81" s="29">
        <v>0.54</v>
      </c>
      <c r="Y81" s="29">
        <v>0.16</v>
      </c>
      <c r="Z81" s="29">
        <v>0.14000000000000001</v>
      </c>
      <c r="AA81" s="29">
        <v>0.15</v>
      </c>
      <c r="AB81" s="29">
        <v>0</v>
      </c>
      <c r="AC81" s="29">
        <v>0</v>
      </c>
      <c r="AD81" s="29">
        <v>0</v>
      </c>
      <c r="AE81" s="29">
        <v>0</v>
      </c>
      <c r="AF81" s="29">
        <v>0</v>
      </c>
      <c r="AG81" s="29">
        <v>0</v>
      </c>
      <c r="AH81" s="29">
        <v>0</v>
      </c>
      <c r="AI81" s="29">
        <v>0</v>
      </c>
      <c r="AJ81" s="29">
        <v>0</v>
      </c>
      <c r="AK81" s="29" t="s">
        <v>42</v>
      </c>
      <c r="AL81" s="29">
        <v>0.02</v>
      </c>
      <c r="AM81" s="29">
        <v>0.02</v>
      </c>
      <c r="AN81" s="29">
        <v>0</v>
      </c>
      <c r="AO81" s="29">
        <v>0</v>
      </c>
      <c r="AP81" s="29">
        <v>0</v>
      </c>
      <c r="AQ81" s="29" t="s">
        <v>42</v>
      </c>
      <c r="AR81" s="29" t="s">
        <v>42</v>
      </c>
      <c r="AS81" s="29" t="s">
        <v>42</v>
      </c>
      <c r="AT81" s="29">
        <v>0</v>
      </c>
      <c r="AU81" s="29" t="s">
        <v>42</v>
      </c>
      <c r="AV81" s="29" t="s">
        <v>42</v>
      </c>
      <c r="AW81" s="29">
        <v>0</v>
      </c>
      <c r="AX81" s="29" t="s">
        <v>42</v>
      </c>
      <c r="AY81" s="29" t="s">
        <v>42</v>
      </c>
      <c r="AZ81" s="29">
        <v>0</v>
      </c>
      <c r="BA81" s="29">
        <v>0</v>
      </c>
      <c r="BB81" s="29">
        <v>0</v>
      </c>
      <c r="BC81" s="29">
        <v>0</v>
      </c>
      <c r="BD81" s="29">
        <v>0</v>
      </c>
      <c r="BE81" s="29">
        <v>0</v>
      </c>
      <c r="BF81" s="29">
        <v>0</v>
      </c>
      <c r="BG81" s="29" t="s">
        <v>42</v>
      </c>
      <c r="BH81" s="29" t="s">
        <v>42</v>
      </c>
      <c r="BI81" s="29" t="s">
        <v>42</v>
      </c>
      <c r="BJ81" s="29">
        <v>0.04</v>
      </c>
      <c r="BK81" s="29">
        <v>0.05</v>
      </c>
      <c r="BL81" s="29">
        <v>0</v>
      </c>
      <c r="BM81" s="29">
        <v>0.01</v>
      </c>
      <c r="BN81" s="29">
        <v>0.01</v>
      </c>
      <c r="BO81" s="29" t="s">
        <v>42</v>
      </c>
      <c r="BP81" s="29">
        <v>0.04</v>
      </c>
      <c r="BQ81" s="29">
        <v>0.04</v>
      </c>
    </row>
    <row r="82" spans="1:69" x14ac:dyDescent="0.25">
      <c r="A82">
        <v>886</v>
      </c>
      <c r="B82" t="s">
        <v>247</v>
      </c>
      <c r="C82" t="s">
        <v>182</v>
      </c>
      <c r="D82" s="70">
        <v>1900</v>
      </c>
      <c r="E82" s="70">
        <v>14440</v>
      </c>
      <c r="F82" s="70">
        <v>16340</v>
      </c>
      <c r="G82" s="29">
        <v>0.82</v>
      </c>
      <c r="H82" s="29">
        <v>0.93</v>
      </c>
      <c r="I82" s="29">
        <v>0.92</v>
      </c>
      <c r="J82" s="29">
        <v>0.8</v>
      </c>
      <c r="K82" s="29">
        <v>0.92</v>
      </c>
      <c r="L82" s="29">
        <v>0.91</v>
      </c>
      <c r="M82" s="29">
        <v>0.41</v>
      </c>
      <c r="N82" s="29">
        <v>0.24</v>
      </c>
      <c r="O82" s="29">
        <v>0.26</v>
      </c>
      <c r="P82" s="29" t="s">
        <v>42</v>
      </c>
      <c r="Q82" s="29" t="s">
        <v>41</v>
      </c>
      <c r="R82" s="29" t="s">
        <v>41</v>
      </c>
      <c r="S82" s="29">
        <v>0.02</v>
      </c>
      <c r="T82" s="29">
        <v>0.02</v>
      </c>
      <c r="U82" s="29">
        <v>0.02</v>
      </c>
      <c r="V82" s="29">
        <v>0.36</v>
      </c>
      <c r="W82" s="29">
        <v>0.65</v>
      </c>
      <c r="X82" s="29">
        <v>0.61</v>
      </c>
      <c r="Y82" s="29" t="s">
        <v>42</v>
      </c>
      <c r="Z82" s="29" t="s">
        <v>41</v>
      </c>
      <c r="AA82" s="29" t="s">
        <v>41</v>
      </c>
      <c r="AB82" s="29">
        <v>0</v>
      </c>
      <c r="AC82" s="29">
        <v>0</v>
      </c>
      <c r="AD82" s="29">
        <v>0</v>
      </c>
      <c r="AE82" s="29" t="s">
        <v>42</v>
      </c>
      <c r="AF82" s="29" t="s">
        <v>42</v>
      </c>
      <c r="AG82" s="29" t="s">
        <v>42</v>
      </c>
      <c r="AH82" s="29" t="s">
        <v>42</v>
      </c>
      <c r="AI82" s="29" t="s">
        <v>42</v>
      </c>
      <c r="AJ82" s="29" t="s">
        <v>41</v>
      </c>
      <c r="AK82" s="29">
        <v>0.03</v>
      </c>
      <c r="AL82" s="29">
        <v>0.04</v>
      </c>
      <c r="AM82" s="29">
        <v>0.04</v>
      </c>
      <c r="AN82" s="29">
        <v>0</v>
      </c>
      <c r="AO82" s="29" t="s">
        <v>42</v>
      </c>
      <c r="AP82" s="29" t="s">
        <v>42</v>
      </c>
      <c r="AQ82" s="29">
        <v>0.01</v>
      </c>
      <c r="AR82" s="29" t="s">
        <v>41</v>
      </c>
      <c r="AS82" s="29" t="s">
        <v>41</v>
      </c>
      <c r="AT82" s="29">
        <v>0.01</v>
      </c>
      <c r="AU82" s="29">
        <v>0.01</v>
      </c>
      <c r="AV82" s="29">
        <v>0.01</v>
      </c>
      <c r="AW82" s="29">
        <v>0.01</v>
      </c>
      <c r="AX82" s="29" t="s">
        <v>41</v>
      </c>
      <c r="AY82" s="29">
        <v>0.01</v>
      </c>
      <c r="AZ82" s="29">
        <v>0.01</v>
      </c>
      <c r="BA82" s="29" t="s">
        <v>41</v>
      </c>
      <c r="BB82" s="29" t="s">
        <v>41</v>
      </c>
      <c r="BC82" s="29" t="s">
        <v>42</v>
      </c>
      <c r="BD82" s="29" t="s">
        <v>42</v>
      </c>
      <c r="BE82" s="29" t="s">
        <v>41</v>
      </c>
      <c r="BF82" s="29">
        <v>0.01</v>
      </c>
      <c r="BG82" s="29">
        <v>0.01</v>
      </c>
      <c r="BH82" s="29">
        <v>0.01</v>
      </c>
      <c r="BI82" s="29">
        <v>0.11</v>
      </c>
      <c r="BJ82" s="29">
        <v>0.04</v>
      </c>
      <c r="BK82" s="29">
        <v>0.05</v>
      </c>
      <c r="BL82" s="29">
        <v>0.06</v>
      </c>
      <c r="BM82" s="29">
        <v>0.01</v>
      </c>
      <c r="BN82" s="29">
        <v>0.02</v>
      </c>
      <c r="BO82" s="29">
        <v>0.02</v>
      </c>
      <c r="BP82" s="29">
        <v>0.01</v>
      </c>
      <c r="BQ82" s="29">
        <v>0.01</v>
      </c>
    </row>
    <row r="83" spans="1:69" x14ac:dyDescent="0.25">
      <c r="A83">
        <v>810</v>
      </c>
      <c r="B83" t="s">
        <v>248</v>
      </c>
      <c r="C83" t="s">
        <v>170</v>
      </c>
      <c r="D83" s="70">
        <v>620</v>
      </c>
      <c r="E83" s="70">
        <v>1780</v>
      </c>
      <c r="F83" s="70">
        <v>2400</v>
      </c>
      <c r="G83" s="29">
        <v>0.87</v>
      </c>
      <c r="H83" s="29">
        <v>0.92</v>
      </c>
      <c r="I83" s="29">
        <v>0.91</v>
      </c>
      <c r="J83" s="29">
        <v>0.85</v>
      </c>
      <c r="K83" s="29">
        <v>0.9</v>
      </c>
      <c r="L83" s="29">
        <v>0.89</v>
      </c>
      <c r="M83" s="29">
        <v>0.35</v>
      </c>
      <c r="N83" s="29">
        <v>0.24</v>
      </c>
      <c r="O83" s="29">
        <v>0.27</v>
      </c>
      <c r="P83" s="29" t="s">
        <v>42</v>
      </c>
      <c r="Q83" s="29" t="s">
        <v>42</v>
      </c>
      <c r="R83" s="29" t="s">
        <v>42</v>
      </c>
      <c r="S83" s="29">
        <v>0.1</v>
      </c>
      <c r="T83" s="29">
        <v>0.12</v>
      </c>
      <c r="U83" s="29">
        <v>0.11</v>
      </c>
      <c r="V83" s="29">
        <v>0.11</v>
      </c>
      <c r="W83" s="29">
        <v>0.13</v>
      </c>
      <c r="X83" s="29">
        <v>0.13</v>
      </c>
      <c r="Y83" s="29">
        <v>0.28999999999999998</v>
      </c>
      <c r="Z83" s="29">
        <v>0.41</v>
      </c>
      <c r="AA83" s="29">
        <v>0.38</v>
      </c>
      <c r="AB83" s="29">
        <v>0</v>
      </c>
      <c r="AC83" s="29">
        <v>0</v>
      </c>
      <c r="AD83" s="29">
        <v>0</v>
      </c>
      <c r="AE83" s="29">
        <v>0</v>
      </c>
      <c r="AF83" s="29">
        <v>0</v>
      </c>
      <c r="AG83" s="29">
        <v>0</v>
      </c>
      <c r="AH83" s="29" t="s">
        <v>42</v>
      </c>
      <c r="AI83" s="29">
        <v>0</v>
      </c>
      <c r="AJ83" s="29" t="s">
        <v>42</v>
      </c>
      <c r="AK83" s="29">
        <v>0.06</v>
      </c>
      <c r="AL83" s="29">
        <v>0.12</v>
      </c>
      <c r="AM83" s="29">
        <v>0.11</v>
      </c>
      <c r="AN83" s="29">
        <v>0</v>
      </c>
      <c r="AO83" s="29">
        <v>0</v>
      </c>
      <c r="AP83" s="29">
        <v>0</v>
      </c>
      <c r="AQ83" s="29" t="s">
        <v>42</v>
      </c>
      <c r="AR83" s="29">
        <v>0.01</v>
      </c>
      <c r="AS83" s="29">
        <v>0.01</v>
      </c>
      <c r="AT83" s="29" t="s">
        <v>42</v>
      </c>
      <c r="AU83" s="29">
        <v>0.01</v>
      </c>
      <c r="AV83" s="29">
        <v>0.01</v>
      </c>
      <c r="AW83" s="29" t="s">
        <v>42</v>
      </c>
      <c r="AX83" s="29">
        <v>0.01</v>
      </c>
      <c r="AY83" s="29">
        <v>0.01</v>
      </c>
      <c r="AZ83" s="29" t="s">
        <v>42</v>
      </c>
      <c r="BA83" s="29" t="s">
        <v>42</v>
      </c>
      <c r="BB83" s="29" t="s">
        <v>42</v>
      </c>
      <c r="BC83" s="29">
        <v>0</v>
      </c>
      <c r="BD83" s="29">
        <v>0</v>
      </c>
      <c r="BE83" s="29">
        <v>0</v>
      </c>
      <c r="BF83" s="29">
        <v>0.01</v>
      </c>
      <c r="BG83" s="29">
        <v>0.01</v>
      </c>
      <c r="BH83" s="29">
        <v>0.01</v>
      </c>
      <c r="BI83" s="29">
        <v>0.08</v>
      </c>
      <c r="BJ83" s="29">
        <v>0.05</v>
      </c>
      <c r="BK83" s="29">
        <v>0.06</v>
      </c>
      <c r="BL83" s="29">
        <v>0.04</v>
      </c>
      <c r="BM83" s="29">
        <v>0.02</v>
      </c>
      <c r="BN83" s="29">
        <v>0.03</v>
      </c>
      <c r="BO83" s="29" t="s">
        <v>42</v>
      </c>
      <c r="BP83" s="29">
        <v>0.01</v>
      </c>
      <c r="BQ83" s="29">
        <v>0.01</v>
      </c>
    </row>
    <row r="84" spans="1:69" x14ac:dyDescent="0.25">
      <c r="A84">
        <v>314</v>
      </c>
      <c r="B84" t="s">
        <v>249</v>
      </c>
      <c r="C84" t="s">
        <v>180</v>
      </c>
      <c r="D84" s="70">
        <v>120</v>
      </c>
      <c r="E84" s="70">
        <v>1430</v>
      </c>
      <c r="F84" s="70">
        <v>1540</v>
      </c>
      <c r="G84" s="29">
        <v>0.9</v>
      </c>
      <c r="H84" s="29">
        <v>0.94</v>
      </c>
      <c r="I84" s="29">
        <v>0.94</v>
      </c>
      <c r="J84" s="29">
        <v>0.87</v>
      </c>
      <c r="K84" s="29">
        <v>0.94</v>
      </c>
      <c r="L84" s="29">
        <v>0.93</v>
      </c>
      <c r="M84" s="29">
        <v>0.38</v>
      </c>
      <c r="N84" s="29">
        <v>0.18</v>
      </c>
      <c r="O84" s="29">
        <v>0.19</v>
      </c>
      <c r="P84" s="29">
        <v>0</v>
      </c>
      <c r="Q84" s="29" t="s">
        <v>41</v>
      </c>
      <c r="R84" s="29" t="s">
        <v>41</v>
      </c>
      <c r="S84" s="29" t="s">
        <v>42</v>
      </c>
      <c r="T84" s="29">
        <v>0.02</v>
      </c>
      <c r="U84" s="29">
        <v>0.02</v>
      </c>
      <c r="V84" s="29">
        <v>0.43</v>
      </c>
      <c r="W84" s="29">
        <v>0.66</v>
      </c>
      <c r="X84" s="29">
        <v>0.64</v>
      </c>
      <c r="Y84" s="29" t="s">
        <v>42</v>
      </c>
      <c r="Z84" s="29">
        <v>7.0000000000000007E-2</v>
      </c>
      <c r="AA84" s="29">
        <v>7.0000000000000007E-2</v>
      </c>
      <c r="AB84" s="29">
        <v>0</v>
      </c>
      <c r="AC84" s="29">
        <v>0</v>
      </c>
      <c r="AD84" s="29">
        <v>0</v>
      </c>
      <c r="AE84" s="29">
        <v>0</v>
      </c>
      <c r="AF84" s="29" t="s">
        <v>42</v>
      </c>
      <c r="AG84" s="29" t="s">
        <v>42</v>
      </c>
      <c r="AH84" s="29">
        <v>0</v>
      </c>
      <c r="AI84" s="29">
        <v>0</v>
      </c>
      <c r="AJ84" s="29">
        <v>0</v>
      </c>
      <c r="AK84" s="29">
        <v>0.05</v>
      </c>
      <c r="AL84" s="29">
        <v>0.02</v>
      </c>
      <c r="AM84" s="29">
        <v>0.03</v>
      </c>
      <c r="AN84" s="29">
        <v>0</v>
      </c>
      <c r="AO84" s="29">
        <v>0</v>
      </c>
      <c r="AP84" s="29">
        <v>0</v>
      </c>
      <c r="AQ84" s="29">
        <v>0</v>
      </c>
      <c r="AR84" s="29" t="s">
        <v>42</v>
      </c>
      <c r="AS84" s="29" t="s">
        <v>42</v>
      </c>
      <c r="AT84" s="29" t="s">
        <v>42</v>
      </c>
      <c r="AU84" s="29" t="s">
        <v>41</v>
      </c>
      <c r="AV84" s="29" t="s">
        <v>41</v>
      </c>
      <c r="AW84" s="29">
        <v>0</v>
      </c>
      <c r="AX84" s="29" t="s">
        <v>42</v>
      </c>
      <c r="AY84" s="29" t="s">
        <v>42</v>
      </c>
      <c r="AZ84" s="29" t="s">
        <v>42</v>
      </c>
      <c r="BA84" s="29" t="s">
        <v>42</v>
      </c>
      <c r="BB84" s="29" t="s">
        <v>42</v>
      </c>
      <c r="BC84" s="29">
        <v>0</v>
      </c>
      <c r="BD84" s="29">
        <v>0</v>
      </c>
      <c r="BE84" s="29">
        <v>0</v>
      </c>
      <c r="BF84" s="29" t="s">
        <v>42</v>
      </c>
      <c r="BG84" s="29" t="s">
        <v>41</v>
      </c>
      <c r="BH84" s="29">
        <v>0.01</v>
      </c>
      <c r="BI84" s="29" t="s">
        <v>42</v>
      </c>
      <c r="BJ84" s="29">
        <v>0.03</v>
      </c>
      <c r="BK84" s="29">
        <v>0.03</v>
      </c>
      <c r="BL84" s="29">
        <v>0.05</v>
      </c>
      <c r="BM84" s="29">
        <v>0.01</v>
      </c>
      <c r="BN84" s="29">
        <v>0.01</v>
      </c>
      <c r="BO84" s="29" t="s">
        <v>42</v>
      </c>
      <c r="BP84" s="29">
        <v>0.02</v>
      </c>
      <c r="BQ84" s="29">
        <v>0.02</v>
      </c>
    </row>
    <row r="85" spans="1:69" x14ac:dyDescent="0.25">
      <c r="A85">
        <v>382</v>
      </c>
      <c r="B85" t="s">
        <v>250</v>
      </c>
      <c r="C85" t="s">
        <v>170</v>
      </c>
      <c r="D85" s="70">
        <v>730</v>
      </c>
      <c r="E85" s="70">
        <v>3840</v>
      </c>
      <c r="F85" s="70">
        <v>4570</v>
      </c>
      <c r="G85" s="29">
        <v>0.86</v>
      </c>
      <c r="H85" s="29">
        <v>0.94</v>
      </c>
      <c r="I85" s="29">
        <v>0.93</v>
      </c>
      <c r="J85" s="29">
        <v>0.84</v>
      </c>
      <c r="K85" s="29">
        <v>0.92</v>
      </c>
      <c r="L85" s="29">
        <v>0.91</v>
      </c>
      <c r="M85" s="29">
        <v>0.43</v>
      </c>
      <c r="N85" s="29">
        <v>0.27</v>
      </c>
      <c r="O85" s="29">
        <v>0.3</v>
      </c>
      <c r="P85" s="29" t="s">
        <v>42</v>
      </c>
      <c r="Q85" s="29" t="s">
        <v>42</v>
      </c>
      <c r="R85" s="29" t="s">
        <v>42</v>
      </c>
      <c r="S85" s="29">
        <v>0.02</v>
      </c>
      <c r="T85" s="29">
        <v>0.03</v>
      </c>
      <c r="U85" s="29">
        <v>0.03</v>
      </c>
      <c r="V85" s="29">
        <v>0.15</v>
      </c>
      <c r="W85" s="29">
        <v>0.22</v>
      </c>
      <c r="X85" s="29">
        <v>0.21</v>
      </c>
      <c r="Y85" s="29">
        <v>0.23</v>
      </c>
      <c r="Z85" s="29">
        <v>0.39</v>
      </c>
      <c r="AA85" s="29">
        <v>0.37</v>
      </c>
      <c r="AB85" s="29">
        <v>0</v>
      </c>
      <c r="AC85" s="29">
        <v>0</v>
      </c>
      <c r="AD85" s="29">
        <v>0</v>
      </c>
      <c r="AE85" s="29">
        <v>0</v>
      </c>
      <c r="AF85" s="29">
        <v>0</v>
      </c>
      <c r="AG85" s="29">
        <v>0</v>
      </c>
      <c r="AH85" s="29">
        <v>0</v>
      </c>
      <c r="AI85" s="29">
        <v>0</v>
      </c>
      <c r="AJ85" s="29">
        <v>0</v>
      </c>
      <c r="AK85" s="29">
        <v>0.04</v>
      </c>
      <c r="AL85" s="29">
        <v>7.0000000000000007E-2</v>
      </c>
      <c r="AM85" s="29">
        <v>0.06</v>
      </c>
      <c r="AN85" s="29">
        <v>0</v>
      </c>
      <c r="AO85" s="29">
        <v>0</v>
      </c>
      <c r="AP85" s="29">
        <v>0</v>
      </c>
      <c r="AQ85" s="29" t="s">
        <v>42</v>
      </c>
      <c r="AR85" s="29" t="s">
        <v>41</v>
      </c>
      <c r="AS85" s="29" t="s">
        <v>41</v>
      </c>
      <c r="AT85" s="29">
        <v>0.01</v>
      </c>
      <c r="AU85" s="29">
        <v>0.01</v>
      </c>
      <c r="AV85" s="29">
        <v>0.01</v>
      </c>
      <c r="AW85" s="29">
        <v>0.01</v>
      </c>
      <c r="AX85" s="29">
        <v>0.01</v>
      </c>
      <c r="AY85" s="29">
        <v>0.01</v>
      </c>
      <c r="AZ85" s="29" t="s">
        <v>42</v>
      </c>
      <c r="BA85" s="29" t="s">
        <v>41</v>
      </c>
      <c r="BB85" s="29" t="s">
        <v>41</v>
      </c>
      <c r="BC85" s="29" t="s">
        <v>42</v>
      </c>
      <c r="BD85" s="29" t="s">
        <v>42</v>
      </c>
      <c r="BE85" s="29" t="s">
        <v>42</v>
      </c>
      <c r="BF85" s="29">
        <v>0.01</v>
      </c>
      <c r="BG85" s="29">
        <v>0.01</v>
      </c>
      <c r="BH85" s="29">
        <v>0.01</v>
      </c>
      <c r="BI85" s="29">
        <v>7.0000000000000007E-2</v>
      </c>
      <c r="BJ85" s="29">
        <v>0.04</v>
      </c>
      <c r="BK85" s="29">
        <v>0.04</v>
      </c>
      <c r="BL85" s="29">
        <v>0.05</v>
      </c>
      <c r="BM85" s="29">
        <v>0.01</v>
      </c>
      <c r="BN85" s="29">
        <v>0.02</v>
      </c>
      <c r="BO85" s="29">
        <v>0.02</v>
      </c>
      <c r="BP85" s="29">
        <v>0.01</v>
      </c>
      <c r="BQ85" s="29">
        <v>0.01</v>
      </c>
    </row>
    <row r="86" spans="1:69" x14ac:dyDescent="0.25">
      <c r="A86">
        <v>340</v>
      </c>
      <c r="B86" t="s">
        <v>251</v>
      </c>
      <c r="C86" t="s">
        <v>168</v>
      </c>
      <c r="D86" s="70">
        <v>430</v>
      </c>
      <c r="E86" s="70">
        <v>920</v>
      </c>
      <c r="F86" s="70">
        <v>1350</v>
      </c>
      <c r="G86" s="29">
        <v>0.79</v>
      </c>
      <c r="H86" s="29">
        <v>0.88</v>
      </c>
      <c r="I86" s="29">
        <v>0.85</v>
      </c>
      <c r="J86" s="29">
        <v>0.75</v>
      </c>
      <c r="K86" s="29">
        <v>0.84</v>
      </c>
      <c r="L86" s="29">
        <v>0.81</v>
      </c>
      <c r="M86" s="29">
        <v>0.55000000000000004</v>
      </c>
      <c r="N86" s="29">
        <v>0.51</v>
      </c>
      <c r="O86" s="29">
        <v>0.52</v>
      </c>
      <c r="P86" s="29">
        <v>0</v>
      </c>
      <c r="Q86" s="29">
        <v>0</v>
      </c>
      <c r="R86" s="29">
        <v>0</v>
      </c>
      <c r="S86" s="29">
        <v>0.09</v>
      </c>
      <c r="T86" s="29">
        <v>0.06</v>
      </c>
      <c r="U86" s="29">
        <v>7.0000000000000007E-2</v>
      </c>
      <c r="V86" s="29">
        <v>7.0000000000000007E-2</v>
      </c>
      <c r="W86" s="29">
        <v>0.13</v>
      </c>
      <c r="X86" s="29">
        <v>0.11</v>
      </c>
      <c r="Y86" s="29">
        <v>0.04</v>
      </c>
      <c r="Z86" s="29">
        <v>0.14000000000000001</v>
      </c>
      <c r="AA86" s="29">
        <v>0.11</v>
      </c>
      <c r="AB86" s="29">
        <v>0</v>
      </c>
      <c r="AC86" s="29">
        <v>0</v>
      </c>
      <c r="AD86" s="29">
        <v>0</v>
      </c>
      <c r="AE86" s="29" t="s">
        <v>42</v>
      </c>
      <c r="AF86" s="29" t="s">
        <v>42</v>
      </c>
      <c r="AG86" s="29" t="s">
        <v>42</v>
      </c>
      <c r="AH86" s="29">
        <v>0</v>
      </c>
      <c r="AI86" s="29">
        <v>0</v>
      </c>
      <c r="AJ86" s="29">
        <v>0</v>
      </c>
      <c r="AK86" s="29">
        <v>0.06</v>
      </c>
      <c r="AL86" s="29">
        <v>0.09</v>
      </c>
      <c r="AM86" s="29">
        <v>0.08</v>
      </c>
      <c r="AN86" s="29" t="s">
        <v>42</v>
      </c>
      <c r="AO86" s="29">
        <v>0</v>
      </c>
      <c r="AP86" s="29" t="s">
        <v>42</v>
      </c>
      <c r="AQ86" s="29" t="s">
        <v>42</v>
      </c>
      <c r="AR86" s="29" t="s">
        <v>42</v>
      </c>
      <c r="AS86" s="29" t="s">
        <v>42</v>
      </c>
      <c r="AT86" s="29">
        <v>0.01</v>
      </c>
      <c r="AU86" s="29">
        <v>0.02</v>
      </c>
      <c r="AV86" s="29">
        <v>0.02</v>
      </c>
      <c r="AW86" s="29" t="s">
        <v>42</v>
      </c>
      <c r="AX86" s="29">
        <v>0.01</v>
      </c>
      <c r="AY86" s="29">
        <v>0.01</v>
      </c>
      <c r="AZ86" s="29" t="s">
        <v>42</v>
      </c>
      <c r="BA86" s="29" t="s">
        <v>42</v>
      </c>
      <c r="BB86" s="29" t="s">
        <v>42</v>
      </c>
      <c r="BC86" s="29" t="s">
        <v>42</v>
      </c>
      <c r="BD86" s="29" t="s">
        <v>42</v>
      </c>
      <c r="BE86" s="29">
        <v>0.01</v>
      </c>
      <c r="BF86" s="29">
        <v>0.03</v>
      </c>
      <c r="BG86" s="29">
        <v>0.02</v>
      </c>
      <c r="BH86" s="29">
        <v>0.02</v>
      </c>
      <c r="BI86" s="29">
        <v>0.11</v>
      </c>
      <c r="BJ86" s="29">
        <v>0.08</v>
      </c>
      <c r="BK86" s="29">
        <v>0.09</v>
      </c>
      <c r="BL86" s="29">
        <v>0.06</v>
      </c>
      <c r="BM86" s="29">
        <v>0.02</v>
      </c>
      <c r="BN86" s="29">
        <v>0.03</v>
      </c>
      <c r="BO86" s="29">
        <v>0.03</v>
      </c>
      <c r="BP86" s="29">
        <v>0.02</v>
      </c>
      <c r="BQ86" s="29">
        <v>0.02</v>
      </c>
    </row>
    <row r="87" spans="1:69" x14ac:dyDescent="0.25">
      <c r="A87">
        <v>208</v>
      </c>
      <c r="B87" t="s">
        <v>252</v>
      </c>
      <c r="C87" t="s">
        <v>178</v>
      </c>
      <c r="D87" s="70">
        <v>590</v>
      </c>
      <c r="E87" s="70">
        <v>1250</v>
      </c>
      <c r="F87" s="70">
        <v>1840</v>
      </c>
      <c r="G87" s="29">
        <v>0.89</v>
      </c>
      <c r="H87" s="29">
        <v>0.91</v>
      </c>
      <c r="I87" s="29">
        <v>0.91</v>
      </c>
      <c r="J87" s="29">
        <v>0.88</v>
      </c>
      <c r="K87" s="29">
        <v>0.91</v>
      </c>
      <c r="L87" s="29">
        <v>0.9</v>
      </c>
      <c r="M87" s="29">
        <v>0.36</v>
      </c>
      <c r="N87" s="29">
        <v>0.24</v>
      </c>
      <c r="O87" s="29">
        <v>0.28000000000000003</v>
      </c>
      <c r="P87" s="29">
        <v>0</v>
      </c>
      <c r="Q87" s="29" t="s">
        <v>42</v>
      </c>
      <c r="R87" s="29" t="s">
        <v>42</v>
      </c>
      <c r="S87" s="29">
        <v>0.02</v>
      </c>
      <c r="T87" s="29">
        <v>0.01</v>
      </c>
      <c r="U87" s="29">
        <v>0.01</v>
      </c>
      <c r="V87" s="29">
        <v>0.38</v>
      </c>
      <c r="W87" s="29">
        <v>0.52</v>
      </c>
      <c r="X87" s="29">
        <v>0.48</v>
      </c>
      <c r="Y87" s="29">
        <v>0.12</v>
      </c>
      <c r="Z87" s="29">
        <v>0.13</v>
      </c>
      <c r="AA87" s="29">
        <v>0.13</v>
      </c>
      <c r="AB87" s="29">
        <v>0</v>
      </c>
      <c r="AC87" s="29">
        <v>0</v>
      </c>
      <c r="AD87" s="29">
        <v>0</v>
      </c>
      <c r="AE87" s="29">
        <v>0</v>
      </c>
      <c r="AF87" s="29">
        <v>0</v>
      </c>
      <c r="AG87" s="29">
        <v>0</v>
      </c>
      <c r="AH87" s="29">
        <v>0</v>
      </c>
      <c r="AI87" s="29">
        <v>0</v>
      </c>
      <c r="AJ87" s="29">
        <v>0</v>
      </c>
      <c r="AK87" s="29">
        <v>0.02</v>
      </c>
      <c r="AL87" s="29">
        <v>0.01</v>
      </c>
      <c r="AM87" s="29">
        <v>0.02</v>
      </c>
      <c r="AN87" s="29">
        <v>0</v>
      </c>
      <c r="AO87" s="29">
        <v>0</v>
      </c>
      <c r="AP87" s="29">
        <v>0</v>
      </c>
      <c r="AQ87" s="29" t="s">
        <v>42</v>
      </c>
      <c r="AR87" s="29" t="s">
        <v>42</v>
      </c>
      <c r="AS87" s="29" t="s">
        <v>42</v>
      </c>
      <c r="AT87" s="29" t="s">
        <v>42</v>
      </c>
      <c r="AU87" s="29" t="s">
        <v>42</v>
      </c>
      <c r="AV87" s="29" t="s">
        <v>42</v>
      </c>
      <c r="AW87" s="29" t="s">
        <v>42</v>
      </c>
      <c r="AX87" s="29" t="s">
        <v>42</v>
      </c>
      <c r="AY87" s="29" t="s">
        <v>42</v>
      </c>
      <c r="AZ87" s="29">
        <v>0</v>
      </c>
      <c r="BA87" s="29" t="s">
        <v>42</v>
      </c>
      <c r="BB87" s="29" t="s">
        <v>42</v>
      </c>
      <c r="BC87" s="29">
        <v>0</v>
      </c>
      <c r="BD87" s="29">
        <v>0</v>
      </c>
      <c r="BE87" s="29">
        <v>0</v>
      </c>
      <c r="BF87" s="29" t="s">
        <v>42</v>
      </c>
      <c r="BG87" s="29" t="s">
        <v>42</v>
      </c>
      <c r="BH87" s="29" t="s">
        <v>42</v>
      </c>
      <c r="BI87" s="29">
        <v>0.08</v>
      </c>
      <c r="BJ87" s="29">
        <v>0.06</v>
      </c>
      <c r="BK87" s="29">
        <v>7.0000000000000007E-2</v>
      </c>
      <c r="BL87" s="29" t="s">
        <v>42</v>
      </c>
      <c r="BM87" s="29" t="s">
        <v>42</v>
      </c>
      <c r="BN87" s="29" t="s">
        <v>41</v>
      </c>
      <c r="BO87" s="29">
        <v>0.03</v>
      </c>
      <c r="BP87" s="29">
        <v>0.02</v>
      </c>
      <c r="BQ87" s="29">
        <v>0.02</v>
      </c>
    </row>
    <row r="88" spans="1:69" x14ac:dyDescent="0.25">
      <c r="A88">
        <v>888</v>
      </c>
      <c r="B88" t="s">
        <v>253</v>
      </c>
      <c r="C88" t="s">
        <v>168</v>
      </c>
      <c r="D88" s="70">
        <v>1580</v>
      </c>
      <c r="E88" s="70">
        <v>11390</v>
      </c>
      <c r="F88" s="70">
        <v>12970</v>
      </c>
      <c r="G88" s="29">
        <v>0.82</v>
      </c>
      <c r="H88" s="29">
        <v>0.93</v>
      </c>
      <c r="I88" s="29">
        <v>0.91</v>
      </c>
      <c r="J88" s="29">
        <v>0.79</v>
      </c>
      <c r="K88" s="29">
        <v>0.91</v>
      </c>
      <c r="L88" s="29">
        <v>0.89</v>
      </c>
      <c r="M88" s="29">
        <v>0.52</v>
      </c>
      <c r="N88" s="29">
        <v>0.46</v>
      </c>
      <c r="O88" s="29">
        <v>0.47</v>
      </c>
      <c r="P88" s="29">
        <v>0</v>
      </c>
      <c r="Q88" s="29" t="s">
        <v>42</v>
      </c>
      <c r="R88" s="29" t="s">
        <v>42</v>
      </c>
      <c r="S88" s="29">
        <v>0.05</v>
      </c>
      <c r="T88" s="29">
        <v>0.04</v>
      </c>
      <c r="U88" s="29">
        <v>0.04</v>
      </c>
      <c r="V88" s="29">
        <v>0.15</v>
      </c>
      <c r="W88" s="29">
        <v>0.21</v>
      </c>
      <c r="X88" s="29">
        <v>0.2</v>
      </c>
      <c r="Y88" s="29">
        <v>0.08</v>
      </c>
      <c r="Z88" s="29">
        <v>0.19</v>
      </c>
      <c r="AA88" s="29">
        <v>0.18</v>
      </c>
      <c r="AB88" s="29">
        <v>0</v>
      </c>
      <c r="AC88" s="29">
        <v>0</v>
      </c>
      <c r="AD88" s="29">
        <v>0</v>
      </c>
      <c r="AE88" s="29">
        <v>0</v>
      </c>
      <c r="AF88" s="29" t="s">
        <v>42</v>
      </c>
      <c r="AG88" s="29" t="s">
        <v>42</v>
      </c>
      <c r="AH88" s="29" t="s">
        <v>42</v>
      </c>
      <c r="AI88" s="29" t="s">
        <v>42</v>
      </c>
      <c r="AJ88" s="29" t="s">
        <v>42</v>
      </c>
      <c r="AK88" s="29">
        <v>0.04</v>
      </c>
      <c r="AL88" s="29">
        <v>7.0000000000000007E-2</v>
      </c>
      <c r="AM88" s="29">
        <v>7.0000000000000007E-2</v>
      </c>
      <c r="AN88" s="29">
        <v>0</v>
      </c>
      <c r="AO88" s="29">
        <v>0</v>
      </c>
      <c r="AP88" s="29">
        <v>0</v>
      </c>
      <c r="AQ88" s="29" t="s">
        <v>42</v>
      </c>
      <c r="AR88" s="29" t="s">
        <v>41</v>
      </c>
      <c r="AS88" s="29" t="s">
        <v>41</v>
      </c>
      <c r="AT88" s="29">
        <v>0.02</v>
      </c>
      <c r="AU88" s="29">
        <v>0.01</v>
      </c>
      <c r="AV88" s="29">
        <v>0.01</v>
      </c>
      <c r="AW88" s="29">
        <v>0.01</v>
      </c>
      <c r="AX88" s="29">
        <v>0.01</v>
      </c>
      <c r="AY88" s="29">
        <v>0.01</v>
      </c>
      <c r="AZ88" s="29" t="s">
        <v>42</v>
      </c>
      <c r="BA88" s="29" t="s">
        <v>41</v>
      </c>
      <c r="BB88" s="29" t="s">
        <v>41</v>
      </c>
      <c r="BC88" s="29">
        <v>0.01</v>
      </c>
      <c r="BD88" s="29" t="s">
        <v>41</v>
      </c>
      <c r="BE88" s="29" t="s">
        <v>41</v>
      </c>
      <c r="BF88" s="29">
        <v>0.01</v>
      </c>
      <c r="BG88" s="29">
        <v>0.01</v>
      </c>
      <c r="BH88" s="29">
        <v>0.01</v>
      </c>
      <c r="BI88" s="29">
        <v>0.12</v>
      </c>
      <c r="BJ88" s="29">
        <v>0.05</v>
      </c>
      <c r="BK88" s="29">
        <v>0.06</v>
      </c>
      <c r="BL88" s="29">
        <v>0.04</v>
      </c>
      <c r="BM88" s="29">
        <v>0.01</v>
      </c>
      <c r="BN88" s="29">
        <v>0.01</v>
      </c>
      <c r="BO88" s="29">
        <v>0.02</v>
      </c>
      <c r="BP88" s="29">
        <v>0.01</v>
      </c>
      <c r="BQ88" s="29">
        <v>0.01</v>
      </c>
    </row>
    <row r="89" spans="1:69" x14ac:dyDescent="0.25">
      <c r="A89">
        <v>383</v>
      </c>
      <c r="B89" t="s">
        <v>254</v>
      </c>
      <c r="C89" t="s">
        <v>170</v>
      </c>
      <c r="D89" s="70">
        <v>1480</v>
      </c>
      <c r="E89" s="70">
        <v>6250</v>
      </c>
      <c r="F89" s="70">
        <v>7720</v>
      </c>
      <c r="G89" s="29">
        <v>0.81</v>
      </c>
      <c r="H89" s="29">
        <v>0.92</v>
      </c>
      <c r="I89" s="29">
        <v>0.9</v>
      </c>
      <c r="J89" s="29">
        <v>0.76</v>
      </c>
      <c r="K89" s="29">
        <v>0.9</v>
      </c>
      <c r="L89" s="29">
        <v>0.88</v>
      </c>
      <c r="M89" s="29">
        <v>0.34</v>
      </c>
      <c r="N89" s="29">
        <v>0.26</v>
      </c>
      <c r="O89" s="29">
        <v>0.27</v>
      </c>
      <c r="P89" s="29" t="s">
        <v>42</v>
      </c>
      <c r="Q89" s="29" t="s">
        <v>41</v>
      </c>
      <c r="R89" s="29" t="s">
        <v>41</v>
      </c>
      <c r="S89" s="29">
        <v>0.05</v>
      </c>
      <c r="T89" s="29">
        <v>0.04</v>
      </c>
      <c r="U89" s="29">
        <v>0.04</v>
      </c>
      <c r="V89" s="29">
        <v>0.28999999999999998</v>
      </c>
      <c r="W89" s="29">
        <v>0.49</v>
      </c>
      <c r="X89" s="29">
        <v>0.45</v>
      </c>
      <c r="Y89" s="29">
        <v>0.08</v>
      </c>
      <c r="Z89" s="29">
        <v>0.11</v>
      </c>
      <c r="AA89" s="29">
        <v>0.1</v>
      </c>
      <c r="AB89" s="29">
        <v>0</v>
      </c>
      <c r="AC89" s="29">
        <v>0</v>
      </c>
      <c r="AD89" s="29">
        <v>0</v>
      </c>
      <c r="AE89" s="29">
        <v>0</v>
      </c>
      <c r="AF89" s="29">
        <v>0</v>
      </c>
      <c r="AG89" s="29">
        <v>0</v>
      </c>
      <c r="AH89" s="29" t="s">
        <v>42</v>
      </c>
      <c r="AI89" s="29" t="s">
        <v>42</v>
      </c>
      <c r="AJ89" s="29" t="s">
        <v>42</v>
      </c>
      <c r="AK89" s="29">
        <v>0.03</v>
      </c>
      <c r="AL89" s="29">
        <v>0.06</v>
      </c>
      <c r="AM89" s="29">
        <v>0.05</v>
      </c>
      <c r="AN89" s="29">
        <v>0</v>
      </c>
      <c r="AO89" s="29">
        <v>0</v>
      </c>
      <c r="AP89" s="29">
        <v>0</v>
      </c>
      <c r="AQ89" s="29">
        <v>0.01</v>
      </c>
      <c r="AR89" s="29">
        <v>0.01</v>
      </c>
      <c r="AS89" s="29">
        <v>0.01</v>
      </c>
      <c r="AT89" s="29">
        <v>0.02</v>
      </c>
      <c r="AU89" s="29">
        <v>0.01</v>
      </c>
      <c r="AV89" s="29">
        <v>0.01</v>
      </c>
      <c r="AW89" s="29">
        <v>0.01</v>
      </c>
      <c r="AX89" s="29" t="s">
        <v>41</v>
      </c>
      <c r="AY89" s="29" t="s">
        <v>41</v>
      </c>
      <c r="AZ89" s="29">
        <v>0.01</v>
      </c>
      <c r="BA89" s="29" t="s">
        <v>41</v>
      </c>
      <c r="BB89" s="29" t="s">
        <v>41</v>
      </c>
      <c r="BC89" s="29">
        <v>0.01</v>
      </c>
      <c r="BD89" s="29" t="s">
        <v>41</v>
      </c>
      <c r="BE89" s="29" t="s">
        <v>41</v>
      </c>
      <c r="BF89" s="29">
        <v>0.02</v>
      </c>
      <c r="BG89" s="29">
        <v>0.01</v>
      </c>
      <c r="BH89" s="29">
        <v>0.01</v>
      </c>
      <c r="BI89" s="29">
        <v>0.11</v>
      </c>
      <c r="BJ89" s="29">
        <v>0.05</v>
      </c>
      <c r="BK89" s="29">
        <v>0.06</v>
      </c>
      <c r="BL89" s="29">
        <v>7.0000000000000007E-2</v>
      </c>
      <c r="BM89" s="29">
        <v>0.02</v>
      </c>
      <c r="BN89" s="29">
        <v>0.03</v>
      </c>
      <c r="BO89" s="29">
        <v>0.02</v>
      </c>
      <c r="BP89" s="29">
        <v>0.01</v>
      </c>
      <c r="BQ89" s="29">
        <v>0.01</v>
      </c>
    </row>
    <row r="90" spans="1:69" x14ac:dyDescent="0.25">
      <c r="A90">
        <v>856</v>
      </c>
      <c r="B90" t="s">
        <v>255</v>
      </c>
      <c r="C90" t="s">
        <v>172</v>
      </c>
      <c r="D90" s="70">
        <v>730</v>
      </c>
      <c r="E90" s="70">
        <v>2650</v>
      </c>
      <c r="F90" s="70">
        <v>3380</v>
      </c>
      <c r="G90" s="29">
        <v>0.82</v>
      </c>
      <c r="H90" s="29">
        <v>0.92</v>
      </c>
      <c r="I90" s="29">
        <v>0.9</v>
      </c>
      <c r="J90" s="29">
        <v>0.8</v>
      </c>
      <c r="K90" s="29">
        <v>0.91</v>
      </c>
      <c r="L90" s="29">
        <v>0.88</v>
      </c>
      <c r="M90" s="29">
        <v>0.3</v>
      </c>
      <c r="N90" s="29">
        <v>0.25</v>
      </c>
      <c r="O90" s="29">
        <v>0.26</v>
      </c>
      <c r="P90" s="29" t="s">
        <v>42</v>
      </c>
      <c r="Q90" s="29" t="s">
        <v>41</v>
      </c>
      <c r="R90" s="29" t="s">
        <v>41</v>
      </c>
      <c r="S90" s="29">
        <v>0.02</v>
      </c>
      <c r="T90" s="29">
        <v>0.02</v>
      </c>
      <c r="U90" s="29">
        <v>0.02</v>
      </c>
      <c r="V90" s="29">
        <v>0.11</v>
      </c>
      <c r="W90" s="29">
        <v>0.16</v>
      </c>
      <c r="X90" s="29">
        <v>0.15</v>
      </c>
      <c r="Y90" s="29">
        <v>0.36</v>
      </c>
      <c r="Z90" s="29">
        <v>0.47</v>
      </c>
      <c r="AA90" s="29">
        <v>0.45</v>
      </c>
      <c r="AB90" s="29">
        <v>0</v>
      </c>
      <c r="AC90" s="29">
        <v>0</v>
      </c>
      <c r="AD90" s="29">
        <v>0</v>
      </c>
      <c r="AE90" s="29">
        <v>0</v>
      </c>
      <c r="AF90" s="29">
        <v>0</v>
      </c>
      <c r="AG90" s="29">
        <v>0</v>
      </c>
      <c r="AH90" s="29">
        <v>0</v>
      </c>
      <c r="AI90" s="29" t="s">
        <v>42</v>
      </c>
      <c r="AJ90" s="29" t="s">
        <v>42</v>
      </c>
      <c r="AK90" s="29">
        <v>0.02</v>
      </c>
      <c r="AL90" s="29">
        <v>0.02</v>
      </c>
      <c r="AM90" s="29">
        <v>0.02</v>
      </c>
      <c r="AN90" s="29">
        <v>0</v>
      </c>
      <c r="AO90" s="29">
        <v>0</v>
      </c>
      <c r="AP90" s="29">
        <v>0</v>
      </c>
      <c r="AQ90" s="29" t="s">
        <v>42</v>
      </c>
      <c r="AR90" s="29" t="s">
        <v>42</v>
      </c>
      <c r="AS90" s="29" t="s">
        <v>42</v>
      </c>
      <c r="AT90" s="29">
        <v>0.01</v>
      </c>
      <c r="AU90" s="29">
        <v>0.01</v>
      </c>
      <c r="AV90" s="29">
        <v>0.01</v>
      </c>
      <c r="AW90" s="29" t="s">
        <v>42</v>
      </c>
      <c r="AX90" s="29" t="s">
        <v>41</v>
      </c>
      <c r="AY90" s="29" t="s">
        <v>41</v>
      </c>
      <c r="AZ90" s="29">
        <v>0</v>
      </c>
      <c r="BA90" s="29" t="s">
        <v>41</v>
      </c>
      <c r="BB90" s="29" t="s">
        <v>41</v>
      </c>
      <c r="BC90" s="29" t="s">
        <v>42</v>
      </c>
      <c r="BD90" s="29" t="s">
        <v>42</v>
      </c>
      <c r="BE90" s="29" t="s">
        <v>41</v>
      </c>
      <c r="BF90" s="29">
        <v>0.01</v>
      </c>
      <c r="BG90" s="29">
        <v>0.01</v>
      </c>
      <c r="BH90" s="29">
        <v>0.01</v>
      </c>
      <c r="BI90" s="29">
        <v>0.09</v>
      </c>
      <c r="BJ90" s="29">
        <v>0.04</v>
      </c>
      <c r="BK90" s="29">
        <v>0.05</v>
      </c>
      <c r="BL90" s="29">
        <v>7.0000000000000007E-2</v>
      </c>
      <c r="BM90" s="29">
        <v>0.02</v>
      </c>
      <c r="BN90" s="29">
        <v>0.03</v>
      </c>
      <c r="BO90" s="29">
        <v>0.03</v>
      </c>
      <c r="BP90" s="29">
        <v>0.02</v>
      </c>
      <c r="BQ90" s="29">
        <v>0.02</v>
      </c>
    </row>
    <row r="91" spans="1:69" x14ac:dyDescent="0.25">
      <c r="A91">
        <v>855</v>
      </c>
      <c r="B91" t="s">
        <v>256</v>
      </c>
      <c r="C91" t="s">
        <v>172</v>
      </c>
      <c r="D91" s="70">
        <v>520</v>
      </c>
      <c r="E91" s="70">
        <v>6660</v>
      </c>
      <c r="F91" s="70">
        <v>7180</v>
      </c>
      <c r="G91" s="29">
        <v>0.81</v>
      </c>
      <c r="H91" s="29">
        <v>0.94</v>
      </c>
      <c r="I91" s="29">
        <v>0.93</v>
      </c>
      <c r="J91" s="29">
        <v>0.77</v>
      </c>
      <c r="K91" s="29">
        <v>0.91</v>
      </c>
      <c r="L91" s="29">
        <v>0.9</v>
      </c>
      <c r="M91" s="29">
        <v>0.47</v>
      </c>
      <c r="N91" s="29">
        <v>0.31</v>
      </c>
      <c r="O91" s="29">
        <v>0.32</v>
      </c>
      <c r="P91" s="29">
        <v>0</v>
      </c>
      <c r="Q91" s="29" t="s">
        <v>41</v>
      </c>
      <c r="R91" s="29" t="s">
        <v>41</v>
      </c>
      <c r="S91" s="29">
        <v>0.03</v>
      </c>
      <c r="T91" s="29">
        <v>0.03</v>
      </c>
      <c r="U91" s="29">
        <v>0.03</v>
      </c>
      <c r="V91" s="29">
        <v>0.25</v>
      </c>
      <c r="W91" s="29">
        <v>0.52</v>
      </c>
      <c r="X91" s="29">
        <v>0.5</v>
      </c>
      <c r="Y91" s="29">
        <v>0.02</v>
      </c>
      <c r="Z91" s="29">
        <v>0.05</v>
      </c>
      <c r="AA91" s="29">
        <v>0.04</v>
      </c>
      <c r="AB91" s="29">
        <v>0</v>
      </c>
      <c r="AC91" s="29" t="s">
        <v>42</v>
      </c>
      <c r="AD91" s="29" t="s">
        <v>42</v>
      </c>
      <c r="AE91" s="29">
        <v>0</v>
      </c>
      <c r="AF91" s="29" t="s">
        <v>42</v>
      </c>
      <c r="AG91" s="29" t="s">
        <v>42</v>
      </c>
      <c r="AH91" s="29" t="s">
        <v>42</v>
      </c>
      <c r="AI91" s="29" t="s">
        <v>42</v>
      </c>
      <c r="AJ91" s="29" t="s">
        <v>42</v>
      </c>
      <c r="AK91" s="29">
        <v>0.04</v>
      </c>
      <c r="AL91" s="29">
        <v>0.06</v>
      </c>
      <c r="AM91" s="29">
        <v>0.06</v>
      </c>
      <c r="AN91" s="29">
        <v>0</v>
      </c>
      <c r="AO91" s="29" t="s">
        <v>42</v>
      </c>
      <c r="AP91" s="29" t="s">
        <v>42</v>
      </c>
      <c r="AQ91" s="29">
        <v>0</v>
      </c>
      <c r="AR91" s="29" t="s">
        <v>41</v>
      </c>
      <c r="AS91" s="29" t="s">
        <v>41</v>
      </c>
      <c r="AT91" s="29">
        <v>0.01</v>
      </c>
      <c r="AU91" s="29">
        <v>0.02</v>
      </c>
      <c r="AV91" s="29">
        <v>0.02</v>
      </c>
      <c r="AW91" s="29" t="s">
        <v>42</v>
      </c>
      <c r="AX91" s="29">
        <v>0.01</v>
      </c>
      <c r="AY91" s="29">
        <v>0.01</v>
      </c>
      <c r="AZ91" s="29" t="s">
        <v>42</v>
      </c>
      <c r="BA91" s="29">
        <v>0.01</v>
      </c>
      <c r="BB91" s="29">
        <v>0.01</v>
      </c>
      <c r="BC91" s="29" t="s">
        <v>42</v>
      </c>
      <c r="BD91" s="29" t="s">
        <v>41</v>
      </c>
      <c r="BE91" s="29" t="s">
        <v>41</v>
      </c>
      <c r="BF91" s="29">
        <v>0.02</v>
      </c>
      <c r="BG91" s="29">
        <v>0.01</v>
      </c>
      <c r="BH91" s="29">
        <v>0.01</v>
      </c>
      <c r="BI91" s="29">
        <v>0.13</v>
      </c>
      <c r="BJ91" s="29">
        <v>0.04</v>
      </c>
      <c r="BK91" s="29">
        <v>0.04</v>
      </c>
      <c r="BL91" s="29">
        <v>0.05</v>
      </c>
      <c r="BM91" s="29">
        <v>0.02</v>
      </c>
      <c r="BN91" s="29">
        <v>0.02</v>
      </c>
      <c r="BO91" s="29">
        <v>0.01</v>
      </c>
      <c r="BP91" s="29">
        <v>0.01</v>
      </c>
      <c r="BQ91" s="29">
        <v>0.01</v>
      </c>
    </row>
    <row r="92" spans="1:69" x14ac:dyDescent="0.25">
      <c r="A92">
        <v>209</v>
      </c>
      <c r="B92" t="s">
        <v>257</v>
      </c>
      <c r="C92" t="s">
        <v>178</v>
      </c>
      <c r="D92" s="70">
        <v>540</v>
      </c>
      <c r="E92" s="70">
        <v>1750</v>
      </c>
      <c r="F92" s="70">
        <v>2300</v>
      </c>
      <c r="G92" s="29">
        <v>0.89</v>
      </c>
      <c r="H92" s="29">
        <v>0.93</v>
      </c>
      <c r="I92" s="29">
        <v>0.92</v>
      </c>
      <c r="J92" s="29">
        <v>0.89</v>
      </c>
      <c r="K92" s="29">
        <v>0.92</v>
      </c>
      <c r="L92" s="29">
        <v>0.91</v>
      </c>
      <c r="M92" s="29">
        <v>0.25</v>
      </c>
      <c r="N92" s="29">
        <v>0.2</v>
      </c>
      <c r="O92" s="29">
        <v>0.22</v>
      </c>
      <c r="P92" s="29" t="s">
        <v>42</v>
      </c>
      <c r="Q92" s="29" t="s">
        <v>42</v>
      </c>
      <c r="R92" s="29" t="s">
        <v>42</v>
      </c>
      <c r="S92" s="29">
        <v>0.02</v>
      </c>
      <c r="T92" s="29">
        <v>0.01</v>
      </c>
      <c r="U92" s="29">
        <v>0.02</v>
      </c>
      <c r="V92" s="29">
        <v>0.42</v>
      </c>
      <c r="W92" s="29">
        <v>0.52</v>
      </c>
      <c r="X92" s="29">
        <v>0.49</v>
      </c>
      <c r="Y92" s="29">
        <v>0.19</v>
      </c>
      <c r="Z92" s="29">
        <v>0.19</v>
      </c>
      <c r="AA92" s="29">
        <v>0.19</v>
      </c>
      <c r="AB92" s="29">
        <v>0</v>
      </c>
      <c r="AC92" s="29">
        <v>0</v>
      </c>
      <c r="AD92" s="29">
        <v>0</v>
      </c>
      <c r="AE92" s="29" t="s">
        <v>42</v>
      </c>
      <c r="AF92" s="29" t="s">
        <v>42</v>
      </c>
      <c r="AG92" s="29" t="s">
        <v>42</v>
      </c>
      <c r="AH92" s="29">
        <v>0</v>
      </c>
      <c r="AI92" s="29" t="s">
        <v>42</v>
      </c>
      <c r="AJ92" s="29" t="s">
        <v>42</v>
      </c>
      <c r="AK92" s="29">
        <v>0.02</v>
      </c>
      <c r="AL92" s="29">
        <v>0.02</v>
      </c>
      <c r="AM92" s="29">
        <v>0.02</v>
      </c>
      <c r="AN92" s="29">
        <v>0</v>
      </c>
      <c r="AO92" s="29">
        <v>0</v>
      </c>
      <c r="AP92" s="29">
        <v>0</v>
      </c>
      <c r="AQ92" s="29" t="s">
        <v>42</v>
      </c>
      <c r="AR92" s="29" t="s">
        <v>42</v>
      </c>
      <c r="AS92" s="29" t="s">
        <v>42</v>
      </c>
      <c r="AT92" s="29" t="s">
        <v>42</v>
      </c>
      <c r="AU92" s="29" t="s">
        <v>42</v>
      </c>
      <c r="AV92" s="29" t="s">
        <v>42</v>
      </c>
      <c r="AW92" s="29" t="s">
        <v>42</v>
      </c>
      <c r="AX92" s="29" t="s">
        <v>42</v>
      </c>
      <c r="AY92" s="29" t="s">
        <v>42</v>
      </c>
      <c r="AZ92" s="29" t="s">
        <v>42</v>
      </c>
      <c r="BA92" s="29" t="s">
        <v>42</v>
      </c>
      <c r="BB92" s="29" t="s">
        <v>42</v>
      </c>
      <c r="BC92" s="29">
        <v>0</v>
      </c>
      <c r="BD92" s="29" t="s">
        <v>42</v>
      </c>
      <c r="BE92" s="29" t="s">
        <v>42</v>
      </c>
      <c r="BF92" s="29">
        <v>0</v>
      </c>
      <c r="BG92" s="29" t="s">
        <v>42</v>
      </c>
      <c r="BH92" s="29" t="s">
        <v>42</v>
      </c>
      <c r="BI92" s="29">
        <v>0.06</v>
      </c>
      <c r="BJ92" s="29">
        <v>0.04</v>
      </c>
      <c r="BK92" s="29">
        <v>0.05</v>
      </c>
      <c r="BL92" s="29">
        <v>0.01</v>
      </c>
      <c r="BM92" s="29" t="s">
        <v>41</v>
      </c>
      <c r="BN92" s="29">
        <v>0.01</v>
      </c>
      <c r="BO92" s="29">
        <v>0.04</v>
      </c>
      <c r="BP92" s="29">
        <v>0.03</v>
      </c>
      <c r="BQ92" s="29">
        <v>0.03</v>
      </c>
    </row>
    <row r="93" spans="1:69" x14ac:dyDescent="0.25">
      <c r="A93">
        <v>925</v>
      </c>
      <c r="B93" t="s">
        <v>258</v>
      </c>
      <c r="C93" t="s">
        <v>172</v>
      </c>
      <c r="D93" s="70">
        <v>720</v>
      </c>
      <c r="E93" s="70">
        <v>7370</v>
      </c>
      <c r="F93" s="70">
        <v>8090</v>
      </c>
      <c r="G93" s="29">
        <v>0.88</v>
      </c>
      <c r="H93" s="29">
        <v>0.94</v>
      </c>
      <c r="I93" s="29">
        <v>0.93</v>
      </c>
      <c r="J93" s="29">
        <v>0.87</v>
      </c>
      <c r="K93" s="29">
        <v>0.93</v>
      </c>
      <c r="L93" s="29">
        <v>0.92</v>
      </c>
      <c r="M93" s="29">
        <v>0.49</v>
      </c>
      <c r="N93" s="29">
        <v>0.35</v>
      </c>
      <c r="O93" s="29">
        <v>0.36</v>
      </c>
      <c r="P93" s="29" t="s">
        <v>42</v>
      </c>
      <c r="Q93" s="29" t="s">
        <v>41</v>
      </c>
      <c r="R93" s="29" t="s">
        <v>41</v>
      </c>
      <c r="S93" s="29">
        <v>0.06</v>
      </c>
      <c r="T93" s="29">
        <v>0.03</v>
      </c>
      <c r="U93" s="29">
        <v>0.03</v>
      </c>
      <c r="V93" s="29">
        <v>0.31</v>
      </c>
      <c r="W93" s="29">
        <v>0.52</v>
      </c>
      <c r="X93" s="29">
        <v>0.5</v>
      </c>
      <c r="Y93" s="29">
        <v>0.01</v>
      </c>
      <c r="Z93" s="29">
        <v>0.02</v>
      </c>
      <c r="AA93" s="29">
        <v>0.02</v>
      </c>
      <c r="AB93" s="29">
        <v>0</v>
      </c>
      <c r="AC93" s="29">
        <v>0</v>
      </c>
      <c r="AD93" s="29">
        <v>0</v>
      </c>
      <c r="AE93" s="29">
        <v>0</v>
      </c>
      <c r="AF93" s="29">
        <v>0</v>
      </c>
      <c r="AG93" s="29">
        <v>0</v>
      </c>
      <c r="AH93" s="29" t="s">
        <v>42</v>
      </c>
      <c r="AI93" s="29" t="s">
        <v>42</v>
      </c>
      <c r="AJ93" s="29" t="s">
        <v>41</v>
      </c>
      <c r="AK93" s="29">
        <v>0.04</v>
      </c>
      <c r="AL93" s="29">
        <v>0.05</v>
      </c>
      <c r="AM93" s="29">
        <v>0.05</v>
      </c>
      <c r="AN93" s="29">
        <v>0</v>
      </c>
      <c r="AO93" s="29" t="s">
        <v>42</v>
      </c>
      <c r="AP93" s="29" t="s">
        <v>42</v>
      </c>
      <c r="AQ93" s="29" t="s">
        <v>42</v>
      </c>
      <c r="AR93" s="29" t="s">
        <v>41</v>
      </c>
      <c r="AS93" s="29" t="s">
        <v>41</v>
      </c>
      <c r="AT93" s="29" t="s">
        <v>42</v>
      </c>
      <c r="AU93" s="29">
        <v>0.01</v>
      </c>
      <c r="AV93" s="29">
        <v>0.01</v>
      </c>
      <c r="AW93" s="29" t="s">
        <v>42</v>
      </c>
      <c r="AX93" s="29">
        <v>0.01</v>
      </c>
      <c r="AY93" s="29">
        <v>0.01</v>
      </c>
      <c r="AZ93" s="29">
        <v>0</v>
      </c>
      <c r="BA93" s="29" t="s">
        <v>41</v>
      </c>
      <c r="BB93" s="29" t="s">
        <v>41</v>
      </c>
      <c r="BC93" s="29">
        <v>0</v>
      </c>
      <c r="BD93" s="29" t="s">
        <v>41</v>
      </c>
      <c r="BE93" s="29" t="s">
        <v>41</v>
      </c>
      <c r="BF93" s="29">
        <v>0.01</v>
      </c>
      <c r="BG93" s="29" t="s">
        <v>41</v>
      </c>
      <c r="BH93" s="29">
        <v>0.01</v>
      </c>
      <c r="BI93" s="29">
        <v>7.0000000000000007E-2</v>
      </c>
      <c r="BJ93" s="29">
        <v>0.04</v>
      </c>
      <c r="BK93" s="29">
        <v>0.04</v>
      </c>
      <c r="BL93" s="29">
        <v>0.04</v>
      </c>
      <c r="BM93" s="29">
        <v>0.01</v>
      </c>
      <c r="BN93" s="29">
        <v>0.01</v>
      </c>
      <c r="BO93" s="29">
        <v>0.02</v>
      </c>
      <c r="BP93" s="29">
        <v>0.01</v>
      </c>
      <c r="BQ93" s="29">
        <v>0.01</v>
      </c>
    </row>
    <row r="94" spans="1:69" x14ac:dyDescent="0.25">
      <c r="A94">
        <v>341</v>
      </c>
      <c r="B94" t="s">
        <v>259</v>
      </c>
      <c r="C94" t="s">
        <v>168</v>
      </c>
      <c r="D94" s="70">
        <v>1400</v>
      </c>
      <c r="E94" s="70">
        <v>3570</v>
      </c>
      <c r="F94" s="70">
        <v>4970</v>
      </c>
      <c r="G94" s="29">
        <v>0.83</v>
      </c>
      <c r="H94" s="29">
        <v>0.93</v>
      </c>
      <c r="I94" s="29">
        <v>0.9</v>
      </c>
      <c r="J94" s="29">
        <v>0.79</v>
      </c>
      <c r="K94" s="29">
        <v>0.92</v>
      </c>
      <c r="L94" s="29">
        <v>0.88</v>
      </c>
      <c r="M94" s="29">
        <v>0.27</v>
      </c>
      <c r="N94" s="29">
        <v>0.21</v>
      </c>
      <c r="O94" s="29">
        <v>0.23</v>
      </c>
      <c r="P94" s="29">
        <v>0</v>
      </c>
      <c r="Q94" s="29" t="s">
        <v>42</v>
      </c>
      <c r="R94" s="29" t="s">
        <v>42</v>
      </c>
      <c r="S94" s="29">
        <v>0.06</v>
      </c>
      <c r="T94" s="29">
        <v>0.04</v>
      </c>
      <c r="U94" s="29">
        <v>0.05</v>
      </c>
      <c r="V94" s="29">
        <v>0.44</v>
      </c>
      <c r="W94" s="29">
        <v>0.63</v>
      </c>
      <c r="X94" s="29">
        <v>0.57999999999999996</v>
      </c>
      <c r="Y94" s="29" t="s">
        <v>41</v>
      </c>
      <c r="Z94" s="29">
        <v>0.03</v>
      </c>
      <c r="AA94" s="29">
        <v>0.02</v>
      </c>
      <c r="AB94" s="29">
        <v>0</v>
      </c>
      <c r="AC94" s="29">
        <v>0</v>
      </c>
      <c r="AD94" s="29">
        <v>0</v>
      </c>
      <c r="AE94" s="29" t="s">
        <v>42</v>
      </c>
      <c r="AF94" s="29" t="s">
        <v>41</v>
      </c>
      <c r="AG94" s="29" t="s">
        <v>41</v>
      </c>
      <c r="AH94" s="29">
        <v>0</v>
      </c>
      <c r="AI94" s="29">
        <v>0</v>
      </c>
      <c r="AJ94" s="29">
        <v>0</v>
      </c>
      <c r="AK94" s="29">
        <v>0.06</v>
      </c>
      <c r="AL94" s="29">
        <v>0.06</v>
      </c>
      <c r="AM94" s="29">
        <v>0.06</v>
      </c>
      <c r="AN94" s="29">
        <v>0</v>
      </c>
      <c r="AO94" s="29">
        <v>0</v>
      </c>
      <c r="AP94" s="29">
        <v>0</v>
      </c>
      <c r="AQ94" s="29">
        <v>0.01</v>
      </c>
      <c r="AR94" s="29">
        <v>0.01</v>
      </c>
      <c r="AS94" s="29">
        <v>0.01</v>
      </c>
      <c r="AT94" s="29">
        <v>0.01</v>
      </c>
      <c r="AU94" s="29">
        <v>0.01</v>
      </c>
      <c r="AV94" s="29">
        <v>0.01</v>
      </c>
      <c r="AW94" s="29">
        <v>0.01</v>
      </c>
      <c r="AX94" s="29" t="s">
        <v>41</v>
      </c>
      <c r="AY94" s="29">
        <v>0.01</v>
      </c>
      <c r="AZ94" s="29" t="s">
        <v>42</v>
      </c>
      <c r="BA94" s="29" t="s">
        <v>41</v>
      </c>
      <c r="BB94" s="29" t="s">
        <v>41</v>
      </c>
      <c r="BC94" s="29">
        <v>0.01</v>
      </c>
      <c r="BD94" s="29" t="s">
        <v>42</v>
      </c>
      <c r="BE94" s="29" t="s">
        <v>41</v>
      </c>
      <c r="BF94" s="29">
        <v>0.02</v>
      </c>
      <c r="BG94" s="29">
        <v>0.01</v>
      </c>
      <c r="BH94" s="29">
        <v>0.01</v>
      </c>
      <c r="BI94" s="29">
        <v>0.1</v>
      </c>
      <c r="BJ94" s="29">
        <v>0.04</v>
      </c>
      <c r="BK94" s="29">
        <v>0.06</v>
      </c>
      <c r="BL94" s="29">
        <v>0.05</v>
      </c>
      <c r="BM94" s="29">
        <v>0.01</v>
      </c>
      <c r="BN94" s="29">
        <v>0.02</v>
      </c>
      <c r="BO94" s="29">
        <v>0.02</v>
      </c>
      <c r="BP94" s="29">
        <v>0.01</v>
      </c>
      <c r="BQ94" s="29">
        <v>0.01</v>
      </c>
    </row>
    <row r="95" spans="1:69" x14ac:dyDescent="0.25">
      <c r="A95">
        <v>821</v>
      </c>
      <c r="B95" t="s">
        <v>260</v>
      </c>
      <c r="C95" t="s">
        <v>176</v>
      </c>
      <c r="D95" s="70">
        <v>470</v>
      </c>
      <c r="E95" s="70">
        <v>1950</v>
      </c>
      <c r="F95" s="70">
        <v>2420</v>
      </c>
      <c r="G95" s="29">
        <v>0.9</v>
      </c>
      <c r="H95" s="29">
        <v>0.93</v>
      </c>
      <c r="I95" s="29">
        <v>0.93</v>
      </c>
      <c r="J95" s="29">
        <v>0.89</v>
      </c>
      <c r="K95" s="29">
        <v>0.92</v>
      </c>
      <c r="L95" s="29">
        <v>0.91</v>
      </c>
      <c r="M95" s="29">
        <v>0.37</v>
      </c>
      <c r="N95" s="29">
        <v>0.27</v>
      </c>
      <c r="O95" s="29">
        <v>0.28999999999999998</v>
      </c>
      <c r="P95" s="29" t="s">
        <v>42</v>
      </c>
      <c r="Q95" s="29" t="s">
        <v>42</v>
      </c>
      <c r="R95" s="29" t="s">
        <v>42</v>
      </c>
      <c r="S95" s="29">
        <v>0.04</v>
      </c>
      <c r="T95" s="29">
        <v>0.03</v>
      </c>
      <c r="U95" s="29">
        <v>0.03</v>
      </c>
      <c r="V95" s="29">
        <v>0.06</v>
      </c>
      <c r="W95" s="29">
        <v>0.12</v>
      </c>
      <c r="X95" s="29">
        <v>0.11</v>
      </c>
      <c r="Y95" s="29">
        <v>0.43</v>
      </c>
      <c r="Z95" s="29">
        <v>0.51</v>
      </c>
      <c r="AA95" s="29">
        <v>0.49</v>
      </c>
      <c r="AB95" s="29">
        <v>0</v>
      </c>
      <c r="AC95" s="29">
        <v>0</v>
      </c>
      <c r="AD95" s="29">
        <v>0</v>
      </c>
      <c r="AE95" s="29">
        <v>0</v>
      </c>
      <c r="AF95" s="29">
        <v>0</v>
      </c>
      <c r="AG95" s="29">
        <v>0</v>
      </c>
      <c r="AH95" s="29">
        <v>0</v>
      </c>
      <c r="AI95" s="29">
        <v>0</v>
      </c>
      <c r="AJ95" s="29">
        <v>0</v>
      </c>
      <c r="AK95" s="29">
        <v>0.03</v>
      </c>
      <c r="AL95" s="29">
        <v>0.04</v>
      </c>
      <c r="AM95" s="29">
        <v>0.03</v>
      </c>
      <c r="AN95" s="29">
        <v>0</v>
      </c>
      <c r="AO95" s="29">
        <v>0</v>
      </c>
      <c r="AP95" s="29">
        <v>0</v>
      </c>
      <c r="AQ95" s="29">
        <v>0</v>
      </c>
      <c r="AR95" s="29" t="s">
        <v>42</v>
      </c>
      <c r="AS95" s="29" t="s">
        <v>42</v>
      </c>
      <c r="AT95" s="29" t="s">
        <v>42</v>
      </c>
      <c r="AU95" s="29" t="s">
        <v>41</v>
      </c>
      <c r="AV95" s="29" t="s">
        <v>41</v>
      </c>
      <c r="AW95" s="29" t="s">
        <v>42</v>
      </c>
      <c r="AX95" s="29" t="s">
        <v>42</v>
      </c>
      <c r="AY95" s="29" t="s">
        <v>42</v>
      </c>
      <c r="AZ95" s="29">
        <v>0</v>
      </c>
      <c r="BA95" s="29" t="s">
        <v>42</v>
      </c>
      <c r="BB95" s="29" t="s">
        <v>42</v>
      </c>
      <c r="BC95" s="29" t="s">
        <v>42</v>
      </c>
      <c r="BD95" s="29" t="s">
        <v>42</v>
      </c>
      <c r="BE95" s="29" t="s">
        <v>42</v>
      </c>
      <c r="BF95" s="29" t="s">
        <v>42</v>
      </c>
      <c r="BG95" s="29">
        <v>0.01</v>
      </c>
      <c r="BH95" s="29">
        <v>0.01</v>
      </c>
      <c r="BI95" s="29">
        <v>0.06</v>
      </c>
      <c r="BJ95" s="29">
        <v>0.04</v>
      </c>
      <c r="BK95" s="29">
        <v>0.04</v>
      </c>
      <c r="BL95" s="29">
        <v>0.02</v>
      </c>
      <c r="BM95" s="29">
        <v>0.01</v>
      </c>
      <c r="BN95" s="29">
        <v>0.01</v>
      </c>
      <c r="BO95" s="29">
        <v>0.02</v>
      </c>
      <c r="BP95" s="29">
        <v>0.02</v>
      </c>
      <c r="BQ95" s="29">
        <v>0.02</v>
      </c>
    </row>
    <row r="96" spans="1:69" x14ac:dyDescent="0.25">
      <c r="A96">
        <v>352</v>
      </c>
      <c r="B96" t="s">
        <v>261</v>
      </c>
      <c r="C96" t="s">
        <v>168</v>
      </c>
      <c r="D96" s="70">
        <v>1450</v>
      </c>
      <c r="E96" s="70">
        <v>2930</v>
      </c>
      <c r="F96" s="70">
        <v>4390</v>
      </c>
      <c r="G96" s="29">
        <v>0.83</v>
      </c>
      <c r="H96" s="29">
        <v>0.9</v>
      </c>
      <c r="I96" s="29">
        <v>0.88</v>
      </c>
      <c r="J96" s="29">
        <v>0.8</v>
      </c>
      <c r="K96" s="29">
        <v>0.87</v>
      </c>
      <c r="L96" s="29">
        <v>0.85</v>
      </c>
      <c r="M96" s="29">
        <v>0.42</v>
      </c>
      <c r="N96" s="29">
        <v>0.31</v>
      </c>
      <c r="O96" s="29">
        <v>0.34</v>
      </c>
      <c r="P96" s="29" t="s">
        <v>42</v>
      </c>
      <c r="Q96" s="29" t="s">
        <v>42</v>
      </c>
      <c r="R96" s="29" t="s">
        <v>41</v>
      </c>
      <c r="S96" s="29">
        <v>0.04</v>
      </c>
      <c r="T96" s="29">
        <v>0.04</v>
      </c>
      <c r="U96" s="29">
        <v>0.04</v>
      </c>
      <c r="V96" s="29">
        <v>0.09</v>
      </c>
      <c r="W96" s="29">
        <v>0.16</v>
      </c>
      <c r="X96" s="29">
        <v>0.13</v>
      </c>
      <c r="Y96" s="29">
        <v>0.25</v>
      </c>
      <c r="Z96" s="29">
        <v>0.37</v>
      </c>
      <c r="AA96" s="29">
        <v>0.33</v>
      </c>
      <c r="AB96" s="29" t="s">
        <v>42</v>
      </c>
      <c r="AC96" s="29">
        <v>0</v>
      </c>
      <c r="AD96" s="29" t="s">
        <v>42</v>
      </c>
      <c r="AE96" s="29">
        <v>0</v>
      </c>
      <c r="AF96" s="29">
        <v>0</v>
      </c>
      <c r="AG96" s="29">
        <v>0</v>
      </c>
      <c r="AH96" s="29" t="s">
        <v>42</v>
      </c>
      <c r="AI96" s="29" t="s">
        <v>42</v>
      </c>
      <c r="AJ96" s="29" t="s">
        <v>42</v>
      </c>
      <c r="AK96" s="29">
        <v>0.04</v>
      </c>
      <c r="AL96" s="29">
        <v>0.04</v>
      </c>
      <c r="AM96" s="29">
        <v>0.04</v>
      </c>
      <c r="AN96" s="29">
        <v>0</v>
      </c>
      <c r="AO96" s="29" t="s">
        <v>42</v>
      </c>
      <c r="AP96" s="29" t="s">
        <v>42</v>
      </c>
      <c r="AQ96" s="29" t="s">
        <v>42</v>
      </c>
      <c r="AR96" s="29" t="s">
        <v>42</v>
      </c>
      <c r="AS96" s="29" t="s">
        <v>41</v>
      </c>
      <c r="AT96" s="29">
        <v>0.01</v>
      </c>
      <c r="AU96" s="29">
        <v>0.01</v>
      </c>
      <c r="AV96" s="29">
        <v>0.01</v>
      </c>
      <c r="AW96" s="29">
        <v>0.01</v>
      </c>
      <c r="AX96" s="29">
        <v>0.01</v>
      </c>
      <c r="AY96" s="29">
        <v>0.01</v>
      </c>
      <c r="AZ96" s="29" t="s">
        <v>42</v>
      </c>
      <c r="BA96" s="29" t="s">
        <v>42</v>
      </c>
      <c r="BB96" s="29" t="s">
        <v>41</v>
      </c>
      <c r="BC96" s="29">
        <v>0.01</v>
      </c>
      <c r="BD96" s="29" t="s">
        <v>41</v>
      </c>
      <c r="BE96" s="29" t="s">
        <v>41</v>
      </c>
      <c r="BF96" s="29">
        <v>0.02</v>
      </c>
      <c r="BG96" s="29">
        <v>0.01</v>
      </c>
      <c r="BH96" s="29">
        <v>0.01</v>
      </c>
      <c r="BI96" s="29">
        <v>0.11</v>
      </c>
      <c r="BJ96" s="29">
        <v>7.0000000000000007E-2</v>
      </c>
      <c r="BK96" s="29">
        <v>0.08</v>
      </c>
      <c r="BL96" s="29">
        <v>0.04</v>
      </c>
      <c r="BM96" s="29">
        <v>0.02</v>
      </c>
      <c r="BN96" s="29">
        <v>0.02</v>
      </c>
      <c r="BO96" s="29">
        <v>0.02</v>
      </c>
      <c r="BP96" s="29">
        <v>0.02</v>
      </c>
      <c r="BQ96" s="29">
        <v>0.02</v>
      </c>
    </row>
    <row r="97" spans="1:69" x14ac:dyDescent="0.25">
      <c r="A97">
        <v>887</v>
      </c>
      <c r="B97" t="s">
        <v>262</v>
      </c>
      <c r="C97" t="s">
        <v>182</v>
      </c>
      <c r="D97" s="70">
        <v>380</v>
      </c>
      <c r="E97" s="70">
        <v>2800</v>
      </c>
      <c r="F97" s="70">
        <v>3180</v>
      </c>
      <c r="G97" s="29">
        <v>0.81</v>
      </c>
      <c r="H97" s="29">
        <v>0.93</v>
      </c>
      <c r="I97" s="29">
        <v>0.92</v>
      </c>
      <c r="J97" s="29">
        <v>0.8</v>
      </c>
      <c r="K97" s="29">
        <v>0.92</v>
      </c>
      <c r="L97" s="29">
        <v>0.91</v>
      </c>
      <c r="M97" s="29">
        <v>0.38</v>
      </c>
      <c r="N97" s="29">
        <v>0.28000000000000003</v>
      </c>
      <c r="O97" s="29">
        <v>0.28999999999999998</v>
      </c>
      <c r="P97" s="29">
        <v>0</v>
      </c>
      <c r="Q97" s="29">
        <v>0</v>
      </c>
      <c r="R97" s="29">
        <v>0</v>
      </c>
      <c r="S97" s="29">
        <v>0.03</v>
      </c>
      <c r="T97" s="29">
        <v>0.02</v>
      </c>
      <c r="U97" s="29">
        <v>0.02</v>
      </c>
      <c r="V97" s="29">
        <v>0.39</v>
      </c>
      <c r="W97" s="29">
        <v>0.62</v>
      </c>
      <c r="X97" s="29">
        <v>0.59</v>
      </c>
      <c r="Y97" s="29">
        <v>0</v>
      </c>
      <c r="Z97" s="29" t="s">
        <v>42</v>
      </c>
      <c r="AA97" s="29" t="s">
        <v>42</v>
      </c>
      <c r="AB97" s="29">
        <v>0</v>
      </c>
      <c r="AC97" s="29">
        <v>0</v>
      </c>
      <c r="AD97" s="29">
        <v>0</v>
      </c>
      <c r="AE97" s="29">
        <v>0</v>
      </c>
      <c r="AF97" s="29" t="s">
        <v>42</v>
      </c>
      <c r="AG97" s="29" t="s">
        <v>42</v>
      </c>
      <c r="AH97" s="29" t="s">
        <v>42</v>
      </c>
      <c r="AI97" s="29" t="s">
        <v>42</v>
      </c>
      <c r="AJ97" s="29" t="s">
        <v>41</v>
      </c>
      <c r="AK97" s="29">
        <v>0.03</v>
      </c>
      <c r="AL97" s="29">
        <v>0.03</v>
      </c>
      <c r="AM97" s="29">
        <v>0.03</v>
      </c>
      <c r="AN97" s="29" t="s">
        <v>42</v>
      </c>
      <c r="AO97" s="29">
        <v>0</v>
      </c>
      <c r="AP97" s="29" t="s">
        <v>42</v>
      </c>
      <c r="AQ97" s="29" t="s">
        <v>42</v>
      </c>
      <c r="AR97" s="29" t="s">
        <v>41</v>
      </c>
      <c r="AS97" s="29" t="s">
        <v>41</v>
      </c>
      <c r="AT97" s="29" t="s">
        <v>42</v>
      </c>
      <c r="AU97" s="29">
        <v>0.01</v>
      </c>
      <c r="AV97" s="29">
        <v>0.01</v>
      </c>
      <c r="AW97" s="29" t="s">
        <v>42</v>
      </c>
      <c r="AX97" s="29">
        <v>0.01</v>
      </c>
      <c r="AY97" s="29">
        <v>0.01</v>
      </c>
      <c r="AZ97" s="29">
        <v>0</v>
      </c>
      <c r="BA97" s="29" t="s">
        <v>42</v>
      </c>
      <c r="BB97" s="29" t="s">
        <v>42</v>
      </c>
      <c r="BC97" s="29" t="s">
        <v>42</v>
      </c>
      <c r="BD97" s="29">
        <v>0</v>
      </c>
      <c r="BE97" s="29" t="s">
        <v>42</v>
      </c>
      <c r="BF97" s="29">
        <v>0</v>
      </c>
      <c r="BG97" s="29" t="s">
        <v>41</v>
      </c>
      <c r="BH97" s="29" t="s">
        <v>41</v>
      </c>
      <c r="BI97" s="29">
        <v>0.1</v>
      </c>
      <c r="BJ97" s="29">
        <v>0.04</v>
      </c>
      <c r="BK97" s="29">
        <v>0.05</v>
      </c>
      <c r="BL97" s="29">
        <v>0.06</v>
      </c>
      <c r="BM97" s="29">
        <v>0.01</v>
      </c>
      <c r="BN97" s="29">
        <v>0.02</v>
      </c>
      <c r="BO97" s="29">
        <v>0.03</v>
      </c>
      <c r="BP97" s="29">
        <v>0.01</v>
      </c>
      <c r="BQ97" s="29">
        <v>0.02</v>
      </c>
    </row>
    <row r="98" spans="1:69" x14ac:dyDescent="0.25">
      <c r="A98">
        <v>315</v>
      </c>
      <c r="B98" t="s">
        <v>263</v>
      </c>
      <c r="C98" t="s">
        <v>180</v>
      </c>
      <c r="D98" s="70">
        <v>250</v>
      </c>
      <c r="E98" s="70">
        <v>1320</v>
      </c>
      <c r="F98" s="70">
        <v>1570</v>
      </c>
      <c r="G98" s="29">
        <v>0.87</v>
      </c>
      <c r="H98" s="29">
        <v>0.92</v>
      </c>
      <c r="I98" s="29">
        <v>0.92</v>
      </c>
      <c r="J98" s="29">
        <v>0.85</v>
      </c>
      <c r="K98" s="29">
        <v>0.92</v>
      </c>
      <c r="L98" s="29">
        <v>0.91</v>
      </c>
      <c r="M98" s="29">
        <v>0.39</v>
      </c>
      <c r="N98" s="29">
        <v>0.28000000000000003</v>
      </c>
      <c r="O98" s="29">
        <v>0.3</v>
      </c>
      <c r="P98" s="29" t="s">
        <v>42</v>
      </c>
      <c r="Q98" s="29" t="s">
        <v>42</v>
      </c>
      <c r="R98" s="29" t="s">
        <v>42</v>
      </c>
      <c r="S98" s="29" t="s">
        <v>42</v>
      </c>
      <c r="T98" s="29">
        <v>0.02</v>
      </c>
      <c r="U98" s="29">
        <v>0.02</v>
      </c>
      <c r="V98" s="29">
        <v>0.39</v>
      </c>
      <c r="W98" s="29">
        <v>0.56000000000000005</v>
      </c>
      <c r="X98" s="29">
        <v>0.54</v>
      </c>
      <c r="Y98" s="29">
        <v>0.05</v>
      </c>
      <c r="Z98" s="29">
        <v>0.06</v>
      </c>
      <c r="AA98" s="29">
        <v>0.06</v>
      </c>
      <c r="AB98" s="29">
        <v>0</v>
      </c>
      <c r="AC98" s="29">
        <v>0</v>
      </c>
      <c r="AD98" s="29">
        <v>0</v>
      </c>
      <c r="AE98" s="29">
        <v>0</v>
      </c>
      <c r="AF98" s="29" t="s">
        <v>42</v>
      </c>
      <c r="AG98" s="29" t="s">
        <v>42</v>
      </c>
      <c r="AH98" s="29">
        <v>0</v>
      </c>
      <c r="AI98" s="29">
        <v>0</v>
      </c>
      <c r="AJ98" s="29">
        <v>0</v>
      </c>
      <c r="AK98" s="29" t="s">
        <v>42</v>
      </c>
      <c r="AL98" s="29">
        <v>0.02</v>
      </c>
      <c r="AM98" s="29">
        <v>0.02</v>
      </c>
      <c r="AN98" s="29">
        <v>0</v>
      </c>
      <c r="AO98" s="29" t="s">
        <v>42</v>
      </c>
      <c r="AP98" s="29" t="s">
        <v>42</v>
      </c>
      <c r="AQ98" s="29" t="s">
        <v>42</v>
      </c>
      <c r="AR98" s="29" t="s">
        <v>42</v>
      </c>
      <c r="AS98" s="29" t="s">
        <v>41</v>
      </c>
      <c r="AT98" s="29" t="s">
        <v>42</v>
      </c>
      <c r="AU98" s="29">
        <v>0</v>
      </c>
      <c r="AV98" s="29" t="s">
        <v>42</v>
      </c>
      <c r="AW98" s="29" t="s">
        <v>42</v>
      </c>
      <c r="AX98" s="29">
        <v>0</v>
      </c>
      <c r="AY98" s="29" t="s">
        <v>42</v>
      </c>
      <c r="AZ98" s="29">
        <v>0</v>
      </c>
      <c r="BA98" s="29">
        <v>0</v>
      </c>
      <c r="BB98" s="29">
        <v>0</v>
      </c>
      <c r="BC98" s="29" t="s">
        <v>42</v>
      </c>
      <c r="BD98" s="29">
        <v>0</v>
      </c>
      <c r="BE98" s="29" t="s">
        <v>42</v>
      </c>
      <c r="BF98" s="29" t="s">
        <v>42</v>
      </c>
      <c r="BG98" s="29" t="s">
        <v>42</v>
      </c>
      <c r="BH98" s="29" t="s">
        <v>42</v>
      </c>
      <c r="BI98" s="29">
        <v>0.08</v>
      </c>
      <c r="BJ98" s="29">
        <v>0.05</v>
      </c>
      <c r="BK98" s="29">
        <v>0.06</v>
      </c>
      <c r="BL98" s="29" t="s">
        <v>42</v>
      </c>
      <c r="BM98" s="29">
        <v>0.01</v>
      </c>
      <c r="BN98" s="29">
        <v>0.01</v>
      </c>
      <c r="BO98" s="29">
        <v>0.03</v>
      </c>
      <c r="BP98" s="29">
        <v>0.02</v>
      </c>
      <c r="BQ98" s="29">
        <v>0.02</v>
      </c>
    </row>
    <row r="99" spans="1:69" x14ac:dyDescent="0.25">
      <c r="A99">
        <v>806</v>
      </c>
      <c r="B99" t="s">
        <v>264</v>
      </c>
      <c r="C99" t="s">
        <v>166</v>
      </c>
      <c r="D99" s="70">
        <v>550</v>
      </c>
      <c r="E99" s="70">
        <v>920</v>
      </c>
      <c r="F99" s="70">
        <v>1470</v>
      </c>
      <c r="G99" s="29">
        <v>0.83</v>
      </c>
      <c r="H99" s="29">
        <v>0.91</v>
      </c>
      <c r="I99" s="29">
        <v>0.88</v>
      </c>
      <c r="J99" s="29">
        <v>0.81</v>
      </c>
      <c r="K99" s="29">
        <v>0.9</v>
      </c>
      <c r="L99" s="29">
        <v>0.86</v>
      </c>
      <c r="M99" s="29">
        <v>0.53</v>
      </c>
      <c r="N99" s="29">
        <v>0.46</v>
      </c>
      <c r="O99" s="29">
        <v>0.49</v>
      </c>
      <c r="P99" s="29">
        <v>0</v>
      </c>
      <c r="Q99" s="29">
        <v>0</v>
      </c>
      <c r="R99" s="29">
        <v>0</v>
      </c>
      <c r="S99" s="29">
        <v>0.06</v>
      </c>
      <c r="T99" s="29">
        <v>0.06</v>
      </c>
      <c r="U99" s="29">
        <v>0.06</v>
      </c>
      <c r="V99" s="29">
        <v>0.16</v>
      </c>
      <c r="W99" s="29">
        <v>0.28999999999999998</v>
      </c>
      <c r="X99" s="29">
        <v>0.24</v>
      </c>
      <c r="Y99" s="29">
        <v>0.05</v>
      </c>
      <c r="Z99" s="29">
        <v>0.08</v>
      </c>
      <c r="AA99" s="29">
        <v>7.0000000000000007E-2</v>
      </c>
      <c r="AB99" s="29">
        <v>0</v>
      </c>
      <c r="AC99" s="29">
        <v>0</v>
      </c>
      <c r="AD99" s="29">
        <v>0</v>
      </c>
      <c r="AE99" s="29">
        <v>0</v>
      </c>
      <c r="AF99" s="29">
        <v>0</v>
      </c>
      <c r="AG99" s="29">
        <v>0</v>
      </c>
      <c r="AH99" s="29" t="s">
        <v>42</v>
      </c>
      <c r="AI99" s="29" t="s">
        <v>42</v>
      </c>
      <c r="AJ99" s="29" t="s">
        <v>42</v>
      </c>
      <c r="AK99" s="29">
        <v>0.06</v>
      </c>
      <c r="AL99" s="29">
        <v>0.06</v>
      </c>
      <c r="AM99" s="29">
        <v>0.06</v>
      </c>
      <c r="AN99" s="29">
        <v>0</v>
      </c>
      <c r="AO99" s="29">
        <v>0</v>
      </c>
      <c r="AP99" s="29">
        <v>0</v>
      </c>
      <c r="AQ99" s="29" t="s">
        <v>42</v>
      </c>
      <c r="AR99" s="29" t="s">
        <v>42</v>
      </c>
      <c r="AS99" s="29" t="s">
        <v>41</v>
      </c>
      <c r="AT99" s="29" t="s">
        <v>42</v>
      </c>
      <c r="AU99" s="29">
        <v>0.01</v>
      </c>
      <c r="AV99" s="29">
        <v>0.01</v>
      </c>
      <c r="AW99" s="29" t="s">
        <v>42</v>
      </c>
      <c r="AX99" s="29" t="s">
        <v>42</v>
      </c>
      <c r="AY99" s="29">
        <v>0.01</v>
      </c>
      <c r="AZ99" s="29">
        <v>0</v>
      </c>
      <c r="BA99" s="29" t="s">
        <v>42</v>
      </c>
      <c r="BB99" s="29" t="s">
        <v>42</v>
      </c>
      <c r="BC99" s="29">
        <v>0</v>
      </c>
      <c r="BD99" s="29">
        <v>0</v>
      </c>
      <c r="BE99" s="29">
        <v>0</v>
      </c>
      <c r="BF99" s="29">
        <v>0.02</v>
      </c>
      <c r="BG99" s="29" t="s">
        <v>42</v>
      </c>
      <c r="BH99" s="29">
        <v>0.01</v>
      </c>
      <c r="BI99" s="29">
        <v>0.11</v>
      </c>
      <c r="BJ99" s="29">
        <v>0.06</v>
      </c>
      <c r="BK99" s="29">
        <v>0.08</v>
      </c>
      <c r="BL99" s="29">
        <v>0.04</v>
      </c>
      <c r="BM99" s="29">
        <v>0.02</v>
      </c>
      <c r="BN99" s="29">
        <v>0.03</v>
      </c>
      <c r="BO99" s="29">
        <v>0.01</v>
      </c>
      <c r="BP99" s="29">
        <v>0.01</v>
      </c>
      <c r="BQ99" s="29">
        <v>0.01</v>
      </c>
    </row>
    <row r="100" spans="1:69" x14ac:dyDescent="0.25">
      <c r="A100">
        <v>826</v>
      </c>
      <c r="B100" t="s">
        <v>265</v>
      </c>
      <c r="C100" t="s">
        <v>182</v>
      </c>
      <c r="D100" s="70">
        <v>290</v>
      </c>
      <c r="E100" s="70">
        <v>2430</v>
      </c>
      <c r="F100" s="70">
        <v>2720</v>
      </c>
      <c r="G100" s="29">
        <v>0.84</v>
      </c>
      <c r="H100" s="29">
        <v>0.93</v>
      </c>
      <c r="I100" s="29">
        <v>0.92</v>
      </c>
      <c r="J100" s="29">
        <v>0.82</v>
      </c>
      <c r="K100" s="29">
        <v>0.91</v>
      </c>
      <c r="L100" s="29">
        <v>0.9</v>
      </c>
      <c r="M100" s="29">
        <v>0.28999999999999998</v>
      </c>
      <c r="N100" s="29">
        <v>0.24</v>
      </c>
      <c r="O100" s="29">
        <v>0.25</v>
      </c>
      <c r="P100" s="29">
        <v>0</v>
      </c>
      <c r="Q100" s="29" t="s">
        <v>41</v>
      </c>
      <c r="R100" s="29" t="s">
        <v>41</v>
      </c>
      <c r="S100" s="29">
        <v>0.02</v>
      </c>
      <c r="T100" s="29">
        <v>0.01</v>
      </c>
      <c r="U100" s="29">
        <v>0.02</v>
      </c>
      <c r="V100" s="29">
        <v>0.5</v>
      </c>
      <c r="W100" s="29">
        <v>0.64</v>
      </c>
      <c r="X100" s="29">
        <v>0.63</v>
      </c>
      <c r="Y100" s="29">
        <v>0</v>
      </c>
      <c r="Z100" s="29" t="s">
        <v>42</v>
      </c>
      <c r="AA100" s="29" t="s">
        <v>42</v>
      </c>
      <c r="AB100" s="29">
        <v>0</v>
      </c>
      <c r="AC100" s="29" t="s">
        <v>42</v>
      </c>
      <c r="AD100" s="29" t="s">
        <v>42</v>
      </c>
      <c r="AE100" s="29">
        <v>0</v>
      </c>
      <c r="AF100" s="29">
        <v>0</v>
      </c>
      <c r="AG100" s="29">
        <v>0</v>
      </c>
      <c r="AH100" s="29">
        <v>0</v>
      </c>
      <c r="AI100" s="29">
        <v>0</v>
      </c>
      <c r="AJ100" s="29">
        <v>0</v>
      </c>
      <c r="AK100" s="29">
        <v>0.03</v>
      </c>
      <c r="AL100" s="29">
        <v>0.03</v>
      </c>
      <c r="AM100" s="29">
        <v>0.03</v>
      </c>
      <c r="AN100" s="29">
        <v>0</v>
      </c>
      <c r="AO100" s="29">
        <v>0</v>
      </c>
      <c r="AP100" s="29">
        <v>0</v>
      </c>
      <c r="AQ100" s="29" t="s">
        <v>42</v>
      </c>
      <c r="AR100" s="29" t="s">
        <v>41</v>
      </c>
      <c r="AS100" s="29" t="s">
        <v>41</v>
      </c>
      <c r="AT100" s="29" t="s">
        <v>42</v>
      </c>
      <c r="AU100" s="29">
        <v>0.01</v>
      </c>
      <c r="AV100" s="29">
        <v>0.01</v>
      </c>
      <c r="AW100" s="29" t="s">
        <v>42</v>
      </c>
      <c r="AX100" s="29">
        <v>0.01</v>
      </c>
      <c r="AY100" s="29">
        <v>0.01</v>
      </c>
      <c r="AZ100" s="29" t="s">
        <v>42</v>
      </c>
      <c r="BA100" s="29" t="s">
        <v>41</v>
      </c>
      <c r="BB100" s="29" t="s">
        <v>41</v>
      </c>
      <c r="BC100" s="29">
        <v>0</v>
      </c>
      <c r="BD100" s="29">
        <v>0</v>
      </c>
      <c r="BE100" s="29">
        <v>0</v>
      </c>
      <c r="BF100" s="29" t="s">
        <v>42</v>
      </c>
      <c r="BG100" s="29">
        <v>0.01</v>
      </c>
      <c r="BH100" s="29">
        <v>0.01</v>
      </c>
      <c r="BI100" s="29">
        <v>0.11</v>
      </c>
      <c r="BJ100" s="29">
        <v>0.05</v>
      </c>
      <c r="BK100" s="29">
        <v>0.06</v>
      </c>
      <c r="BL100" s="29">
        <v>0.02</v>
      </c>
      <c r="BM100" s="29">
        <v>0.01</v>
      </c>
      <c r="BN100" s="29">
        <v>0.01</v>
      </c>
      <c r="BO100" s="29">
        <v>0.03</v>
      </c>
      <c r="BP100" s="29">
        <v>0.01</v>
      </c>
      <c r="BQ100" s="29">
        <v>0.01</v>
      </c>
    </row>
    <row r="101" spans="1:69" x14ac:dyDescent="0.25">
      <c r="A101">
        <v>391</v>
      </c>
      <c r="B101" t="s">
        <v>266</v>
      </c>
      <c r="C101" t="s">
        <v>166</v>
      </c>
      <c r="D101" s="70">
        <v>630</v>
      </c>
      <c r="E101" s="70">
        <v>1880</v>
      </c>
      <c r="F101" s="70">
        <v>2510</v>
      </c>
      <c r="G101" s="29">
        <v>0.78</v>
      </c>
      <c r="H101" s="29">
        <v>0.91</v>
      </c>
      <c r="I101" s="29">
        <v>0.88</v>
      </c>
      <c r="J101" s="29">
        <v>0.74</v>
      </c>
      <c r="K101" s="29">
        <v>0.89</v>
      </c>
      <c r="L101" s="29">
        <v>0.85</v>
      </c>
      <c r="M101" s="29">
        <v>0.27</v>
      </c>
      <c r="N101" s="29">
        <v>0.25</v>
      </c>
      <c r="O101" s="29">
        <v>0.26</v>
      </c>
      <c r="P101" s="29">
        <v>0</v>
      </c>
      <c r="Q101" s="29" t="s">
        <v>42</v>
      </c>
      <c r="R101" s="29" t="s">
        <v>42</v>
      </c>
      <c r="S101" s="29">
        <v>7.0000000000000007E-2</v>
      </c>
      <c r="T101" s="29">
        <v>0.04</v>
      </c>
      <c r="U101" s="29">
        <v>0.05</v>
      </c>
      <c r="V101" s="29">
        <v>0.39</v>
      </c>
      <c r="W101" s="29">
        <v>0.59</v>
      </c>
      <c r="X101" s="29">
        <v>0.54</v>
      </c>
      <c r="Y101" s="29" t="s">
        <v>42</v>
      </c>
      <c r="Z101" s="29">
        <v>0</v>
      </c>
      <c r="AA101" s="29" t="s">
        <v>42</v>
      </c>
      <c r="AB101" s="29">
        <v>0</v>
      </c>
      <c r="AC101" s="29" t="s">
        <v>42</v>
      </c>
      <c r="AD101" s="29" t="s">
        <v>42</v>
      </c>
      <c r="AE101" s="29" t="s">
        <v>42</v>
      </c>
      <c r="AF101" s="29">
        <v>0</v>
      </c>
      <c r="AG101" s="29" t="s">
        <v>42</v>
      </c>
      <c r="AH101" s="29">
        <v>0</v>
      </c>
      <c r="AI101" s="29">
        <v>0</v>
      </c>
      <c r="AJ101" s="29">
        <v>0</v>
      </c>
      <c r="AK101" s="29">
        <v>7.0000000000000007E-2</v>
      </c>
      <c r="AL101" s="29">
        <v>0.06</v>
      </c>
      <c r="AM101" s="29">
        <v>0.06</v>
      </c>
      <c r="AN101" s="29">
        <v>0</v>
      </c>
      <c r="AO101" s="29">
        <v>0</v>
      </c>
      <c r="AP101" s="29">
        <v>0</v>
      </c>
      <c r="AQ101" s="29" t="s">
        <v>42</v>
      </c>
      <c r="AR101" s="29">
        <v>0.01</v>
      </c>
      <c r="AS101" s="29">
        <v>0.01</v>
      </c>
      <c r="AT101" s="29">
        <v>0.01</v>
      </c>
      <c r="AU101" s="29">
        <v>0.01</v>
      </c>
      <c r="AV101" s="29">
        <v>0.01</v>
      </c>
      <c r="AW101" s="29" t="s">
        <v>42</v>
      </c>
      <c r="AX101" s="29">
        <v>0.01</v>
      </c>
      <c r="AY101" s="29">
        <v>0.01</v>
      </c>
      <c r="AZ101" s="29" t="s">
        <v>42</v>
      </c>
      <c r="BA101" s="29" t="s">
        <v>42</v>
      </c>
      <c r="BB101" s="29" t="s">
        <v>41</v>
      </c>
      <c r="BC101" s="29" t="s">
        <v>42</v>
      </c>
      <c r="BD101" s="29" t="s">
        <v>42</v>
      </c>
      <c r="BE101" s="29" t="s">
        <v>41</v>
      </c>
      <c r="BF101" s="29">
        <v>0.02</v>
      </c>
      <c r="BG101" s="29">
        <v>0.01</v>
      </c>
      <c r="BH101" s="29">
        <v>0.01</v>
      </c>
      <c r="BI101" s="29">
        <v>0.12</v>
      </c>
      <c r="BJ101" s="29">
        <v>0.06</v>
      </c>
      <c r="BK101" s="29">
        <v>0.08</v>
      </c>
      <c r="BL101" s="29">
        <v>0.09</v>
      </c>
      <c r="BM101" s="29">
        <v>0.02</v>
      </c>
      <c r="BN101" s="29">
        <v>0.03</v>
      </c>
      <c r="BO101" s="29">
        <v>0.02</v>
      </c>
      <c r="BP101" s="29">
        <v>0.01</v>
      </c>
      <c r="BQ101" s="29">
        <v>0.01</v>
      </c>
    </row>
    <row r="102" spans="1:69" x14ac:dyDescent="0.25">
      <c r="A102">
        <v>316</v>
      </c>
      <c r="B102" t="s">
        <v>267</v>
      </c>
      <c r="C102" t="s">
        <v>178</v>
      </c>
      <c r="D102" s="70">
        <v>1390</v>
      </c>
      <c r="E102" s="70">
        <v>2070</v>
      </c>
      <c r="F102" s="70">
        <v>3460</v>
      </c>
      <c r="G102" s="29">
        <v>0.9</v>
      </c>
      <c r="H102" s="29">
        <v>0.93</v>
      </c>
      <c r="I102" s="29">
        <v>0.92</v>
      </c>
      <c r="J102" s="29">
        <v>0.89</v>
      </c>
      <c r="K102" s="29">
        <v>0.93</v>
      </c>
      <c r="L102" s="29">
        <v>0.91</v>
      </c>
      <c r="M102" s="29">
        <v>0.22</v>
      </c>
      <c r="N102" s="29">
        <v>0.18</v>
      </c>
      <c r="O102" s="29">
        <v>0.19</v>
      </c>
      <c r="P102" s="29" t="s">
        <v>42</v>
      </c>
      <c r="Q102" s="29" t="s">
        <v>42</v>
      </c>
      <c r="R102" s="29" t="s">
        <v>42</v>
      </c>
      <c r="S102" s="29">
        <v>0.08</v>
      </c>
      <c r="T102" s="29">
        <v>0.06</v>
      </c>
      <c r="U102" s="29">
        <v>7.0000000000000007E-2</v>
      </c>
      <c r="V102" s="29">
        <v>0.19</v>
      </c>
      <c r="W102" s="29">
        <v>0.3</v>
      </c>
      <c r="X102" s="29">
        <v>0.26</v>
      </c>
      <c r="Y102" s="29">
        <v>0.4</v>
      </c>
      <c r="Z102" s="29">
        <v>0.38</v>
      </c>
      <c r="AA102" s="29">
        <v>0.39</v>
      </c>
      <c r="AB102" s="29">
        <v>0</v>
      </c>
      <c r="AC102" s="29">
        <v>0</v>
      </c>
      <c r="AD102" s="29">
        <v>0</v>
      </c>
      <c r="AE102" s="29" t="s">
        <v>42</v>
      </c>
      <c r="AF102" s="29">
        <v>0</v>
      </c>
      <c r="AG102" s="29" t="s">
        <v>42</v>
      </c>
      <c r="AH102" s="29" t="s">
        <v>42</v>
      </c>
      <c r="AI102" s="29" t="s">
        <v>41</v>
      </c>
      <c r="AJ102" s="29" t="s">
        <v>41</v>
      </c>
      <c r="AK102" s="29">
        <v>0.03</v>
      </c>
      <c r="AL102" s="29">
        <v>0.03</v>
      </c>
      <c r="AM102" s="29">
        <v>0.03</v>
      </c>
      <c r="AN102" s="29">
        <v>0</v>
      </c>
      <c r="AO102" s="29">
        <v>0</v>
      </c>
      <c r="AP102" s="29">
        <v>0</v>
      </c>
      <c r="AQ102" s="29" t="s">
        <v>42</v>
      </c>
      <c r="AR102" s="29" t="s">
        <v>42</v>
      </c>
      <c r="AS102" s="29" t="s">
        <v>42</v>
      </c>
      <c r="AT102" s="29" t="s">
        <v>42</v>
      </c>
      <c r="AU102" s="29">
        <v>0.01</v>
      </c>
      <c r="AV102" s="29" t="s">
        <v>41</v>
      </c>
      <c r="AW102" s="29" t="s">
        <v>42</v>
      </c>
      <c r="AX102" s="29" t="s">
        <v>41</v>
      </c>
      <c r="AY102" s="29" t="s">
        <v>41</v>
      </c>
      <c r="AZ102" s="29">
        <v>0</v>
      </c>
      <c r="BA102" s="29" t="s">
        <v>42</v>
      </c>
      <c r="BB102" s="29" t="s">
        <v>42</v>
      </c>
      <c r="BC102" s="29">
        <v>0</v>
      </c>
      <c r="BD102" s="29" t="s">
        <v>42</v>
      </c>
      <c r="BE102" s="29" t="s">
        <v>42</v>
      </c>
      <c r="BF102" s="29" t="s">
        <v>42</v>
      </c>
      <c r="BG102" s="29" t="s">
        <v>42</v>
      </c>
      <c r="BH102" s="29" t="s">
        <v>41</v>
      </c>
      <c r="BI102" s="29">
        <v>7.0000000000000007E-2</v>
      </c>
      <c r="BJ102" s="29">
        <v>0.03</v>
      </c>
      <c r="BK102" s="29">
        <v>0.05</v>
      </c>
      <c r="BL102" s="29">
        <v>0.01</v>
      </c>
      <c r="BM102" s="29">
        <v>0.01</v>
      </c>
      <c r="BN102" s="29">
        <v>0.01</v>
      </c>
      <c r="BO102" s="29">
        <v>0.02</v>
      </c>
      <c r="BP102" s="29">
        <v>0.02</v>
      </c>
      <c r="BQ102" s="29">
        <v>0.02</v>
      </c>
    </row>
    <row r="103" spans="1:69" x14ac:dyDescent="0.25">
      <c r="A103">
        <v>926</v>
      </c>
      <c r="B103" t="s">
        <v>268</v>
      </c>
      <c r="C103" t="s">
        <v>176</v>
      </c>
      <c r="D103" s="70">
        <v>1000</v>
      </c>
      <c r="E103" s="70">
        <v>7810</v>
      </c>
      <c r="F103" s="70">
        <v>8810</v>
      </c>
      <c r="G103" s="29">
        <v>0.8</v>
      </c>
      <c r="H103" s="29">
        <v>0.92</v>
      </c>
      <c r="I103" s="29">
        <v>0.91</v>
      </c>
      <c r="J103" s="29">
        <v>0.78</v>
      </c>
      <c r="K103" s="29">
        <v>0.9</v>
      </c>
      <c r="L103" s="29">
        <v>0.88</v>
      </c>
      <c r="M103" s="29">
        <v>0.5</v>
      </c>
      <c r="N103" s="29">
        <v>0.39</v>
      </c>
      <c r="O103" s="29">
        <v>0.4</v>
      </c>
      <c r="P103" s="29">
        <v>0</v>
      </c>
      <c r="Q103" s="29" t="s">
        <v>41</v>
      </c>
      <c r="R103" s="29" t="s">
        <v>41</v>
      </c>
      <c r="S103" s="29">
        <v>0.04</v>
      </c>
      <c r="T103" s="29">
        <v>0.04</v>
      </c>
      <c r="U103" s="29">
        <v>0.04</v>
      </c>
      <c r="V103" s="29">
        <v>0.16</v>
      </c>
      <c r="W103" s="29">
        <v>0.35</v>
      </c>
      <c r="X103" s="29">
        <v>0.33</v>
      </c>
      <c r="Y103" s="29">
        <v>7.0000000000000007E-2</v>
      </c>
      <c r="Z103" s="29">
        <v>0.12</v>
      </c>
      <c r="AA103" s="29">
        <v>0.11</v>
      </c>
      <c r="AB103" s="29">
        <v>0</v>
      </c>
      <c r="AC103" s="29">
        <v>0</v>
      </c>
      <c r="AD103" s="29">
        <v>0</v>
      </c>
      <c r="AE103" s="29">
        <v>0</v>
      </c>
      <c r="AF103" s="29">
        <v>0</v>
      </c>
      <c r="AG103" s="29">
        <v>0</v>
      </c>
      <c r="AH103" s="29" t="s">
        <v>42</v>
      </c>
      <c r="AI103" s="29" t="s">
        <v>42</v>
      </c>
      <c r="AJ103" s="29" t="s">
        <v>42</v>
      </c>
      <c r="AK103" s="29">
        <v>0.04</v>
      </c>
      <c r="AL103" s="29">
        <v>0.06</v>
      </c>
      <c r="AM103" s="29">
        <v>0.06</v>
      </c>
      <c r="AN103" s="29">
        <v>0</v>
      </c>
      <c r="AO103" s="29" t="s">
        <v>42</v>
      </c>
      <c r="AP103" s="29" t="s">
        <v>42</v>
      </c>
      <c r="AQ103" s="29" t="s">
        <v>42</v>
      </c>
      <c r="AR103" s="29" t="s">
        <v>41</v>
      </c>
      <c r="AS103" s="29" t="s">
        <v>41</v>
      </c>
      <c r="AT103" s="29">
        <v>0.02</v>
      </c>
      <c r="AU103" s="29">
        <v>0.01</v>
      </c>
      <c r="AV103" s="29">
        <v>0.01</v>
      </c>
      <c r="AW103" s="29">
        <v>0.01</v>
      </c>
      <c r="AX103" s="29">
        <v>0.01</v>
      </c>
      <c r="AY103" s="29">
        <v>0.01</v>
      </c>
      <c r="AZ103" s="29" t="s">
        <v>42</v>
      </c>
      <c r="BA103" s="29" t="s">
        <v>41</v>
      </c>
      <c r="BB103" s="29" t="s">
        <v>41</v>
      </c>
      <c r="BC103" s="29" t="s">
        <v>42</v>
      </c>
      <c r="BD103" s="29" t="s">
        <v>41</v>
      </c>
      <c r="BE103" s="29" t="s">
        <v>41</v>
      </c>
      <c r="BF103" s="29">
        <v>0.01</v>
      </c>
      <c r="BG103" s="29">
        <v>0.01</v>
      </c>
      <c r="BH103" s="29">
        <v>0.01</v>
      </c>
      <c r="BI103" s="29">
        <v>0.13</v>
      </c>
      <c r="BJ103" s="29">
        <v>0.05</v>
      </c>
      <c r="BK103" s="29">
        <v>0.06</v>
      </c>
      <c r="BL103" s="29">
        <v>0.05</v>
      </c>
      <c r="BM103" s="29">
        <v>0.02</v>
      </c>
      <c r="BN103" s="29">
        <v>0.02</v>
      </c>
      <c r="BO103" s="29">
        <v>0.02</v>
      </c>
      <c r="BP103" s="29">
        <v>0.01</v>
      </c>
      <c r="BQ103" s="29">
        <v>0.01</v>
      </c>
    </row>
    <row r="104" spans="1:69" x14ac:dyDescent="0.25">
      <c r="A104">
        <v>812</v>
      </c>
      <c r="B104" t="s">
        <v>269</v>
      </c>
      <c r="C104" t="s">
        <v>170</v>
      </c>
      <c r="D104" s="70">
        <v>210</v>
      </c>
      <c r="E104" s="70">
        <v>1590</v>
      </c>
      <c r="F104" s="70">
        <v>1800</v>
      </c>
      <c r="G104" s="29">
        <v>0.79</v>
      </c>
      <c r="H104" s="29">
        <v>0.91</v>
      </c>
      <c r="I104" s="29">
        <v>0.89</v>
      </c>
      <c r="J104" s="29">
        <v>0.77</v>
      </c>
      <c r="K104" s="29">
        <v>0.89</v>
      </c>
      <c r="L104" s="29">
        <v>0.88</v>
      </c>
      <c r="M104" s="29">
        <v>0.43</v>
      </c>
      <c r="N104" s="29">
        <v>0.39</v>
      </c>
      <c r="O104" s="29">
        <v>0.39</v>
      </c>
      <c r="P104" s="29">
        <v>0</v>
      </c>
      <c r="Q104" s="29" t="s">
        <v>42</v>
      </c>
      <c r="R104" s="29" t="s">
        <v>42</v>
      </c>
      <c r="S104" s="29" t="s">
        <v>42</v>
      </c>
      <c r="T104" s="29">
        <v>0.04</v>
      </c>
      <c r="U104" s="29">
        <v>0.03</v>
      </c>
      <c r="V104" s="29">
        <v>0.13</v>
      </c>
      <c r="W104" s="29">
        <v>0.16</v>
      </c>
      <c r="X104" s="29">
        <v>0.16</v>
      </c>
      <c r="Y104" s="29">
        <v>0.19</v>
      </c>
      <c r="Z104" s="29">
        <v>0.31</v>
      </c>
      <c r="AA104" s="29">
        <v>0.28999999999999998</v>
      </c>
      <c r="AB104" s="29">
        <v>0</v>
      </c>
      <c r="AC104" s="29" t="s">
        <v>42</v>
      </c>
      <c r="AD104" s="29" t="s">
        <v>42</v>
      </c>
      <c r="AE104" s="29">
        <v>0</v>
      </c>
      <c r="AF104" s="29">
        <v>0</v>
      </c>
      <c r="AG104" s="29">
        <v>0</v>
      </c>
      <c r="AH104" s="29">
        <v>0</v>
      </c>
      <c r="AI104" s="29">
        <v>0</v>
      </c>
      <c r="AJ104" s="29">
        <v>0</v>
      </c>
      <c r="AK104" s="29" t="s">
        <v>42</v>
      </c>
      <c r="AL104" s="29">
        <v>0.06</v>
      </c>
      <c r="AM104" s="29">
        <v>0.06</v>
      </c>
      <c r="AN104" s="29">
        <v>0</v>
      </c>
      <c r="AO104" s="29">
        <v>0</v>
      </c>
      <c r="AP104" s="29">
        <v>0</v>
      </c>
      <c r="AQ104" s="29">
        <v>0</v>
      </c>
      <c r="AR104" s="29" t="s">
        <v>42</v>
      </c>
      <c r="AS104" s="29" t="s">
        <v>42</v>
      </c>
      <c r="AT104" s="29" t="s">
        <v>42</v>
      </c>
      <c r="AU104" s="29">
        <v>0.01</v>
      </c>
      <c r="AV104" s="29">
        <v>0.01</v>
      </c>
      <c r="AW104" s="29">
        <v>0</v>
      </c>
      <c r="AX104" s="29" t="s">
        <v>41</v>
      </c>
      <c r="AY104" s="29" t="s">
        <v>41</v>
      </c>
      <c r="AZ104" s="29" t="s">
        <v>42</v>
      </c>
      <c r="BA104" s="29" t="s">
        <v>42</v>
      </c>
      <c r="BB104" s="29" t="s">
        <v>41</v>
      </c>
      <c r="BC104" s="29" t="s">
        <v>42</v>
      </c>
      <c r="BD104" s="29" t="s">
        <v>42</v>
      </c>
      <c r="BE104" s="29" t="s">
        <v>42</v>
      </c>
      <c r="BF104" s="29" t="s">
        <v>42</v>
      </c>
      <c r="BG104" s="29">
        <v>0.01</v>
      </c>
      <c r="BH104" s="29">
        <v>0.01</v>
      </c>
      <c r="BI104" s="29">
        <v>0.13</v>
      </c>
      <c r="BJ104" s="29">
        <v>0.05</v>
      </c>
      <c r="BK104" s="29">
        <v>0.06</v>
      </c>
      <c r="BL104" s="29">
        <v>7.0000000000000007E-2</v>
      </c>
      <c r="BM104" s="29">
        <v>0.03</v>
      </c>
      <c r="BN104" s="29">
        <v>0.04</v>
      </c>
      <c r="BO104" s="29" t="s">
        <v>42</v>
      </c>
      <c r="BP104" s="29">
        <v>0.01</v>
      </c>
      <c r="BQ104" s="29">
        <v>0.01</v>
      </c>
    </row>
    <row r="105" spans="1:69" x14ac:dyDescent="0.25">
      <c r="A105">
        <v>813</v>
      </c>
      <c r="B105" t="s">
        <v>270</v>
      </c>
      <c r="C105" t="s">
        <v>170</v>
      </c>
      <c r="D105" s="70">
        <v>230</v>
      </c>
      <c r="E105" s="70">
        <v>1700</v>
      </c>
      <c r="F105" s="70">
        <v>1930</v>
      </c>
      <c r="G105" s="29">
        <v>0.84</v>
      </c>
      <c r="H105" s="29">
        <v>0.93</v>
      </c>
      <c r="I105" s="29">
        <v>0.92</v>
      </c>
      <c r="J105" s="29">
        <v>0.82</v>
      </c>
      <c r="K105" s="29">
        <v>0.92</v>
      </c>
      <c r="L105" s="29">
        <v>0.91</v>
      </c>
      <c r="M105" s="29">
        <v>0.56999999999999995</v>
      </c>
      <c r="N105" s="29">
        <v>0.4</v>
      </c>
      <c r="O105" s="29">
        <v>0.42</v>
      </c>
      <c r="P105" s="29">
        <v>0</v>
      </c>
      <c r="Q105" s="29" t="s">
        <v>42</v>
      </c>
      <c r="R105" s="29" t="s">
        <v>42</v>
      </c>
      <c r="S105" s="29">
        <v>0.04</v>
      </c>
      <c r="T105" s="29">
        <v>0.05</v>
      </c>
      <c r="U105" s="29">
        <v>0.05</v>
      </c>
      <c r="V105" s="29">
        <v>0.06</v>
      </c>
      <c r="W105" s="29">
        <v>0.09</v>
      </c>
      <c r="X105" s="29">
        <v>0.08</v>
      </c>
      <c r="Y105" s="29">
        <v>0.15</v>
      </c>
      <c r="Z105" s="29">
        <v>0.38</v>
      </c>
      <c r="AA105" s="29">
        <v>0.35</v>
      </c>
      <c r="AB105" s="29">
        <v>0</v>
      </c>
      <c r="AC105" s="29">
        <v>0</v>
      </c>
      <c r="AD105" s="29">
        <v>0</v>
      </c>
      <c r="AE105" s="29">
        <v>0</v>
      </c>
      <c r="AF105" s="29">
        <v>0</v>
      </c>
      <c r="AG105" s="29">
        <v>0</v>
      </c>
      <c r="AH105" s="29">
        <v>0</v>
      </c>
      <c r="AI105" s="29" t="s">
        <v>42</v>
      </c>
      <c r="AJ105" s="29" t="s">
        <v>42</v>
      </c>
      <c r="AK105" s="29">
        <v>0.06</v>
      </c>
      <c r="AL105" s="29">
        <v>0.08</v>
      </c>
      <c r="AM105" s="29">
        <v>7.0000000000000007E-2</v>
      </c>
      <c r="AN105" s="29">
        <v>0</v>
      </c>
      <c r="AO105" s="29">
        <v>0</v>
      </c>
      <c r="AP105" s="29">
        <v>0</v>
      </c>
      <c r="AQ105" s="29">
        <v>0</v>
      </c>
      <c r="AR105" s="29" t="s">
        <v>42</v>
      </c>
      <c r="AS105" s="29" t="s">
        <v>42</v>
      </c>
      <c r="AT105" s="29">
        <v>0</v>
      </c>
      <c r="AU105" s="29">
        <v>0.01</v>
      </c>
      <c r="AV105" s="29">
        <v>0.01</v>
      </c>
      <c r="AW105" s="29">
        <v>0</v>
      </c>
      <c r="AX105" s="29">
        <v>0.01</v>
      </c>
      <c r="AY105" s="29" t="s">
        <v>41</v>
      </c>
      <c r="AZ105" s="29">
        <v>0</v>
      </c>
      <c r="BA105" s="29" t="s">
        <v>42</v>
      </c>
      <c r="BB105" s="29" t="s">
        <v>42</v>
      </c>
      <c r="BC105" s="29">
        <v>0</v>
      </c>
      <c r="BD105" s="29" t="s">
        <v>42</v>
      </c>
      <c r="BE105" s="29" t="s">
        <v>42</v>
      </c>
      <c r="BF105" s="29" t="s">
        <v>42</v>
      </c>
      <c r="BG105" s="29" t="s">
        <v>42</v>
      </c>
      <c r="BH105" s="29" t="s">
        <v>41</v>
      </c>
      <c r="BI105" s="29">
        <v>0.1</v>
      </c>
      <c r="BJ105" s="29">
        <v>0.05</v>
      </c>
      <c r="BK105" s="29">
        <v>0.05</v>
      </c>
      <c r="BL105" s="29">
        <v>0.04</v>
      </c>
      <c r="BM105" s="29">
        <v>0.01</v>
      </c>
      <c r="BN105" s="29">
        <v>0.01</v>
      </c>
      <c r="BO105" s="29" t="s">
        <v>42</v>
      </c>
      <c r="BP105" s="29">
        <v>0.01</v>
      </c>
      <c r="BQ105" s="29">
        <v>0.02</v>
      </c>
    </row>
    <row r="106" spans="1:69" x14ac:dyDescent="0.25">
      <c r="A106">
        <v>802</v>
      </c>
      <c r="B106" t="s">
        <v>271</v>
      </c>
      <c r="C106" t="s">
        <v>184</v>
      </c>
      <c r="D106" s="70">
        <v>220</v>
      </c>
      <c r="E106" s="70">
        <v>2000</v>
      </c>
      <c r="F106" s="70">
        <v>2220</v>
      </c>
      <c r="G106" s="29">
        <v>0.8</v>
      </c>
      <c r="H106" s="29">
        <v>0.93</v>
      </c>
      <c r="I106" s="29">
        <v>0.92</v>
      </c>
      <c r="J106" s="29">
        <v>0.78</v>
      </c>
      <c r="K106" s="29">
        <v>0.92</v>
      </c>
      <c r="L106" s="29">
        <v>0.9</v>
      </c>
      <c r="M106" s="29">
        <v>0.66</v>
      </c>
      <c r="N106" s="29">
        <v>0.51</v>
      </c>
      <c r="O106" s="29">
        <v>0.52</v>
      </c>
      <c r="P106" s="29" t="s">
        <v>42</v>
      </c>
      <c r="Q106" s="29" t="s">
        <v>42</v>
      </c>
      <c r="R106" s="29" t="s">
        <v>42</v>
      </c>
      <c r="S106" s="29" t="s">
        <v>42</v>
      </c>
      <c r="T106" s="29">
        <v>0.02</v>
      </c>
      <c r="U106" s="29">
        <v>0.02</v>
      </c>
      <c r="V106" s="29">
        <v>0.1</v>
      </c>
      <c r="W106" s="29">
        <v>0.38</v>
      </c>
      <c r="X106" s="29">
        <v>0.35</v>
      </c>
      <c r="Y106" s="29">
        <v>0</v>
      </c>
      <c r="Z106" s="29" t="s">
        <v>41</v>
      </c>
      <c r="AA106" s="29" t="s">
        <v>41</v>
      </c>
      <c r="AB106" s="29">
        <v>0</v>
      </c>
      <c r="AC106" s="29">
        <v>0</v>
      </c>
      <c r="AD106" s="29">
        <v>0</v>
      </c>
      <c r="AE106" s="29">
        <v>0</v>
      </c>
      <c r="AF106" s="29">
        <v>0</v>
      </c>
      <c r="AG106" s="29">
        <v>0</v>
      </c>
      <c r="AH106" s="29">
        <v>0</v>
      </c>
      <c r="AI106" s="29">
        <v>0</v>
      </c>
      <c r="AJ106" s="29">
        <v>0</v>
      </c>
      <c r="AK106" s="29" t="s">
        <v>42</v>
      </c>
      <c r="AL106" s="29">
        <v>0.05</v>
      </c>
      <c r="AM106" s="29">
        <v>0.05</v>
      </c>
      <c r="AN106" s="29">
        <v>0</v>
      </c>
      <c r="AO106" s="29">
        <v>0</v>
      </c>
      <c r="AP106" s="29">
        <v>0</v>
      </c>
      <c r="AQ106" s="29">
        <v>0</v>
      </c>
      <c r="AR106" s="29" t="s">
        <v>41</v>
      </c>
      <c r="AS106" s="29" t="s">
        <v>41</v>
      </c>
      <c r="AT106" s="29" t="s">
        <v>42</v>
      </c>
      <c r="AU106" s="29">
        <v>0.01</v>
      </c>
      <c r="AV106" s="29">
        <v>0.01</v>
      </c>
      <c r="AW106" s="29" t="s">
        <v>42</v>
      </c>
      <c r="AX106" s="29">
        <v>0.01</v>
      </c>
      <c r="AY106" s="29">
        <v>0.01</v>
      </c>
      <c r="AZ106" s="29" t="s">
        <v>42</v>
      </c>
      <c r="BA106" s="29" t="s">
        <v>42</v>
      </c>
      <c r="BB106" s="29" t="s">
        <v>42</v>
      </c>
      <c r="BC106" s="29">
        <v>0</v>
      </c>
      <c r="BD106" s="29">
        <v>0</v>
      </c>
      <c r="BE106" s="29">
        <v>0</v>
      </c>
      <c r="BF106" s="29" t="s">
        <v>42</v>
      </c>
      <c r="BG106" s="29" t="s">
        <v>41</v>
      </c>
      <c r="BH106" s="29">
        <v>0.01</v>
      </c>
      <c r="BI106" s="29">
        <v>0.11</v>
      </c>
      <c r="BJ106" s="29">
        <v>0.04</v>
      </c>
      <c r="BK106" s="29">
        <v>0.05</v>
      </c>
      <c r="BL106" s="29">
        <v>0.05</v>
      </c>
      <c r="BM106" s="29">
        <v>0.01</v>
      </c>
      <c r="BN106" s="29">
        <v>0.01</v>
      </c>
      <c r="BO106" s="29">
        <v>0.04</v>
      </c>
      <c r="BP106" s="29">
        <v>0.01</v>
      </c>
      <c r="BQ106" s="29">
        <v>0.02</v>
      </c>
    </row>
    <row r="107" spans="1:69" x14ac:dyDescent="0.25">
      <c r="A107">
        <v>392</v>
      </c>
      <c r="B107" t="s">
        <v>272</v>
      </c>
      <c r="C107" t="s">
        <v>166</v>
      </c>
      <c r="D107" s="70">
        <v>270</v>
      </c>
      <c r="E107" s="70">
        <v>1820</v>
      </c>
      <c r="F107" s="70">
        <v>2100</v>
      </c>
      <c r="G107" s="29">
        <v>0.81</v>
      </c>
      <c r="H107" s="29">
        <v>0.92</v>
      </c>
      <c r="I107" s="29">
        <v>0.9</v>
      </c>
      <c r="J107" s="29">
        <v>0.74</v>
      </c>
      <c r="K107" s="29">
        <v>0.89</v>
      </c>
      <c r="L107" s="29">
        <v>0.87</v>
      </c>
      <c r="M107" s="29">
        <v>0.38</v>
      </c>
      <c r="N107" s="29">
        <v>0.36</v>
      </c>
      <c r="O107" s="29">
        <v>0.36</v>
      </c>
      <c r="P107" s="29">
        <v>0</v>
      </c>
      <c r="Q107" s="29">
        <v>0</v>
      </c>
      <c r="R107" s="29">
        <v>0</v>
      </c>
      <c r="S107" s="29">
        <v>0.08</v>
      </c>
      <c r="T107" s="29">
        <v>7.0000000000000007E-2</v>
      </c>
      <c r="U107" s="29">
        <v>7.0000000000000007E-2</v>
      </c>
      <c r="V107" s="29">
        <v>0.27</v>
      </c>
      <c r="W107" s="29">
        <v>0.45</v>
      </c>
      <c r="X107" s="29">
        <v>0.43</v>
      </c>
      <c r="Y107" s="29">
        <v>0</v>
      </c>
      <c r="Z107" s="29" t="s">
        <v>42</v>
      </c>
      <c r="AA107" s="29" t="s">
        <v>42</v>
      </c>
      <c r="AB107" s="29">
        <v>0</v>
      </c>
      <c r="AC107" s="29">
        <v>0</v>
      </c>
      <c r="AD107" s="29">
        <v>0</v>
      </c>
      <c r="AE107" s="29" t="s">
        <v>42</v>
      </c>
      <c r="AF107" s="29">
        <v>0</v>
      </c>
      <c r="AG107" s="29" t="s">
        <v>42</v>
      </c>
      <c r="AH107" s="29" t="s">
        <v>42</v>
      </c>
      <c r="AI107" s="29" t="s">
        <v>42</v>
      </c>
      <c r="AJ107" s="29" t="s">
        <v>42</v>
      </c>
      <c r="AK107" s="29">
        <v>7.0000000000000007E-2</v>
      </c>
      <c r="AL107" s="29">
        <v>0.08</v>
      </c>
      <c r="AM107" s="29">
        <v>0.08</v>
      </c>
      <c r="AN107" s="29">
        <v>0</v>
      </c>
      <c r="AO107" s="29">
        <v>0</v>
      </c>
      <c r="AP107" s="29">
        <v>0</v>
      </c>
      <c r="AQ107" s="29" t="s">
        <v>42</v>
      </c>
      <c r="AR107" s="29">
        <v>0.01</v>
      </c>
      <c r="AS107" s="29">
        <v>0.01</v>
      </c>
      <c r="AT107" s="29">
        <v>0.03</v>
      </c>
      <c r="AU107" s="29">
        <v>0.02</v>
      </c>
      <c r="AV107" s="29">
        <v>0.02</v>
      </c>
      <c r="AW107" s="29" t="s">
        <v>42</v>
      </c>
      <c r="AX107" s="29">
        <v>0.01</v>
      </c>
      <c r="AY107" s="29">
        <v>0.01</v>
      </c>
      <c r="AZ107" s="29" t="s">
        <v>42</v>
      </c>
      <c r="BA107" s="29" t="s">
        <v>42</v>
      </c>
      <c r="BB107" s="29" t="s">
        <v>42</v>
      </c>
      <c r="BC107" s="29" t="s">
        <v>42</v>
      </c>
      <c r="BD107" s="29" t="s">
        <v>42</v>
      </c>
      <c r="BE107" s="29" t="s">
        <v>41</v>
      </c>
      <c r="BF107" s="29">
        <v>0.05</v>
      </c>
      <c r="BG107" s="29">
        <v>0.01</v>
      </c>
      <c r="BH107" s="29">
        <v>0.02</v>
      </c>
      <c r="BI107" s="29">
        <v>0.1</v>
      </c>
      <c r="BJ107" s="29">
        <v>0.06</v>
      </c>
      <c r="BK107" s="29">
        <v>7.0000000000000007E-2</v>
      </c>
      <c r="BL107" s="29">
        <v>7.0000000000000007E-2</v>
      </c>
      <c r="BM107" s="29">
        <v>0.02</v>
      </c>
      <c r="BN107" s="29">
        <v>0.02</v>
      </c>
      <c r="BO107" s="29">
        <v>0.02</v>
      </c>
      <c r="BP107" s="29">
        <v>0.01</v>
      </c>
      <c r="BQ107" s="29">
        <v>0.01</v>
      </c>
    </row>
    <row r="108" spans="1:69" x14ac:dyDescent="0.25">
      <c r="A108">
        <v>815</v>
      </c>
      <c r="B108" t="s">
        <v>273</v>
      </c>
      <c r="C108" t="s">
        <v>170</v>
      </c>
      <c r="D108" s="70">
        <v>470</v>
      </c>
      <c r="E108" s="70">
        <v>6210</v>
      </c>
      <c r="F108" s="70">
        <v>6690</v>
      </c>
      <c r="G108" s="29">
        <v>0.87</v>
      </c>
      <c r="H108" s="29">
        <v>0.94</v>
      </c>
      <c r="I108" s="29">
        <v>0.94</v>
      </c>
      <c r="J108" s="29">
        <v>0.85</v>
      </c>
      <c r="K108" s="29">
        <v>0.92</v>
      </c>
      <c r="L108" s="29">
        <v>0.92</v>
      </c>
      <c r="M108" s="29">
        <v>0.41</v>
      </c>
      <c r="N108" s="29">
        <v>0.31</v>
      </c>
      <c r="O108" s="29">
        <v>0.32</v>
      </c>
      <c r="P108" s="29">
        <v>0</v>
      </c>
      <c r="Q108" s="29" t="s">
        <v>41</v>
      </c>
      <c r="R108" s="29" t="s">
        <v>41</v>
      </c>
      <c r="S108" s="29">
        <v>0.06</v>
      </c>
      <c r="T108" s="29">
        <v>0.03</v>
      </c>
      <c r="U108" s="29">
        <v>0.03</v>
      </c>
      <c r="V108" s="29">
        <v>0.26</v>
      </c>
      <c r="W108" s="29">
        <v>0.47</v>
      </c>
      <c r="X108" s="29">
        <v>0.46</v>
      </c>
      <c r="Y108" s="29">
        <v>0.11</v>
      </c>
      <c r="Z108" s="29">
        <v>0.1</v>
      </c>
      <c r="AA108" s="29">
        <v>0.1</v>
      </c>
      <c r="AB108" s="29">
        <v>0</v>
      </c>
      <c r="AC108" s="29" t="s">
        <v>42</v>
      </c>
      <c r="AD108" s="29" t="s">
        <v>42</v>
      </c>
      <c r="AE108" s="29">
        <v>0</v>
      </c>
      <c r="AF108" s="29">
        <v>0</v>
      </c>
      <c r="AG108" s="29">
        <v>0</v>
      </c>
      <c r="AH108" s="29" t="s">
        <v>42</v>
      </c>
      <c r="AI108" s="29" t="s">
        <v>42</v>
      </c>
      <c r="AJ108" s="29" t="s">
        <v>42</v>
      </c>
      <c r="AK108" s="29">
        <v>0.04</v>
      </c>
      <c r="AL108" s="29">
        <v>0.06</v>
      </c>
      <c r="AM108" s="29">
        <v>0.06</v>
      </c>
      <c r="AN108" s="29">
        <v>0</v>
      </c>
      <c r="AO108" s="29">
        <v>0</v>
      </c>
      <c r="AP108" s="29">
        <v>0</v>
      </c>
      <c r="AQ108" s="29" t="s">
        <v>42</v>
      </c>
      <c r="AR108" s="29" t="s">
        <v>41</v>
      </c>
      <c r="AS108" s="29" t="s">
        <v>41</v>
      </c>
      <c r="AT108" s="29">
        <v>0.02</v>
      </c>
      <c r="AU108" s="29">
        <v>0.01</v>
      </c>
      <c r="AV108" s="29">
        <v>0.01</v>
      </c>
      <c r="AW108" s="29" t="s">
        <v>42</v>
      </c>
      <c r="AX108" s="29">
        <v>0.01</v>
      </c>
      <c r="AY108" s="29">
        <v>0.01</v>
      </c>
      <c r="AZ108" s="29" t="s">
        <v>42</v>
      </c>
      <c r="BA108" s="29" t="s">
        <v>41</v>
      </c>
      <c r="BB108" s="29" t="s">
        <v>41</v>
      </c>
      <c r="BC108" s="29">
        <v>0</v>
      </c>
      <c r="BD108" s="29" t="s">
        <v>42</v>
      </c>
      <c r="BE108" s="29" t="s">
        <v>42</v>
      </c>
      <c r="BF108" s="29" t="s">
        <v>42</v>
      </c>
      <c r="BG108" s="29">
        <v>0.01</v>
      </c>
      <c r="BH108" s="29">
        <v>0.01</v>
      </c>
      <c r="BI108" s="29">
        <v>0.08</v>
      </c>
      <c r="BJ108" s="29">
        <v>0.04</v>
      </c>
      <c r="BK108" s="29">
        <v>0.04</v>
      </c>
      <c r="BL108" s="29">
        <v>0.03</v>
      </c>
      <c r="BM108" s="29">
        <v>0.01</v>
      </c>
      <c r="BN108" s="29">
        <v>0.01</v>
      </c>
      <c r="BO108" s="29">
        <v>0.01</v>
      </c>
      <c r="BP108" s="29">
        <v>0.01</v>
      </c>
      <c r="BQ108" s="29">
        <v>0.01</v>
      </c>
    </row>
    <row r="109" spans="1:69" x14ac:dyDescent="0.25">
      <c r="A109">
        <v>928</v>
      </c>
      <c r="B109" t="s">
        <v>274</v>
      </c>
      <c r="C109" t="s">
        <v>172</v>
      </c>
      <c r="D109" s="70">
        <v>870</v>
      </c>
      <c r="E109" s="70">
        <v>6970</v>
      </c>
      <c r="F109" s="70">
        <v>7840</v>
      </c>
      <c r="G109" s="29">
        <v>0.84</v>
      </c>
      <c r="H109" s="29">
        <v>0.94</v>
      </c>
      <c r="I109" s="29">
        <v>0.93</v>
      </c>
      <c r="J109" s="29">
        <v>0.81</v>
      </c>
      <c r="K109" s="29">
        <v>0.92</v>
      </c>
      <c r="L109" s="29">
        <v>0.91</v>
      </c>
      <c r="M109" s="29">
        <v>0.49</v>
      </c>
      <c r="N109" s="29">
        <v>0.39</v>
      </c>
      <c r="O109" s="29">
        <v>0.4</v>
      </c>
      <c r="P109" s="29">
        <v>0</v>
      </c>
      <c r="Q109" s="29" t="s">
        <v>41</v>
      </c>
      <c r="R109" s="29" t="s">
        <v>41</v>
      </c>
      <c r="S109" s="29">
        <v>0.03</v>
      </c>
      <c r="T109" s="29">
        <v>0.02</v>
      </c>
      <c r="U109" s="29">
        <v>0.02</v>
      </c>
      <c r="V109" s="29">
        <v>0.28000000000000003</v>
      </c>
      <c r="W109" s="29">
        <v>0.5</v>
      </c>
      <c r="X109" s="29">
        <v>0.48</v>
      </c>
      <c r="Y109" s="29" t="s">
        <v>42</v>
      </c>
      <c r="Z109" s="29" t="s">
        <v>41</v>
      </c>
      <c r="AA109" s="29" t="s">
        <v>41</v>
      </c>
      <c r="AB109" s="29">
        <v>0</v>
      </c>
      <c r="AC109" s="29">
        <v>0</v>
      </c>
      <c r="AD109" s="29">
        <v>0</v>
      </c>
      <c r="AE109" s="29" t="s">
        <v>42</v>
      </c>
      <c r="AF109" s="29" t="s">
        <v>42</v>
      </c>
      <c r="AG109" s="29" t="s">
        <v>42</v>
      </c>
      <c r="AH109" s="29" t="s">
        <v>42</v>
      </c>
      <c r="AI109" s="29" t="s">
        <v>42</v>
      </c>
      <c r="AJ109" s="29" t="s">
        <v>42</v>
      </c>
      <c r="AK109" s="29">
        <v>0.04</v>
      </c>
      <c r="AL109" s="29">
        <v>0.05</v>
      </c>
      <c r="AM109" s="29">
        <v>0.05</v>
      </c>
      <c r="AN109" s="29">
        <v>0</v>
      </c>
      <c r="AO109" s="29" t="s">
        <v>42</v>
      </c>
      <c r="AP109" s="29" t="s">
        <v>42</v>
      </c>
      <c r="AQ109" s="29">
        <v>0.01</v>
      </c>
      <c r="AR109" s="29" t="s">
        <v>41</v>
      </c>
      <c r="AS109" s="29" t="s">
        <v>41</v>
      </c>
      <c r="AT109" s="29">
        <v>0.01</v>
      </c>
      <c r="AU109" s="29">
        <v>0.01</v>
      </c>
      <c r="AV109" s="29">
        <v>0.01</v>
      </c>
      <c r="AW109" s="29">
        <v>0.01</v>
      </c>
      <c r="AX109" s="29">
        <v>0.01</v>
      </c>
      <c r="AY109" s="29">
        <v>0.01</v>
      </c>
      <c r="AZ109" s="29" t="s">
        <v>42</v>
      </c>
      <c r="BA109" s="29" t="s">
        <v>41</v>
      </c>
      <c r="BB109" s="29" t="s">
        <v>41</v>
      </c>
      <c r="BC109" s="29" t="s">
        <v>42</v>
      </c>
      <c r="BD109" s="29" t="s">
        <v>42</v>
      </c>
      <c r="BE109" s="29" t="s">
        <v>41</v>
      </c>
      <c r="BF109" s="29">
        <v>0.01</v>
      </c>
      <c r="BG109" s="29">
        <v>0.01</v>
      </c>
      <c r="BH109" s="29">
        <v>0.01</v>
      </c>
      <c r="BI109" s="29">
        <v>0.1</v>
      </c>
      <c r="BJ109" s="29">
        <v>0.04</v>
      </c>
      <c r="BK109" s="29">
        <v>0.05</v>
      </c>
      <c r="BL109" s="29">
        <v>0.05</v>
      </c>
      <c r="BM109" s="29">
        <v>0.01</v>
      </c>
      <c r="BN109" s="29">
        <v>0.01</v>
      </c>
      <c r="BO109" s="29">
        <v>0.02</v>
      </c>
      <c r="BP109" s="29">
        <v>0.01</v>
      </c>
      <c r="BQ109" s="29">
        <v>0.01</v>
      </c>
    </row>
    <row r="110" spans="1:69" x14ac:dyDescent="0.25">
      <c r="A110">
        <v>929</v>
      </c>
      <c r="B110" t="s">
        <v>275</v>
      </c>
      <c r="C110" t="s">
        <v>166</v>
      </c>
      <c r="D110" s="70">
        <v>440</v>
      </c>
      <c r="E110" s="70">
        <v>3090</v>
      </c>
      <c r="F110" s="70">
        <v>3520</v>
      </c>
      <c r="G110" s="29">
        <v>0.82</v>
      </c>
      <c r="H110" s="29">
        <v>0.92</v>
      </c>
      <c r="I110" s="29">
        <v>0.91</v>
      </c>
      <c r="J110" s="29">
        <v>0.8</v>
      </c>
      <c r="K110" s="29">
        <v>0.9</v>
      </c>
      <c r="L110" s="29">
        <v>0.89</v>
      </c>
      <c r="M110" s="29">
        <v>0.39</v>
      </c>
      <c r="N110" s="29">
        <v>0.27</v>
      </c>
      <c r="O110" s="29">
        <v>0.28999999999999998</v>
      </c>
      <c r="P110" s="29">
        <v>0</v>
      </c>
      <c r="Q110" s="29" t="s">
        <v>41</v>
      </c>
      <c r="R110" s="29" t="s">
        <v>41</v>
      </c>
      <c r="S110" s="29">
        <v>7.0000000000000007E-2</v>
      </c>
      <c r="T110" s="29">
        <v>0.04</v>
      </c>
      <c r="U110" s="29">
        <v>0.04</v>
      </c>
      <c r="V110" s="29">
        <v>0.33</v>
      </c>
      <c r="W110" s="29">
        <v>0.57999999999999996</v>
      </c>
      <c r="X110" s="29">
        <v>0.55000000000000004</v>
      </c>
      <c r="Y110" s="29">
        <v>0</v>
      </c>
      <c r="Z110" s="29" t="s">
        <v>42</v>
      </c>
      <c r="AA110" s="29" t="s">
        <v>42</v>
      </c>
      <c r="AB110" s="29">
        <v>0</v>
      </c>
      <c r="AC110" s="29">
        <v>0</v>
      </c>
      <c r="AD110" s="29">
        <v>0</v>
      </c>
      <c r="AE110" s="29">
        <v>0</v>
      </c>
      <c r="AF110" s="29">
        <v>0</v>
      </c>
      <c r="AG110" s="29">
        <v>0</v>
      </c>
      <c r="AH110" s="29" t="s">
        <v>42</v>
      </c>
      <c r="AI110" s="29">
        <v>0</v>
      </c>
      <c r="AJ110" s="29" t="s">
        <v>42</v>
      </c>
      <c r="AK110" s="29">
        <v>0.05</v>
      </c>
      <c r="AL110" s="29">
        <v>0.06</v>
      </c>
      <c r="AM110" s="29">
        <v>0.06</v>
      </c>
      <c r="AN110" s="29">
        <v>0</v>
      </c>
      <c r="AO110" s="29">
        <v>0</v>
      </c>
      <c r="AP110" s="29">
        <v>0</v>
      </c>
      <c r="AQ110" s="29">
        <v>0.01</v>
      </c>
      <c r="AR110" s="29">
        <v>0.01</v>
      </c>
      <c r="AS110" s="29">
        <v>0.01</v>
      </c>
      <c r="AT110" s="29" t="s">
        <v>42</v>
      </c>
      <c r="AU110" s="29">
        <v>0.01</v>
      </c>
      <c r="AV110" s="29">
        <v>0.01</v>
      </c>
      <c r="AW110" s="29" t="s">
        <v>42</v>
      </c>
      <c r="AX110" s="29">
        <v>0.01</v>
      </c>
      <c r="AY110" s="29">
        <v>0.01</v>
      </c>
      <c r="AZ110" s="29">
        <v>0</v>
      </c>
      <c r="BA110" s="29" t="s">
        <v>41</v>
      </c>
      <c r="BB110" s="29" t="s">
        <v>41</v>
      </c>
      <c r="BC110" s="29" t="s">
        <v>42</v>
      </c>
      <c r="BD110" s="29" t="s">
        <v>42</v>
      </c>
      <c r="BE110" s="29" t="s">
        <v>42</v>
      </c>
      <c r="BF110" s="29" t="s">
        <v>42</v>
      </c>
      <c r="BG110" s="29">
        <v>0.01</v>
      </c>
      <c r="BH110" s="29">
        <v>0.01</v>
      </c>
      <c r="BI110" s="29">
        <v>0.11</v>
      </c>
      <c r="BJ110" s="29">
        <v>0.05</v>
      </c>
      <c r="BK110" s="29">
        <v>0.05</v>
      </c>
      <c r="BL110" s="29">
        <v>0.05</v>
      </c>
      <c r="BM110" s="29">
        <v>0.02</v>
      </c>
      <c r="BN110" s="29">
        <v>0.02</v>
      </c>
      <c r="BO110" s="29">
        <v>0.02</v>
      </c>
      <c r="BP110" s="29">
        <v>0.01</v>
      </c>
      <c r="BQ110" s="29">
        <v>0.01</v>
      </c>
    </row>
    <row r="111" spans="1:69" x14ac:dyDescent="0.25">
      <c r="A111">
        <v>892</v>
      </c>
      <c r="B111" t="s">
        <v>276</v>
      </c>
      <c r="C111" t="s">
        <v>172</v>
      </c>
      <c r="D111" s="70">
        <v>730</v>
      </c>
      <c r="E111" s="70">
        <v>1940</v>
      </c>
      <c r="F111" s="70">
        <v>2660</v>
      </c>
      <c r="G111" s="29">
        <v>0.78</v>
      </c>
      <c r="H111" s="29">
        <v>0.89</v>
      </c>
      <c r="I111" s="29">
        <v>0.86</v>
      </c>
      <c r="J111" s="29">
        <v>0.74</v>
      </c>
      <c r="K111" s="29">
        <v>0.87</v>
      </c>
      <c r="L111" s="29">
        <v>0.83</v>
      </c>
      <c r="M111" s="29">
        <v>0.4</v>
      </c>
      <c r="N111" s="29">
        <v>0.38</v>
      </c>
      <c r="O111" s="29">
        <v>0.39</v>
      </c>
      <c r="P111" s="29">
        <v>0</v>
      </c>
      <c r="Q111" s="29" t="s">
        <v>42</v>
      </c>
      <c r="R111" s="29" t="s">
        <v>42</v>
      </c>
      <c r="S111" s="29">
        <v>0.05</v>
      </c>
      <c r="T111" s="29">
        <v>0.04</v>
      </c>
      <c r="U111" s="29">
        <v>0.04</v>
      </c>
      <c r="V111" s="29">
        <v>0.24</v>
      </c>
      <c r="W111" s="29">
        <v>0.3</v>
      </c>
      <c r="X111" s="29">
        <v>0.28000000000000003</v>
      </c>
      <c r="Y111" s="29">
        <v>0.05</v>
      </c>
      <c r="Z111" s="29">
        <v>0.14000000000000001</v>
      </c>
      <c r="AA111" s="29">
        <v>0.12</v>
      </c>
      <c r="AB111" s="29">
        <v>0</v>
      </c>
      <c r="AC111" s="29">
        <v>0</v>
      </c>
      <c r="AD111" s="29">
        <v>0</v>
      </c>
      <c r="AE111" s="29">
        <v>0</v>
      </c>
      <c r="AF111" s="29">
        <v>0</v>
      </c>
      <c r="AG111" s="29">
        <v>0</v>
      </c>
      <c r="AH111" s="29" t="s">
        <v>42</v>
      </c>
      <c r="AI111" s="29" t="s">
        <v>42</v>
      </c>
      <c r="AJ111" s="29" t="s">
        <v>42</v>
      </c>
      <c r="AK111" s="29">
        <v>0.04</v>
      </c>
      <c r="AL111" s="29">
        <v>0.05</v>
      </c>
      <c r="AM111" s="29">
        <v>0.05</v>
      </c>
      <c r="AN111" s="29" t="s">
        <v>42</v>
      </c>
      <c r="AO111" s="29">
        <v>0</v>
      </c>
      <c r="AP111" s="29" t="s">
        <v>42</v>
      </c>
      <c r="AQ111" s="29" t="s">
        <v>42</v>
      </c>
      <c r="AR111" s="29" t="s">
        <v>42</v>
      </c>
      <c r="AS111" s="29" t="s">
        <v>42</v>
      </c>
      <c r="AT111" s="29">
        <v>0.02</v>
      </c>
      <c r="AU111" s="29">
        <v>0.01</v>
      </c>
      <c r="AV111" s="29">
        <v>0.02</v>
      </c>
      <c r="AW111" s="29">
        <v>0.01</v>
      </c>
      <c r="AX111" s="29">
        <v>0.01</v>
      </c>
      <c r="AY111" s="29">
        <v>0.01</v>
      </c>
      <c r="AZ111" s="29" t="s">
        <v>42</v>
      </c>
      <c r="BA111" s="29" t="s">
        <v>41</v>
      </c>
      <c r="BB111" s="29" t="s">
        <v>41</v>
      </c>
      <c r="BC111" s="29" t="s">
        <v>42</v>
      </c>
      <c r="BD111" s="29" t="s">
        <v>42</v>
      </c>
      <c r="BE111" s="29" t="s">
        <v>41</v>
      </c>
      <c r="BF111" s="29">
        <v>0.02</v>
      </c>
      <c r="BG111" s="29">
        <v>0.01</v>
      </c>
      <c r="BH111" s="29">
        <v>0.01</v>
      </c>
      <c r="BI111" s="29">
        <v>0.12</v>
      </c>
      <c r="BJ111" s="29">
        <v>7.0000000000000007E-2</v>
      </c>
      <c r="BK111" s="29">
        <v>0.09</v>
      </c>
      <c r="BL111" s="29">
        <v>7.0000000000000007E-2</v>
      </c>
      <c r="BM111" s="29">
        <v>0.02</v>
      </c>
      <c r="BN111" s="29">
        <v>0.04</v>
      </c>
      <c r="BO111" s="29">
        <v>0.02</v>
      </c>
      <c r="BP111" s="29">
        <v>0.02</v>
      </c>
      <c r="BQ111" s="29">
        <v>0.02</v>
      </c>
    </row>
    <row r="112" spans="1:69" x14ac:dyDescent="0.25">
      <c r="A112">
        <v>891</v>
      </c>
      <c r="B112" t="s">
        <v>277</v>
      </c>
      <c r="C112" t="s">
        <v>172</v>
      </c>
      <c r="D112" s="70">
        <v>1050</v>
      </c>
      <c r="E112" s="70">
        <v>7530</v>
      </c>
      <c r="F112" s="70">
        <v>8580</v>
      </c>
      <c r="G112" s="29">
        <v>0.79</v>
      </c>
      <c r="H112" s="29">
        <v>0.92</v>
      </c>
      <c r="I112" s="29">
        <v>0.9</v>
      </c>
      <c r="J112" s="29">
        <v>0.77</v>
      </c>
      <c r="K112" s="29">
        <v>0.9</v>
      </c>
      <c r="L112" s="29">
        <v>0.89</v>
      </c>
      <c r="M112" s="29">
        <v>0.43</v>
      </c>
      <c r="N112" s="29">
        <v>0.35</v>
      </c>
      <c r="O112" s="29">
        <v>0.36</v>
      </c>
      <c r="P112" s="29" t="s">
        <v>42</v>
      </c>
      <c r="Q112" s="29" t="s">
        <v>41</v>
      </c>
      <c r="R112" s="29" t="s">
        <v>41</v>
      </c>
      <c r="S112" s="29">
        <v>0.06</v>
      </c>
      <c r="T112" s="29">
        <v>0.04</v>
      </c>
      <c r="U112" s="29">
        <v>0.04</v>
      </c>
      <c r="V112" s="29">
        <v>0.26</v>
      </c>
      <c r="W112" s="29">
        <v>0.46</v>
      </c>
      <c r="X112" s="29">
        <v>0.44</v>
      </c>
      <c r="Y112" s="29">
        <v>0.01</v>
      </c>
      <c r="Z112" s="29">
        <v>0.05</v>
      </c>
      <c r="AA112" s="29">
        <v>0.04</v>
      </c>
      <c r="AB112" s="29" t="s">
        <v>42</v>
      </c>
      <c r="AC112" s="29" t="s">
        <v>41</v>
      </c>
      <c r="AD112" s="29" t="s">
        <v>41</v>
      </c>
      <c r="AE112" s="29">
        <v>0</v>
      </c>
      <c r="AF112" s="29">
        <v>0</v>
      </c>
      <c r="AG112" s="29">
        <v>0</v>
      </c>
      <c r="AH112" s="29" t="s">
        <v>42</v>
      </c>
      <c r="AI112" s="29" t="s">
        <v>42</v>
      </c>
      <c r="AJ112" s="29" t="s">
        <v>41</v>
      </c>
      <c r="AK112" s="29">
        <v>0.05</v>
      </c>
      <c r="AL112" s="29">
        <v>0.06</v>
      </c>
      <c r="AM112" s="29">
        <v>0.06</v>
      </c>
      <c r="AN112" s="29">
        <v>0</v>
      </c>
      <c r="AO112" s="29">
        <v>0</v>
      </c>
      <c r="AP112" s="29">
        <v>0</v>
      </c>
      <c r="AQ112" s="29">
        <v>0.01</v>
      </c>
      <c r="AR112" s="29" t="s">
        <v>41</v>
      </c>
      <c r="AS112" s="29" t="s">
        <v>41</v>
      </c>
      <c r="AT112" s="29">
        <v>0.01</v>
      </c>
      <c r="AU112" s="29">
        <v>0.01</v>
      </c>
      <c r="AV112" s="29">
        <v>0.01</v>
      </c>
      <c r="AW112" s="29" t="s">
        <v>42</v>
      </c>
      <c r="AX112" s="29" t="s">
        <v>41</v>
      </c>
      <c r="AY112" s="29" t="s">
        <v>41</v>
      </c>
      <c r="AZ112" s="29" t="s">
        <v>42</v>
      </c>
      <c r="BA112" s="29" t="s">
        <v>41</v>
      </c>
      <c r="BB112" s="29" t="s">
        <v>41</v>
      </c>
      <c r="BC112" s="29" t="s">
        <v>42</v>
      </c>
      <c r="BD112" s="29" t="s">
        <v>42</v>
      </c>
      <c r="BE112" s="29" t="s">
        <v>41</v>
      </c>
      <c r="BF112" s="29">
        <v>0.01</v>
      </c>
      <c r="BG112" s="29" t="s">
        <v>41</v>
      </c>
      <c r="BH112" s="29">
        <v>0.01</v>
      </c>
      <c r="BI112" s="29">
        <v>0.11</v>
      </c>
      <c r="BJ112" s="29">
        <v>0.06</v>
      </c>
      <c r="BK112" s="29">
        <v>0.06</v>
      </c>
      <c r="BL112" s="29">
        <v>0.04</v>
      </c>
      <c r="BM112" s="29">
        <v>0.01</v>
      </c>
      <c r="BN112" s="29">
        <v>0.01</v>
      </c>
      <c r="BO112" s="29">
        <v>0.06</v>
      </c>
      <c r="BP112" s="29">
        <v>0.02</v>
      </c>
      <c r="BQ112" s="29">
        <v>0.03</v>
      </c>
    </row>
    <row r="113" spans="1:69" x14ac:dyDescent="0.25">
      <c r="A113">
        <v>353</v>
      </c>
      <c r="B113" t="s">
        <v>278</v>
      </c>
      <c r="C113" t="s">
        <v>168</v>
      </c>
      <c r="D113" s="70">
        <v>660</v>
      </c>
      <c r="E113" s="70">
        <v>2400</v>
      </c>
      <c r="F113" s="70">
        <v>3060</v>
      </c>
      <c r="G113" s="29">
        <v>0.86</v>
      </c>
      <c r="H113" s="29">
        <v>0.93</v>
      </c>
      <c r="I113" s="29">
        <v>0.91</v>
      </c>
      <c r="J113" s="29">
        <v>0.83</v>
      </c>
      <c r="K113" s="29">
        <v>0.91</v>
      </c>
      <c r="L113" s="29">
        <v>0.89</v>
      </c>
      <c r="M113" s="29">
        <v>0.44</v>
      </c>
      <c r="N113" s="29">
        <v>0.37</v>
      </c>
      <c r="O113" s="29">
        <v>0.39</v>
      </c>
      <c r="P113" s="29">
        <v>0</v>
      </c>
      <c r="Q113" s="29" t="s">
        <v>42</v>
      </c>
      <c r="R113" s="29" t="s">
        <v>42</v>
      </c>
      <c r="S113" s="29">
        <v>0.03</v>
      </c>
      <c r="T113" s="29">
        <v>0.03</v>
      </c>
      <c r="U113" s="29">
        <v>0.03</v>
      </c>
      <c r="V113" s="29">
        <v>0.04</v>
      </c>
      <c r="W113" s="29">
        <v>0.16</v>
      </c>
      <c r="X113" s="29">
        <v>0.14000000000000001</v>
      </c>
      <c r="Y113" s="29">
        <v>0.33</v>
      </c>
      <c r="Z113" s="29">
        <v>0.34</v>
      </c>
      <c r="AA113" s="29">
        <v>0.34</v>
      </c>
      <c r="AB113" s="29">
        <v>0</v>
      </c>
      <c r="AC113" s="29">
        <v>0</v>
      </c>
      <c r="AD113" s="29">
        <v>0</v>
      </c>
      <c r="AE113" s="29">
        <v>0</v>
      </c>
      <c r="AF113" s="29">
        <v>0</v>
      </c>
      <c r="AG113" s="29">
        <v>0</v>
      </c>
      <c r="AH113" s="29" t="s">
        <v>42</v>
      </c>
      <c r="AI113" s="29" t="s">
        <v>42</v>
      </c>
      <c r="AJ113" s="29" t="s">
        <v>42</v>
      </c>
      <c r="AK113" s="29">
        <v>0.02</v>
      </c>
      <c r="AL113" s="29">
        <v>0.05</v>
      </c>
      <c r="AM113" s="29">
        <v>0.04</v>
      </c>
      <c r="AN113" s="29">
        <v>0</v>
      </c>
      <c r="AO113" s="29">
        <v>0</v>
      </c>
      <c r="AP113" s="29">
        <v>0</v>
      </c>
      <c r="AQ113" s="29">
        <v>0</v>
      </c>
      <c r="AR113" s="29" t="s">
        <v>42</v>
      </c>
      <c r="AS113" s="29" t="s">
        <v>42</v>
      </c>
      <c r="AT113" s="29" t="s">
        <v>42</v>
      </c>
      <c r="AU113" s="29">
        <v>0.01</v>
      </c>
      <c r="AV113" s="29">
        <v>0.01</v>
      </c>
      <c r="AW113" s="29" t="s">
        <v>42</v>
      </c>
      <c r="AX113" s="29" t="s">
        <v>41</v>
      </c>
      <c r="AY113" s="29" t="s">
        <v>41</v>
      </c>
      <c r="AZ113" s="29" t="s">
        <v>42</v>
      </c>
      <c r="BA113" s="29" t="s">
        <v>41</v>
      </c>
      <c r="BB113" s="29" t="s">
        <v>41</v>
      </c>
      <c r="BC113" s="29" t="s">
        <v>42</v>
      </c>
      <c r="BD113" s="29" t="s">
        <v>41</v>
      </c>
      <c r="BE113" s="29" t="s">
        <v>41</v>
      </c>
      <c r="BF113" s="29">
        <v>0.02</v>
      </c>
      <c r="BG113" s="29">
        <v>0.01</v>
      </c>
      <c r="BH113" s="29">
        <v>0.01</v>
      </c>
      <c r="BI113" s="29">
        <v>0.09</v>
      </c>
      <c r="BJ113" s="29">
        <v>0.05</v>
      </c>
      <c r="BK113" s="29">
        <v>0.06</v>
      </c>
      <c r="BL113" s="29">
        <v>0.04</v>
      </c>
      <c r="BM113" s="29">
        <v>0.02</v>
      </c>
      <c r="BN113" s="29">
        <v>0.02</v>
      </c>
      <c r="BO113" s="29">
        <v>0.01</v>
      </c>
      <c r="BP113" s="29">
        <v>0.01</v>
      </c>
      <c r="BQ113" s="29">
        <v>0.01</v>
      </c>
    </row>
    <row r="114" spans="1:69" x14ac:dyDescent="0.25">
      <c r="A114">
        <v>931</v>
      </c>
      <c r="B114" t="s">
        <v>279</v>
      </c>
      <c r="C114" t="s">
        <v>182</v>
      </c>
      <c r="D114" s="70">
        <v>520</v>
      </c>
      <c r="E114" s="70">
        <v>5670</v>
      </c>
      <c r="F114" s="70">
        <v>6180</v>
      </c>
      <c r="G114" s="29">
        <v>0.84</v>
      </c>
      <c r="H114" s="29">
        <v>0.92</v>
      </c>
      <c r="I114" s="29">
        <v>0.92</v>
      </c>
      <c r="J114" s="29">
        <v>0.8</v>
      </c>
      <c r="K114" s="29">
        <v>0.9</v>
      </c>
      <c r="L114" s="29">
        <v>0.89</v>
      </c>
      <c r="M114" s="29">
        <v>0.41</v>
      </c>
      <c r="N114" s="29">
        <v>0.31</v>
      </c>
      <c r="O114" s="29">
        <v>0.32</v>
      </c>
      <c r="P114" s="29" t="s">
        <v>42</v>
      </c>
      <c r="Q114" s="29">
        <v>0.01</v>
      </c>
      <c r="R114" s="29">
        <v>0.01</v>
      </c>
      <c r="S114" s="29">
        <v>0.04</v>
      </c>
      <c r="T114" s="29">
        <v>0.03</v>
      </c>
      <c r="U114" s="29">
        <v>0.03</v>
      </c>
      <c r="V114" s="29">
        <v>0.31</v>
      </c>
      <c r="W114" s="29">
        <v>0.5</v>
      </c>
      <c r="X114" s="29">
        <v>0.48</v>
      </c>
      <c r="Y114" s="29">
        <v>0.03</v>
      </c>
      <c r="Z114" s="29">
        <v>0.06</v>
      </c>
      <c r="AA114" s="29">
        <v>0.05</v>
      </c>
      <c r="AB114" s="29">
        <v>0</v>
      </c>
      <c r="AC114" s="29" t="s">
        <v>42</v>
      </c>
      <c r="AD114" s="29" t="s">
        <v>42</v>
      </c>
      <c r="AE114" s="29">
        <v>0</v>
      </c>
      <c r="AF114" s="29">
        <v>0</v>
      </c>
      <c r="AG114" s="29">
        <v>0</v>
      </c>
      <c r="AH114" s="29">
        <v>0</v>
      </c>
      <c r="AI114" s="29" t="s">
        <v>42</v>
      </c>
      <c r="AJ114" s="29" t="s">
        <v>42</v>
      </c>
      <c r="AK114" s="29">
        <v>0.04</v>
      </c>
      <c r="AL114" s="29">
        <v>0.05</v>
      </c>
      <c r="AM114" s="29">
        <v>0.05</v>
      </c>
      <c r="AN114" s="29">
        <v>0</v>
      </c>
      <c r="AO114" s="29" t="s">
        <v>42</v>
      </c>
      <c r="AP114" s="29" t="s">
        <v>42</v>
      </c>
      <c r="AQ114" s="29" t="s">
        <v>42</v>
      </c>
      <c r="AR114" s="29" t="s">
        <v>41</v>
      </c>
      <c r="AS114" s="29" t="s">
        <v>41</v>
      </c>
      <c r="AT114" s="29">
        <v>0.03</v>
      </c>
      <c r="AU114" s="29">
        <v>0.01</v>
      </c>
      <c r="AV114" s="29">
        <v>0.01</v>
      </c>
      <c r="AW114" s="29">
        <v>0.01</v>
      </c>
      <c r="AX114" s="29">
        <v>0.01</v>
      </c>
      <c r="AY114" s="29">
        <v>0.01</v>
      </c>
      <c r="AZ114" s="29">
        <v>0.01</v>
      </c>
      <c r="BA114" s="29" t="s">
        <v>41</v>
      </c>
      <c r="BB114" s="29">
        <v>0.01</v>
      </c>
      <c r="BC114" s="29">
        <v>0</v>
      </c>
      <c r="BD114" s="29">
        <v>0</v>
      </c>
      <c r="BE114" s="29">
        <v>0</v>
      </c>
      <c r="BF114" s="29">
        <v>0.01</v>
      </c>
      <c r="BG114" s="29">
        <v>0.01</v>
      </c>
      <c r="BH114" s="29">
        <v>0.01</v>
      </c>
      <c r="BI114" s="29">
        <v>0.08</v>
      </c>
      <c r="BJ114" s="29">
        <v>0.04</v>
      </c>
      <c r="BK114" s="29">
        <v>0.05</v>
      </c>
      <c r="BL114" s="29">
        <v>0.06</v>
      </c>
      <c r="BM114" s="29">
        <v>0.01</v>
      </c>
      <c r="BN114" s="29">
        <v>0.02</v>
      </c>
      <c r="BO114" s="29">
        <v>0.02</v>
      </c>
      <c r="BP114" s="29">
        <v>0.02</v>
      </c>
      <c r="BQ114" s="29">
        <v>0.02</v>
      </c>
    </row>
    <row r="115" spans="1:69" x14ac:dyDescent="0.25">
      <c r="A115">
        <v>874</v>
      </c>
      <c r="B115" t="s">
        <v>280</v>
      </c>
      <c r="C115" t="s">
        <v>176</v>
      </c>
      <c r="D115" s="70">
        <v>330</v>
      </c>
      <c r="E115" s="70">
        <v>1850</v>
      </c>
      <c r="F115" s="70">
        <v>2180</v>
      </c>
      <c r="G115" s="29">
        <v>0.86</v>
      </c>
      <c r="H115" s="29">
        <v>0.93</v>
      </c>
      <c r="I115" s="29">
        <v>0.92</v>
      </c>
      <c r="J115" s="29">
        <v>0.85</v>
      </c>
      <c r="K115" s="29">
        <v>0.92</v>
      </c>
      <c r="L115" s="29">
        <v>0.91</v>
      </c>
      <c r="M115" s="29">
        <v>0.43</v>
      </c>
      <c r="N115" s="29">
        <v>0.31</v>
      </c>
      <c r="O115" s="29">
        <v>0.33</v>
      </c>
      <c r="P115" s="29">
        <v>0</v>
      </c>
      <c r="Q115" s="29" t="s">
        <v>42</v>
      </c>
      <c r="R115" s="29" t="s">
        <v>42</v>
      </c>
      <c r="S115" s="29">
        <v>0.05</v>
      </c>
      <c r="T115" s="29">
        <v>0.02</v>
      </c>
      <c r="U115" s="29">
        <v>0.03</v>
      </c>
      <c r="V115" s="29">
        <v>0.36</v>
      </c>
      <c r="W115" s="29">
        <v>0.57999999999999996</v>
      </c>
      <c r="X115" s="29">
        <v>0.55000000000000004</v>
      </c>
      <c r="Y115" s="29">
        <v>0</v>
      </c>
      <c r="Z115" s="29" t="s">
        <v>42</v>
      </c>
      <c r="AA115" s="29" t="s">
        <v>42</v>
      </c>
      <c r="AB115" s="29">
        <v>0</v>
      </c>
      <c r="AC115" s="29">
        <v>0</v>
      </c>
      <c r="AD115" s="29">
        <v>0</v>
      </c>
      <c r="AE115" s="29" t="s">
        <v>42</v>
      </c>
      <c r="AF115" s="29">
        <v>0</v>
      </c>
      <c r="AG115" s="29" t="s">
        <v>42</v>
      </c>
      <c r="AH115" s="29" t="s">
        <v>42</v>
      </c>
      <c r="AI115" s="29" t="s">
        <v>42</v>
      </c>
      <c r="AJ115" s="29" t="s">
        <v>42</v>
      </c>
      <c r="AK115" s="29">
        <v>0.03</v>
      </c>
      <c r="AL115" s="29">
        <v>0.03</v>
      </c>
      <c r="AM115" s="29">
        <v>0.03</v>
      </c>
      <c r="AN115" s="29">
        <v>0</v>
      </c>
      <c r="AO115" s="29">
        <v>0</v>
      </c>
      <c r="AP115" s="29">
        <v>0</v>
      </c>
      <c r="AQ115" s="29" t="s">
        <v>42</v>
      </c>
      <c r="AR115" s="29" t="s">
        <v>42</v>
      </c>
      <c r="AS115" s="29" t="s">
        <v>42</v>
      </c>
      <c r="AT115" s="29" t="s">
        <v>42</v>
      </c>
      <c r="AU115" s="29">
        <v>0.01</v>
      </c>
      <c r="AV115" s="29">
        <v>0.01</v>
      </c>
      <c r="AW115" s="29" t="s">
        <v>42</v>
      </c>
      <c r="AX115" s="29">
        <v>0.01</v>
      </c>
      <c r="AY115" s="29">
        <v>0.01</v>
      </c>
      <c r="AZ115" s="29" t="s">
        <v>42</v>
      </c>
      <c r="BA115" s="29" t="s">
        <v>41</v>
      </c>
      <c r="BB115" s="29" t="s">
        <v>41</v>
      </c>
      <c r="BC115" s="29">
        <v>0</v>
      </c>
      <c r="BD115" s="29" t="s">
        <v>42</v>
      </c>
      <c r="BE115" s="29" t="s">
        <v>42</v>
      </c>
      <c r="BF115" s="29" t="s">
        <v>42</v>
      </c>
      <c r="BG115" s="29">
        <v>0.01</v>
      </c>
      <c r="BH115" s="29">
        <v>0.01</v>
      </c>
      <c r="BI115" s="29">
        <v>0.08</v>
      </c>
      <c r="BJ115" s="29">
        <v>0.04</v>
      </c>
      <c r="BK115" s="29">
        <v>0.04</v>
      </c>
      <c r="BL115" s="29">
        <v>0.04</v>
      </c>
      <c r="BM115" s="29">
        <v>0.02</v>
      </c>
      <c r="BN115" s="29">
        <v>0.02</v>
      </c>
      <c r="BO115" s="29">
        <v>0.02</v>
      </c>
      <c r="BP115" s="29">
        <v>0.01</v>
      </c>
      <c r="BQ115" s="29">
        <v>0.01</v>
      </c>
    </row>
    <row r="116" spans="1:69" x14ac:dyDescent="0.25">
      <c r="A116">
        <v>879</v>
      </c>
      <c r="B116" t="s">
        <v>281</v>
      </c>
      <c r="C116" t="s">
        <v>184</v>
      </c>
      <c r="D116" s="70">
        <v>380</v>
      </c>
      <c r="E116" s="70">
        <v>2380</v>
      </c>
      <c r="F116" s="70">
        <v>2770</v>
      </c>
      <c r="G116" s="29">
        <v>0.89</v>
      </c>
      <c r="H116" s="29">
        <v>0.96</v>
      </c>
      <c r="I116" s="29">
        <v>0.95</v>
      </c>
      <c r="J116" s="29">
        <v>0.88</v>
      </c>
      <c r="K116" s="29">
        <v>0.95</v>
      </c>
      <c r="L116" s="29">
        <v>0.94</v>
      </c>
      <c r="M116" s="29">
        <v>0.18</v>
      </c>
      <c r="N116" s="29">
        <v>0.18</v>
      </c>
      <c r="O116" s="29">
        <v>0.18</v>
      </c>
      <c r="P116" s="29">
        <v>0</v>
      </c>
      <c r="Q116" s="29" t="s">
        <v>41</v>
      </c>
      <c r="R116" s="29" t="s">
        <v>41</v>
      </c>
      <c r="S116" s="29">
        <v>0.04</v>
      </c>
      <c r="T116" s="29">
        <v>0.06</v>
      </c>
      <c r="U116" s="29">
        <v>0.05</v>
      </c>
      <c r="V116" s="29">
        <v>0.65</v>
      </c>
      <c r="W116" s="29">
        <v>0.7</v>
      </c>
      <c r="X116" s="29">
        <v>0.69</v>
      </c>
      <c r="Y116" s="29">
        <v>0</v>
      </c>
      <c r="Z116" s="29" t="s">
        <v>42</v>
      </c>
      <c r="AA116" s="29" t="s">
        <v>42</v>
      </c>
      <c r="AB116" s="29">
        <v>0</v>
      </c>
      <c r="AC116" s="29" t="s">
        <v>42</v>
      </c>
      <c r="AD116" s="29" t="s">
        <v>42</v>
      </c>
      <c r="AE116" s="29">
        <v>0</v>
      </c>
      <c r="AF116" s="29" t="s">
        <v>42</v>
      </c>
      <c r="AG116" s="29" t="s">
        <v>42</v>
      </c>
      <c r="AH116" s="29">
        <v>0</v>
      </c>
      <c r="AI116" s="29" t="s">
        <v>42</v>
      </c>
      <c r="AJ116" s="29" t="s">
        <v>42</v>
      </c>
      <c r="AK116" s="29">
        <v>0.04</v>
      </c>
      <c r="AL116" s="29">
        <v>0.08</v>
      </c>
      <c r="AM116" s="29">
        <v>0.08</v>
      </c>
      <c r="AN116" s="29">
        <v>0</v>
      </c>
      <c r="AO116" s="29">
        <v>0</v>
      </c>
      <c r="AP116" s="29">
        <v>0</v>
      </c>
      <c r="AQ116" s="29" t="s">
        <v>42</v>
      </c>
      <c r="AR116" s="29">
        <v>0.01</v>
      </c>
      <c r="AS116" s="29">
        <v>0.01</v>
      </c>
      <c r="AT116" s="29" t="s">
        <v>42</v>
      </c>
      <c r="AU116" s="29" t="s">
        <v>41</v>
      </c>
      <c r="AV116" s="29" t="s">
        <v>41</v>
      </c>
      <c r="AW116" s="29" t="s">
        <v>42</v>
      </c>
      <c r="AX116" s="29" t="s">
        <v>42</v>
      </c>
      <c r="AY116" s="29" t="s">
        <v>42</v>
      </c>
      <c r="AZ116" s="29">
        <v>0</v>
      </c>
      <c r="BA116" s="29" t="s">
        <v>42</v>
      </c>
      <c r="BB116" s="29" t="s">
        <v>42</v>
      </c>
      <c r="BC116" s="29">
        <v>0</v>
      </c>
      <c r="BD116" s="29" t="s">
        <v>42</v>
      </c>
      <c r="BE116" s="29" t="s">
        <v>42</v>
      </c>
      <c r="BF116" s="29" t="s">
        <v>42</v>
      </c>
      <c r="BG116" s="29">
        <v>0.01</v>
      </c>
      <c r="BH116" s="29">
        <v>0.01</v>
      </c>
      <c r="BI116" s="29">
        <v>0.08</v>
      </c>
      <c r="BJ116" s="29">
        <v>0.03</v>
      </c>
      <c r="BK116" s="29">
        <v>0.04</v>
      </c>
      <c r="BL116" s="29">
        <v>0.03</v>
      </c>
      <c r="BM116" s="29">
        <v>0.01</v>
      </c>
      <c r="BN116" s="29">
        <v>0.01</v>
      </c>
      <c r="BO116" s="29" t="s">
        <v>42</v>
      </c>
      <c r="BP116" s="29">
        <v>0.01</v>
      </c>
      <c r="BQ116" s="29">
        <v>0.01</v>
      </c>
    </row>
    <row r="117" spans="1:69" x14ac:dyDescent="0.25">
      <c r="A117">
        <v>836</v>
      </c>
      <c r="B117" t="s">
        <v>282</v>
      </c>
      <c r="C117" t="s">
        <v>184</v>
      </c>
      <c r="D117" s="70">
        <v>130</v>
      </c>
      <c r="E117" s="70">
        <v>1500</v>
      </c>
      <c r="F117" s="70">
        <v>1630</v>
      </c>
      <c r="G117" s="29">
        <v>0.81</v>
      </c>
      <c r="H117" s="29">
        <v>0.92</v>
      </c>
      <c r="I117" s="29">
        <v>0.92</v>
      </c>
      <c r="J117" s="29">
        <v>0.8</v>
      </c>
      <c r="K117" s="29">
        <v>0.91</v>
      </c>
      <c r="L117" s="29">
        <v>0.9</v>
      </c>
      <c r="M117" s="29">
        <v>0.48</v>
      </c>
      <c r="N117" s="29">
        <v>0.3</v>
      </c>
      <c r="O117" s="29">
        <v>0.31</v>
      </c>
      <c r="P117" s="29">
        <v>0</v>
      </c>
      <c r="Q117" s="29" t="s">
        <v>42</v>
      </c>
      <c r="R117" s="29" t="s">
        <v>42</v>
      </c>
      <c r="S117" s="29" t="s">
        <v>42</v>
      </c>
      <c r="T117" s="29">
        <v>0.02</v>
      </c>
      <c r="U117" s="29">
        <v>0.02</v>
      </c>
      <c r="V117" s="29">
        <v>0.27</v>
      </c>
      <c r="W117" s="29">
        <v>0.57999999999999996</v>
      </c>
      <c r="X117" s="29">
        <v>0.55000000000000004</v>
      </c>
      <c r="Y117" s="29">
        <v>0</v>
      </c>
      <c r="Z117" s="29" t="s">
        <v>42</v>
      </c>
      <c r="AA117" s="29" t="s">
        <v>42</v>
      </c>
      <c r="AB117" s="29">
        <v>0</v>
      </c>
      <c r="AC117" s="29">
        <v>0</v>
      </c>
      <c r="AD117" s="29">
        <v>0</v>
      </c>
      <c r="AE117" s="29">
        <v>0</v>
      </c>
      <c r="AF117" s="29">
        <v>0</v>
      </c>
      <c r="AG117" s="29">
        <v>0</v>
      </c>
      <c r="AH117" s="29">
        <v>0</v>
      </c>
      <c r="AI117" s="29" t="s">
        <v>42</v>
      </c>
      <c r="AJ117" s="29" t="s">
        <v>42</v>
      </c>
      <c r="AK117" s="29">
        <v>0.06</v>
      </c>
      <c r="AL117" s="29">
        <v>0.06</v>
      </c>
      <c r="AM117" s="29">
        <v>0.06</v>
      </c>
      <c r="AN117" s="29">
        <v>0</v>
      </c>
      <c r="AO117" s="29">
        <v>0</v>
      </c>
      <c r="AP117" s="29">
        <v>0</v>
      </c>
      <c r="AQ117" s="29" t="s">
        <v>42</v>
      </c>
      <c r="AR117" s="29">
        <v>0.01</v>
      </c>
      <c r="AS117" s="29">
        <v>0.01</v>
      </c>
      <c r="AT117" s="29">
        <v>0</v>
      </c>
      <c r="AU117" s="29">
        <v>0.01</v>
      </c>
      <c r="AV117" s="29">
        <v>0.01</v>
      </c>
      <c r="AW117" s="29">
        <v>0</v>
      </c>
      <c r="AX117" s="29">
        <v>0.01</v>
      </c>
      <c r="AY117" s="29">
        <v>0.01</v>
      </c>
      <c r="AZ117" s="29">
        <v>0</v>
      </c>
      <c r="BA117" s="29" t="s">
        <v>41</v>
      </c>
      <c r="BB117" s="29" t="s">
        <v>41</v>
      </c>
      <c r="BC117" s="29">
        <v>0</v>
      </c>
      <c r="BD117" s="29">
        <v>0</v>
      </c>
      <c r="BE117" s="29">
        <v>0</v>
      </c>
      <c r="BF117" s="29" t="s">
        <v>42</v>
      </c>
      <c r="BG117" s="29" t="s">
        <v>41</v>
      </c>
      <c r="BH117" s="29" t="s">
        <v>41</v>
      </c>
      <c r="BI117" s="29">
        <v>0.13</v>
      </c>
      <c r="BJ117" s="29">
        <v>0.05</v>
      </c>
      <c r="BK117" s="29">
        <v>0.05</v>
      </c>
      <c r="BL117" s="29">
        <v>0.06</v>
      </c>
      <c r="BM117" s="29">
        <v>0.02</v>
      </c>
      <c r="BN117" s="29">
        <v>0.02</v>
      </c>
      <c r="BO117" s="29">
        <v>0</v>
      </c>
      <c r="BP117" s="29">
        <v>0.01</v>
      </c>
      <c r="BQ117" s="29">
        <v>0.01</v>
      </c>
    </row>
    <row r="118" spans="1:69" x14ac:dyDescent="0.25">
      <c r="A118">
        <v>851</v>
      </c>
      <c r="B118" t="s">
        <v>283</v>
      </c>
      <c r="C118" t="s">
        <v>182</v>
      </c>
      <c r="D118" s="70">
        <v>290</v>
      </c>
      <c r="E118" s="70">
        <v>1480</v>
      </c>
      <c r="F118" s="70">
        <v>1770</v>
      </c>
      <c r="G118" s="29">
        <v>0.76</v>
      </c>
      <c r="H118" s="29">
        <v>0.9</v>
      </c>
      <c r="I118" s="29">
        <v>0.88</v>
      </c>
      <c r="J118" s="29">
        <v>0.74</v>
      </c>
      <c r="K118" s="29">
        <v>0.88</v>
      </c>
      <c r="L118" s="29">
        <v>0.86</v>
      </c>
      <c r="M118" s="29">
        <v>0.51</v>
      </c>
      <c r="N118" s="29">
        <v>0.51</v>
      </c>
      <c r="O118" s="29">
        <v>0.51</v>
      </c>
      <c r="P118" s="29">
        <v>0</v>
      </c>
      <c r="Q118" s="29" t="s">
        <v>42</v>
      </c>
      <c r="R118" s="29" t="s">
        <v>42</v>
      </c>
      <c r="S118" s="29">
        <v>0.04</v>
      </c>
      <c r="T118" s="29">
        <v>0.06</v>
      </c>
      <c r="U118" s="29">
        <v>0.05</v>
      </c>
      <c r="V118" s="29" t="s">
        <v>42</v>
      </c>
      <c r="W118" s="29">
        <v>0.01</v>
      </c>
      <c r="X118" s="29">
        <v>0.01</v>
      </c>
      <c r="Y118" s="29">
        <v>0.2</v>
      </c>
      <c r="Z118" s="29">
        <v>0.3</v>
      </c>
      <c r="AA118" s="29">
        <v>0.28000000000000003</v>
      </c>
      <c r="AB118" s="29">
        <v>0</v>
      </c>
      <c r="AC118" s="29">
        <v>0</v>
      </c>
      <c r="AD118" s="29">
        <v>0</v>
      </c>
      <c r="AE118" s="29">
        <v>0</v>
      </c>
      <c r="AF118" s="29">
        <v>0</v>
      </c>
      <c r="AG118" s="29">
        <v>0</v>
      </c>
      <c r="AH118" s="29">
        <v>0</v>
      </c>
      <c r="AI118" s="29">
        <v>0</v>
      </c>
      <c r="AJ118" s="29">
        <v>0</v>
      </c>
      <c r="AK118" s="29">
        <v>0.03</v>
      </c>
      <c r="AL118" s="29">
        <v>0.06</v>
      </c>
      <c r="AM118" s="29">
        <v>0.06</v>
      </c>
      <c r="AN118" s="29">
        <v>0</v>
      </c>
      <c r="AO118" s="29" t="s">
        <v>42</v>
      </c>
      <c r="AP118" s="29" t="s">
        <v>42</v>
      </c>
      <c r="AQ118" s="29">
        <v>0</v>
      </c>
      <c r="AR118" s="29">
        <v>0</v>
      </c>
      <c r="AS118" s="29">
        <v>0</v>
      </c>
      <c r="AT118" s="29" t="s">
        <v>42</v>
      </c>
      <c r="AU118" s="29">
        <v>0.02</v>
      </c>
      <c r="AV118" s="29">
        <v>0.02</v>
      </c>
      <c r="AW118" s="29" t="s">
        <v>42</v>
      </c>
      <c r="AX118" s="29">
        <v>0.01</v>
      </c>
      <c r="AY118" s="29">
        <v>0.01</v>
      </c>
      <c r="AZ118" s="29" t="s">
        <v>42</v>
      </c>
      <c r="BA118" s="29">
        <v>0.01</v>
      </c>
      <c r="BB118" s="29">
        <v>0.01</v>
      </c>
      <c r="BC118" s="29">
        <v>0</v>
      </c>
      <c r="BD118" s="29">
        <v>0</v>
      </c>
      <c r="BE118" s="29">
        <v>0</v>
      </c>
      <c r="BF118" s="29" t="s">
        <v>42</v>
      </c>
      <c r="BG118" s="29">
        <v>0.01</v>
      </c>
      <c r="BH118" s="29">
        <v>0.01</v>
      </c>
      <c r="BI118" s="29">
        <v>0.12</v>
      </c>
      <c r="BJ118" s="29">
        <v>0.05</v>
      </c>
      <c r="BK118" s="29">
        <v>0.06</v>
      </c>
      <c r="BL118" s="29">
        <v>7.0000000000000007E-2</v>
      </c>
      <c r="BM118" s="29">
        <v>0.02</v>
      </c>
      <c r="BN118" s="29">
        <v>0.03</v>
      </c>
      <c r="BO118" s="29">
        <v>0.05</v>
      </c>
      <c r="BP118" s="29">
        <v>0.02</v>
      </c>
      <c r="BQ118" s="29">
        <v>0.03</v>
      </c>
    </row>
    <row r="119" spans="1:69" x14ac:dyDescent="0.25">
      <c r="A119">
        <v>870</v>
      </c>
      <c r="B119" t="s">
        <v>284</v>
      </c>
      <c r="C119" t="s">
        <v>182</v>
      </c>
      <c r="D119" s="70">
        <v>180</v>
      </c>
      <c r="E119" s="70">
        <v>900</v>
      </c>
      <c r="F119" s="70">
        <v>1080</v>
      </c>
      <c r="G119" s="29">
        <v>0.85</v>
      </c>
      <c r="H119" s="29">
        <v>0.93</v>
      </c>
      <c r="I119" s="29">
        <v>0.92</v>
      </c>
      <c r="J119" s="29">
        <v>0.81</v>
      </c>
      <c r="K119" s="29">
        <v>0.92</v>
      </c>
      <c r="L119" s="29">
        <v>0.9</v>
      </c>
      <c r="M119" s="29">
        <v>0.39</v>
      </c>
      <c r="N119" s="29">
        <v>0.22</v>
      </c>
      <c r="O119" s="29">
        <v>0.25</v>
      </c>
      <c r="P119" s="29">
        <v>0</v>
      </c>
      <c r="Q119" s="29">
        <v>0.01</v>
      </c>
      <c r="R119" s="29">
        <v>0.01</v>
      </c>
      <c r="S119" s="29">
        <v>0.04</v>
      </c>
      <c r="T119" s="29">
        <v>0.02</v>
      </c>
      <c r="U119" s="29">
        <v>0.02</v>
      </c>
      <c r="V119" s="29">
        <v>0.35</v>
      </c>
      <c r="W119" s="29">
        <v>0.6</v>
      </c>
      <c r="X119" s="29">
        <v>0.56000000000000005</v>
      </c>
      <c r="Y119" s="29" t="s">
        <v>42</v>
      </c>
      <c r="Z119" s="29">
        <v>7.0000000000000007E-2</v>
      </c>
      <c r="AA119" s="29">
        <v>0.06</v>
      </c>
      <c r="AB119" s="29">
        <v>0</v>
      </c>
      <c r="AC119" s="29">
        <v>0</v>
      </c>
      <c r="AD119" s="29">
        <v>0</v>
      </c>
      <c r="AE119" s="29">
        <v>0</v>
      </c>
      <c r="AF119" s="29">
        <v>0</v>
      </c>
      <c r="AG119" s="29">
        <v>0</v>
      </c>
      <c r="AH119" s="29">
        <v>0</v>
      </c>
      <c r="AI119" s="29">
        <v>0</v>
      </c>
      <c r="AJ119" s="29">
        <v>0</v>
      </c>
      <c r="AK119" s="29">
        <v>0.06</v>
      </c>
      <c r="AL119" s="29">
        <v>0.03</v>
      </c>
      <c r="AM119" s="29">
        <v>0.04</v>
      </c>
      <c r="AN119" s="29">
        <v>0</v>
      </c>
      <c r="AO119" s="29">
        <v>0</v>
      </c>
      <c r="AP119" s="29">
        <v>0</v>
      </c>
      <c r="AQ119" s="29">
        <v>0</v>
      </c>
      <c r="AR119" s="29" t="s">
        <v>42</v>
      </c>
      <c r="AS119" s="29" t="s">
        <v>42</v>
      </c>
      <c r="AT119" s="29">
        <v>0.03</v>
      </c>
      <c r="AU119" s="29">
        <v>0.01</v>
      </c>
      <c r="AV119" s="29">
        <v>0.02</v>
      </c>
      <c r="AW119" s="29" t="s">
        <v>42</v>
      </c>
      <c r="AX119" s="29">
        <v>0.01</v>
      </c>
      <c r="AY119" s="29">
        <v>0.01</v>
      </c>
      <c r="AZ119" s="29" t="s">
        <v>42</v>
      </c>
      <c r="BA119" s="29" t="s">
        <v>42</v>
      </c>
      <c r="BB119" s="29" t="s">
        <v>42</v>
      </c>
      <c r="BC119" s="29">
        <v>0</v>
      </c>
      <c r="BD119" s="29" t="s">
        <v>42</v>
      </c>
      <c r="BE119" s="29" t="s">
        <v>42</v>
      </c>
      <c r="BF119" s="29" t="s">
        <v>42</v>
      </c>
      <c r="BG119" s="29" t="s">
        <v>42</v>
      </c>
      <c r="BH119" s="29">
        <v>0.01</v>
      </c>
      <c r="BI119" s="29">
        <v>7.0000000000000007E-2</v>
      </c>
      <c r="BJ119" s="29">
        <v>0.04</v>
      </c>
      <c r="BK119" s="29">
        <v>0.05</v>
      </c>
      <c r="BL119" s="29">
        <v>0.05</v>
      </c>
      <c r="BM119" s="29">
        <v>0.01</v>
      </c>
      <c r="BN119" s="29">
        <v>0.02</v>
      </c>
      <c r="BO119" s="29" t="s">
        <v>42</v>
      </c>
      <c r="BP119" s="29">
        <v>0.01</v>
      </c>
      <c r="BQ119" s="29">
        <v>0.01</v>
      </c>
    </row>
    <row r="120" spans="1:69" x14ac:dyDescent="0.25">
      <c r="A120">
        <v>317</v>
      </c>
      <c r="B120" t="s">
        <v>285</v>
      </c>
      <c r="C120" t="s">
        <v>180</v>
      </c>
      <c r="D120" s="70">
        <v>660</v>
      </c>
      <c r="E120" s="70">
        <v>2710</v>
      </c>
      <c r="F120" s="70">
        <v>3370</v>
      </c>
      <c r="G120" s="29">
        <v>0.92</v>
      </c>
      <c r="H120" s="29">
        <v>0.96</v>
      </c>
      <c r="I120" s="29">
        <v>0.95</v>
      </c>
      <c r="J120" s="29">
        <v>0.91</v>
      </c>
      <c r="K120" s="29">
        <v>0.95</v>
      </c>
      <c r="L120" s="29">
        <v>0.94</v>
      </c>
      <c r="M120" s="29">
        <v>0.22</v>
      </c>
      <c r="N120" s="29">
        <v>0.12</v>
      </c>
      <c r="O120" s="29">
        <v>0.14000000000000001</v>
      </c>
      <c r="P120" s="29" t="s">
        <v>42</v>
      </c>
      <c r="Q120" s="29" t="s">
        <v>41</v>
      </c>
      <c r="R120" s="29" t="s">
        <v>41</v>
      </c>
      <c r="S120" s="29">
        <v>0.01</v>
      </c>
      <c r="T120" s="29">
        <v>0.02</v>
      </c>
      <c r="U120" s="29">
        <v>0.02</v>
      </c>
      <c r="V120" s="29">
        <v>0.61</v>
      </c>
      <c r="W120" s="29">
        <v>0.78</v>
      </c>
      <c r="X120" s="29">
        <v>0.74</v>
      </c>
      <c r="Y120" s="29">
        <v>0.06</v>
      </c>
      <c r="Z120" s="29">
        <v>0.03</v>
      </c>
      <c r="AA120" s="29">
        <v>0.04</v>
      </c>
      <c r="AB120" s="29">
        <v>0</v>
      </c>
      <c r="AC120" s="29">
        <v>0</v>
      </c>
      <c r="AD120" s="29">
        <v>0</v>
      </c>
      <c r="AE120" s="29">
        <v>0</v>
      </c>
      <c r="AF120" s="29">
        <v>0</v>
      </c>
      <c r="AG120" s="29">
        <v>0</v>
      </c>
      <c r="AH120" s="29">
        <v>0</v>
      </c>
      <c r="AI120" s="29">
        <v>0</v>
      </c>
      <c r="AJ120" s="29">
        <v>0</v>
      </c>
      <c r="AK120" s="29">
        <v>0.02</v>
      </c>
      <c r="AL120" s="29">
        <v>0.02</v>
      </c>
      <c r="AM120" s="29">
        <v>0.02</v>
      </c>
      <c r="AN120" s="29">
        <v>0</v>
      </c>
      <c r="AO120" s="29">
        <v>0</v>
      </c>
      <c r="AP120" s="29">
        <v>0</v>
      </c>
      <c r="AQ120" s="29" t="s">
        <v>42</v>
      </c>
      <c r="AR120" s="29" t="s">
        <v>41</v>
      </c>
      <c r="AS120" s="29" t="s">
        <v>41</v>
      </c>
      <c r="AT120" s="29">
        <v>0.01</v>
      </c>
      <c r="AU120" s="29" t="s">
        <v>41</v>
      </c>
      <c r="AV120" s="29">
        <v>0.01</v>
      </c>
      <c r="AW120" s="29" t="s">
        <v>42</v>
      </c>
      <c r="AX120" s="29" t="s">
        <v>41</v>
      </c>
      <c r="AY120" s="29" t="s">
        <v>41</v>
      </c>
      <c r="AZ120" s="29">
        <v>0</v>
      </c>
      <c r="BA120" s="29" t="s">
        <v>42</v>
      </c>
      <c r="BB120" s="29" t="s">
        <v>42</v>
      </c>
      <c r="BC120" s="29" t="s">
        <v>42</v>
      </c>
      <c r="BD120" s="29" t="s">
        <v>42</v>
      </c>
      <c r="BE120" s="29" t="s">
        <v>42</v>
      </c>
      <c r="BF120" s="29" t="s">
        <v>42</v>
      </c>
      <c r="BG120" s="29" t="s">
        <v>41</v>
      </c>
      <c r="BH120" s="29" t="s">
        <v>41</v>
      </c>
      <c r="BI120" s="29">
        <v>0.05</v>
      </c>
      <c r="BJ120" s="29">
        <v>0.02</v>
      </c>
      <c r="BK120" s="29">
        <v>0.03</v>
      </c>
      <c r="BL120" s="29">
        <v>0.02</v>
      </c>
      <c r="BM120" s="29">
        <v>0.01</v>
      </c>
      <c r="BN120" s="29">
        <v>0.01</v>
      </c>
      <c r="BO120" s="29">
        <v>0.01</v>
      </c>
      <c r="BP120" s="29">
        <v>0.01</v>
      </c>
      <c r="BQ120" s="29">
        <v>0.01</v>
      </c>
    </row>
    <row r="121" spans="1:69" x14ac:dyDescent="0.25">
      <c r="A121">
        <v>807</v>
      </c>
      <c r="B121" t="s">
        <v>286</v>
      </c>
      <c r="C121" t="s">
        <v>166</v>
      </c>
      <c r="D121" s="70">
        <v>320</v>
      </c>
      <c r="E121" s="70">
        <v>1490</v>
      </c>
      <c r="F121" s="70">
        <v>1810</v>
      </c>
      <c r="G121" s="29">
        <v>0.81</v>
      </c>
      <c r="H121" s="29">
        <v>0.93</v>
      </c>
      <c r="I121" s="29">
        <v>0.9</v>
      </c>
      <c r="J121" s="29">
        <v>0.77</v>
      </c>
      <c r="K121" s="29">
        <v>0.9</v>
      </c>
      <c r="L121" s="29">
        <v>0.88</v>
      </c>
      <c r="M121" s="29">
        <v>0.54</v>
      </c>
      <c r="N121" s="29">
        <v>0.45</v>
      </c>
      <c r="O121" s="29">
        <v>0.47</v>
      </c>
      <c r="P121" s="29">
        <v>0</v>
      </c>
      <c r="Q121" s="29" t="s">
        <v>42</v>
      </c>
      <c r="R121" s="29" t="s">
        <v>42</v>
      </c>
      <c r="S121" s="29">
        <v>0.06</v>
      </c>
      <c r="T121" s="29">
        <v>0.05</v>
      </c>
      <c r="U121" s="29">
        <v>0.05</v>
      </c>
      <c r="V121" s="29">
        <v>0.06</v>
      </c>
      <c r="W121" s="29">
        <v>0.09</v>
      </c>
      <c r="X121" s="29">
        <v>0.08</v>
      </c>
      <c r="Y121" s="29">
        <v>0.11</v>
      </c>
      <c r="Z121" s="29">
        <v>0.31</v>
      </c>
      <c r="AA121" s="29">
        <v>0.27</v>
      </c>
      <c r="AB121" s="29">
        <v>0</v>
      </c>
      <c r="AC121" s="29">
        <v>0</v>
      </c>
      <c r="AD121" s="29">
        <v>0</v>
      </c>
      <c r="AE121" s="29" t="s">
        <v>42</v>
      </c>
      <c r="AF121" s="29">
        <v>0</v>
      </c>
      <c r="AG121" s="29" t="s">
        <v>42</v>
      </c>
      <c r="AH121" s="29">
        <v>0</v>
      </c>
      <c r="AI121" s="29">
        <v>0</v>
      </c>
      <c r="AJ121" s="29">
        <v>0</v>
      </c>
      <c r="AK121" s="29">
        <v>7.0000000000000007E-2</v>
      </c>
      <c r="AL121" s="29">
        <v>0.08</v>
      </c>
      <c r="AM121" s="29">
        <v>0.08</v>
      </c>
      <c r="AN121" s="29">
        <v>0</v>
      </c>
      <c r="AO121" s="29">
        <v>0</v>
      </c>
      <c r="AP121" s="29">
        <v>0</v>
      </c>
      <c r="AQ121" s="29">
        <v>0</v>
      </c>
      <c r="AR121" s="29" t="s">
        <v>42</v>
      </c>
      <c r="AS121" s="29" t="s">
        <v>42</v>
      </c>
      <c r="AT121" s="29" t="s">
        <v>42</v>
      </c>
      <c r="AU121" s="29">
        <v>0.01</v>
      </c>
      <c r="AV121" s="29">
        <v>0.01</v>
      </c>
      <c r="AW121" s="29">
        <v>0</v>
      </c>
      <c r="AX121" s="29">
        <v>0.01</v>
      </c>
      <c r="AY121" s="29" t="s">
        <v>41</v>
      </c>
      <c r="AZ121" s="29" t="s">
        <v>42</v>
      </c>
      <c r="BA121" s="29" t="s">
        <v>42</v>
      </c>
      <c r="BB121" s="29" t="s">
        <v>41</v>
      </c>
      <c r="BC121" s="29" t="s">
        <v>42</v>
      </c>
      <c r="BD121" s="29" t="s">
        <v>42</v>
      </c>
      <c r="BE121" s="29" t="s">
        <v>42</v>
      </c>
      <c r="BF121" s="29">
        <v>0.02</v>
      </c>
      <c r="BG121" s="29">
        <v>0.01</v>
      </c>
      <c r="BH121" s="29">
        <v>0.02</v>
      </c>
      <c r="BI121" s="29">
        <v>0.14000000000000001</v>
      </c>
      <c r="BJ121" s="29">
        <v>0.05</v>
      </c>
      <c r="BK121" s="29">
        <v>0.06</v>
      </c>
      <c r="BL121" s="29">
        <v>0.04</v>
      </c>
      <c r="BM121" s="29">
        <v>0.01</v>
      </c>
      <c r="BN121" s="29">
        <v>0.02</v>
      </c>
      <c r="BO121" s="29" t="s">
        <v>42</v>
      </c>
      <c r="BP121" s="29">
        <v>0.01</v>
      </c>
      <c r="BQ121" s="29">
        <v>0.01</v>
      </c>
    </row>
    <row r="122" spans="1:69" x14ac:dyDescent="0.25">
      <c r="A122">
        <v>318</v>
      </c>
      <c r="B122" t="s">
        <v>287</v>
      </c>
      <c r="C122" t="s">
        <v>180</v>
      </c>
      <c r="D122" s="70">
        <v>170</v>
      </c>
      <c r="E122" s="70">
        <v>1130</v>
      </c>
      <c r="F122" s="70">
        <v>1300</v>
      </c>
      <c r="G122" s="29">
        <v>0.82</v>
      </c>
      <c r="H122" s="29">
        <v>0.92</v>
      </c>
      <c r="I122" s="29">
        <v>0.9</v>
      </c>
      <c r="J122" s="29">
        <v>0.81</v>
      </c>
      <c r="K122" s="29">
        <v>0.91</v>
      </c>
      <c r="L122" s="29">
        <v>0.9</v>
      </c>
      <c r="M122" s="29">
        <v>0.51</v>
      </c>
      <c r="N122" s="29">
        <v>0.38</v>
      </c>
      <c r="O122" s="29">
        <v>0.4</v>
      </c>
      <c r="P122" s="29" t="s">
        <v>42</v>
      </c>
      <c r="Q122" s="29">
        <v>0.01</v>
      </c>
      <c r="R122" s="29">
        <v>0.01</v>
      </c>
      <c r="S122" s="29" t="s">
        <v>42</v>
      </c>
      <c r="T122" s="29">
        <v>0.02</v>
      </c>
      <c r="U122" s="29">
        <v>0.02</v>
      </c>
      <c r="V122" s="29">
        <v>0.14000000000000001</v>
      </c>
      <c r="W122" s="29">
        <v>0.12</v>
      </c>
      <c r="X122" s="29">
        <v>0.13</v>
      </c>
      <c r="Y122" s="29">
        <v>0.13</v>
      </c>
      <c r="Z122" s="29">
        <v>0.38</v>
      </c>
      <c r="AA122" s="29">
        <v>0.35</v>
      </c>
      <c r="AB122" s="29">
        <v>0</v>
      </c>
      <c r="AC122" s="29">
        <v>0</v>
      </c>
      <c r="AD122" s="29">
        <v>0</v>
      </c>
      <c r="AE122" s="29">
        <v>0</v>
      </c>
      <c r="AF122" s="29">
        <v>0</v>
      </c>
      <c r="AG122" s="29">
        <v>0</v>
      </c>
      <c r="AH122" s="29">
        <v>0</v>
      </c>
      <c r="AI122" s="29">
        <v>0</v>
      </c>
      <c r="AJ122" s="29">
        <v>0</v>
      </c>
      <c r="AK122" s="29" t="s">
        <v>42</v>
      </c>
      <c r="AL122" s="29">
        <v>0.03</v>
      </c>
      <c r="AM122" s="29">
        <v>0.03</v>
      </c>
      <c r="AN122" s="29">
        <v>0</v>
      </c>
      <c r="AO122" s="29">
        <v>0</v>
      </c>
      <c r="AP122" s="29">
        <v>0</v>
      </c>
      <c r="AQ122" s="29">
        <v>0</v>
      </c>
      <c r="AR122" s="29" t="s">
        <v>42</v>
      </c>
      <c r="AS122" s="29" t="s">
        <v>42</v>
      </c>
      <c r="AT122" s="29">
        <v>0</v>
      </c>
      <c r="AU122" s="29" t="s">
        <v>42</v>
      </c>
      <c r="AV122" s="29" t="s">
        <v>42</v>
      </c>
      <c r="AW122" s="29">
        <v>0</v>
      </c>
      <c r="AX122" s="29" t="s">
        <v>42</v>
      </c>
      <c r="AY122" s="29" t="s">
        <v>42</v>
      </c>
      <c r="AZ122" s="29">
        <v>0</v>
      </c>
      <c r="BA122" s="29">
        <v>0</v>
      </c>
      <c r="BB122" s="29">
        <v>0</v>
      </c>
      <c r="BC122" s="29">
        <v>0</v>
      </c>
      <c r="BD122" s="29">
        <v>0</v>
      </c>
      <c r="BE122" s="29">
        <v>0</v>
      </c>
      <c r="BF122" s="29" t="s">
        <v>42</v>
      </c>
      <c r="BG122" s="29" t="s">
        <v>42</v>
      </c>
      <c r="BH122" s="29" t="s">
        <v>42</v>
      </c>
      <c r="BI122" s="29">
        <v>0.13</v>
      </c>
      <c r="BJ122" s="29">
        <v>0.05</v>
      </c>
      <c r="BK122" s="29">
        <v>0.06</v>
      </c>
      <c r="BL122" s="29">
        <v>0.04</v>
      </c>
      <c r="BM122" s="29">
        <v>0.01</v>
      </c>
      <c r="BN122" s="29">
        <v>0.02</v>
      </c>
      <c r="BO122" s="29" t="s">
        <v>42</v>
      </c>
      <c r="BP122" s="29">
        <v>0.02</v>
      </c>
      <c r="BQ122" s="29">
        <v>0.02</v>
      </c>
    </row>
    <row r="123" spans="1:69" x14ac:dyDescent="0.25">
      <c r="A123">
        <v>354</v>
      </c>
      <c r="B123" t="s">
        <v>288</v>
      </c>
      <c r="C123" t="s">
        <v>168</v>
      </c>
      <c r="D123" s="70">
        <v>590</v>
      </c>
      <c r="E123" s="70">
        <v>1800</v>
      </c>
      <c r="F123" s="70">
        <v>2390</v>
      </c>
      <c r="G123" s="29">
        <v>0.84</v>
      </c>
      <c r="H123" s="29">
        <v>0.92</v>
      </c>
      <c r="I123" s="29">
        <v>0.9</v>
      </c>
      <c r="J123" s="29">
        <v>0.81</v>
      </c>
      <c r="K123" s="29">
        <v>0.9</v>
      </c>
      <c r="L123" s="29">
        <v>0.88</v>
      </c>
      <c r="M123" s="29">
        <v>0.45</v>
      </c>
      <c r="N123" s="29">
        <v>0.44</v>
      </c>
      <c r="O123" s="29">
        <v>0.44</v>
      </c>
      <c r="P123" s="29">
        <v>0</v>
      </c>
      <c r="Q123" s="29" t="s">
        <v>42</v>
      </c>
      <c r="R123" s="29" t="s">
        <v>42</v>
      </c>
      <c r="S123" s="29">
        <v>0.03</v>
      </c>
      <c r="T123" s="29">
        <v>0.03</v>
      </c>
      <c r="U123" s="29">
        <v>0.03</v>
      </c>
      <c r="V123" s="29">
        <v>0.09</v>
      </c>
      <c r="W123" s="29">
        <v>7.0000000000000007E-2</v>
      </c>
      <c r="X123" s="29">
        <v>7.0000000000000007E-2</v>
      </c>
      <c r="Y123" s="29">
        <v>0.24</v>
      </c>
      <c r="Z123" s="29">
        <v>0.35</v>
      </c>
      <c r="AA123" s="29">
        <v>0.33</v>
      </c>
      <c r="AB123" s="29">
        <v>0</v>
      </c>
      <c r="AC123" s="29">
        <v>0</v>
      </c>
      <c r="AD123" s="29">
        <v>0</v>
      </c>
      <c r="AE123" s="29">
        <v>0</v>
      </c>
      <c r="AF123" s="29">
        <v>0</v>
      </c>
      <c r="AG123" s="29">
        <v>0</v>
      </c>
      <c r="AH123" s="29" t="s">
        <v>42</v>
      </c>
      <c r="AI123" s="29" t="s">
        <v>42</v>
      </c>
      <c r="AJ123" s="29" t="s">
        <v>42</v>
      </c>
      <c r="AK123" s="29">
        <v>0.04</v>
      </c>
      <c r="AL123" s="29">
        <v>0.06</v>
      </c>
      <c r="AM123" s="29">
        <v>0.05</v>
      </c>
      <c r="AN123" s="29">
        <v>0</v>
      </c>
      <c r="AO123" s="29">
        <v>0</v>
      </c>
      <c r="AP123" s="29">
        <v>0</v>
      </c>
      <c r="AQ123" s="29">
        <v>0</v>
      </c>
      <c r="AR123" s="29" t="s">
        <v>42</v>
      </c>
      <c r="AS123" s="29" t="s">
        <v>42</v>
      </c>
      <c r="AT123" s="29">
        <v>0.02</v>
      </c>
      <c r="AU123" s="29">
        <v>0.01</v>
      </c>
      <c r="AV123" s="29">
        <v>0.01</v>
      </c>
      <c r="AW123" s="29">
        <v>0.01</v>
      </c>
      <c r="AX123" s="29">
        <v>0.01</v>
      </c>
      <c r="AY123" s="29">
        <v>0.01</v>
      </c>
      <c r="AZ123" s="29" t="s">
        <v>42</v>
      </c>
      <c r="BA123" s="29" t="s">
        <v>42</v>
      </c>
      <c r="BB123" s="29" t="s">
        <v>42</v>
      </c>
      <c r="BC123" s="29" t="s">
        <v>42</v>
      </c>
      <c r="BD123" s="29" t="s">
        <v>42</v>
      </c>
      <c r="BE123" s="29" t="s">
        <v>42</v>
      </c>
      <c r="BF123" s="29">
        <v>0.02</v>
      </c>
      <c r="BG123" s="29">
        <v>0.02</v>
      </c>
      <c r="BH123" s="29">
        <v>0.02</v>
      </c>
      <c r="BI123" s="29">
        <v>0.1</v>
      </c>
      <c r="BJ123" s="29">
        <v>0.06</v>
      </c>
      <c r="BK123" s="29">
        <v>7.0000000000000007E-2</v>
      </c>
      <c r="BL123" s="29">
        <v>0.04</v>
      </c>
      <c r="BM123" s="29">
        <v>0.02</v>
      </c>
      <c r="BN123" s="29">
        <v>0.02</v>
      </c>
      <c r="BO123" s="29">
        <v>0.02</v>
      </c>
      <c r="BP123" s="29">
        <v>0.01</v>
      </c>
      <c r="BQ123" s="29">
        <v>0.01</v>
      </c>
    </row>
    <row r="124" spans="1:69" x14ac:dyDescent="0.25">
      <c r="A124">
        <v>372</v>
      </c>
      <c r="B124" t="s">
        <v>289</v>
      </c>
      <c r="C124" t="s">
        <v>170</v>
      </c>
      <c r="D124" s="70">
        <v>530</v>
      </c>
      <c r="E124" s="70">
        <v>2890</v>
      </c>
      <c r="F124" s="70">
        <v>3420</v>
      </c>
      <c r="G124" s="29">
        <v>0.81</v>
      </c>
      <c r="H124" s="29">
        <v>0.93</v>
      </c>
      <c r="I124" s="29">
        <v>0.91</v>
      </c>
      <c r="J124" s="29">
        <v>0.78</v>
      </c>
      <c r="K124" s="29">
        <v>0.91</v>
      </c>
      <c r="L124" s="29">
        <v>0.89</v>
      </c>
      <c r="M124" s="29">
        <v>0.44</v>
      </c>
      <c r="N124" s="29">
        <v>0.33</v>
      </c>
      <c r="O124" s="29">
        <v>0.34</v>
      </c>
      <c r="P124" s="29">
        <v>0</v>
      </c>
      <c r="Q124" s="29" t="s">
        <v>42</v>
      </c>
      <c r="R124" s="29" t="s">
        <v>42</v>
      </c>
      <c r="S124" s="29">
        <v>0.06</v>
      </c>
      <c r="T124" s="29">
        <v>0.05</v>
      </c>
      <c r="U124" s="29">
        <v>0.05</v>
      </c>
      <c r="V124" s="29">
        <v>0.16</v>
      </c>
      <c r="W124" s="29">
        <v>0.38</v>
      </c>
      <c r="X124" s="29">
        <v>0.35</v>
      </c>
      <c r="Y124" s="29">
        <v>0.11</v>
      </c>
      <c r="Z124" s="29">
        <v>0.15</v>
      </c>
      <c r="AA124" s="29">
        <v>0.14000000000000001</v>
      </c>
      <c r="AB124" s="29" t="s">
        <v>42</v>
      </c>
      <c r="AC124" s="29" t="s">
        <v>42</v>
      </c>
      <c r="AD124" s="29" t="s">
        <v>42</v>
      </c>
      <c r="AE124" s="29">
        <v>0</v>
      </c>
      <c r="AF124" s="29">
        <v>0</v>
      </c>
      <c r="AG124" s="29">
        <v>0</v>
      </c>
      <c r="AH124" s="29">
        <v>0</v>
      </c>
      <c r="AI124" s="29" t="s">
        <v>42</v>
      </c>
      <c r="AJ124" s="29" t="s">
        <v>42</v>
      </c>
      <c r="AK124" s="29">
        <v>0.04</v>
      </c>
      <c r="AL124" s="29">
        <v>0.08</v>
      </c>
      <c r="AM124" s="29">
        <v>0.08</v>
      </c>
      <c r="AN124" s="29">
        <v>0</v>
      </c>
      <c r="AO124" s="29">
        <v>0</v>
      </c>
      <c r="AP124" s="29">
        <v>0</v>
      </c>
      <c r="AQ124" s="29" t="s">
        <v>42</v>
      </c>
      <c r="AR124" s="29" t="s">
        <v>41</v>
      </c>
      <c r="AS124" s="29" t="s">
        <v>41</v>
      </c>
      <c r="AT124" s="29">
        <v>0.01</v>
      </c>
      <c r="AU124" s="29">
        <v>0.01</v>
      </c>
      <c r="AV124" s="29">
        <v>0.01</v>
      </c>
      <c r="AW124" s="29" t="s">
        <v>42</v>
      </c>
      <c r="AX124" s="29">
        <v>0.01</v>
      </c>
      <c r="AY124" s="29">
        <v>0.01</v>
      </c>
      <c r="AZ124" s="29" t="s">
        <v>42</v>
      </c>
      <c r="BA124" s="29" t="s">
        <v>42</v>
      </c>
      <c r="BB124" s="29" t="s">
        <v>41</v>
      </c>
      <c r="BC124" s="29" t="s">
        <v>42</v>
      </c>
      <c r="BD124" s="29" t="s">
        <v>42</v>
      </c>
      <c r="BE124" s="29" t="s">
        <v>41</v>
      </c>
      <c r="BF124" s="29">
        <v>0.02</v>
      </c>
      <c r="BG124" s="29">
        <v>0.01</v>
      </c>
      <c r="BH124" s="29">
        <v>0.01</v>
      </c>
      <c r="BI124" s="29">
        <v>0.11</v>
      </c>
      <c r="BJ124" s="29">
        <v>0.05</v>
      </c>
      <c r="BK124" s="29">
        <v>0.06</v>
      </c>
      <c r="BL124" s="29">
        <v>7.0000000000000007E-2</v>
      </c>
      <c r="BM124" s="29">
        <v>0.01</v>
      </c>
      <c r="BN124" s="29">
        <v>0.02</v>
      </c>
      <c r="BO124" s="29">
        <v>0.01</v>
      </c>
      <c r="BP124" s="29">
        <v>0.01</v>
      </c>
      <c r="BQ124" s="29">
        <v>0.01</v>
      </c>
    </row>
    <row r="125" spans="1:69" x14ac:dyDescent="0.25">
      <c r="A125">
        <v>857</v>
      </c>
      <c r="B125" t="s">
        <v>290</v>
      </c>
      <c r="C125" t="s">
        <v>172</v>
      </c>
      <c r="D125" s="70">
        <v>40</v>
      </c>
      <c r="E125" s="70">
        <v>440</v>
      </c>
      <c r="F125" s="70">
        <v>470</v>
      </c>
      <c r="G125" s="29">
        <v>0.77</v>
      </c>
      <c r="H125" s="29">
        <v>0.91</v>
      </c>
      <c r="I125" s="29">
        <v>0.9</v>
      </c>
      <c r="J125" s="29">
        <v>0.77</v>
      </c>
      <c r="K125" s="29">
        <v>0.9</v>
      </c>
      <c r="L125" s="29">
        <v>0.89</v>
      </c>
      <c r="M125" s="29">
        <v>0.54</v>
      </c>
      <c r="N125" s="29">
        <v>0.38</v>
      </c>
      <c r="O125" s="29">
        <v>0.39</v>
      </c>
      <c r="P125" s="29">
        <v>0</v>
      </c>
      <c r="Q125" s="29" t="s">
        <v>42</v>
      </c>
      <c r="R125" s="29" t="s">
        <v>42</v>
      </c>
      <c r="S125" s="29" t="s">
        <v>42</v>
      </c>
      <c r="T125" s="29">
        <v>0.02</v>
      </c>
      <c r="U125" s="29">
        <v>0.02</v>
      </c>
      <c r="V125" s="29" t="s">
        <v>42</v>
      </c>
      <c r="W125" s="29">
        <v>0.39</v>
      </c>
      <c r="X125" s="29">
        <v>0.37</v>
      </c>
      <c r="Y125" s="29" t="s">
        <v>42</v>
      </c>
      <c r="Z125" s="29">
        <v>0.1</v>
      </c>
      <c r="AA125" s="29">
        <v>0.09</v>
      </c>
      <c r="AB125" s="29">
        <v>0</v>
      </c>
      <c r="AC125" s="29">
        <v>0</v>
      </c>
      <c r="AD125" s="29">
        <v>0</v>
      </c>
      <c r="AE125" s="29">
        <v>0</v>
      </c>
      <c r="AF125" s="29">
        <v>0</v>
      </c>
      <c r="AG125" s="29">
        <v>0</v>
      </c>
      <c r="AH125" s="29">
        <v>0</v>
      </c>
      <c r="AI125" s="29">
        <v>0</v>
      </c>
      <c r="AJ125" s="29">
        <v>0</v>
      </c>
      <c r="AK125" s="29" t="s">
        <v>42</v>
      </c>
      <c r="AL125" s="29">
        <v>0.05</v>
      </c>
      <c r="AM125" s="29">
        <v>0.06</v>
      </c>
      <c r="AN125" s="29">
        <v>0</v>
      </c>
      <c r="AO125" s="29">
        <v>0</v>
      </c>
      <c r="AP125" s="29">
        <v>0</v>
      </c>
      <c r="AQ125" s="29">
        <v>0</v>
      </c>
      <c r="AR125" s="29">
        <v>0</v>
      </c>
      <c r="AS125" s="29">
        <v>0</v>
      </c>
      <c r="AT125" s="29">
        <v>0</v>
      </c>
      <c r="AU125" s="29" t="s">
        <v>42</v>
      </c>
      <c r="AV125" s="29" t="s">
        <v>42</v>
      </c>
      <c r="AW125" s="29">
        <v>0</v>
      </c>
      <c r="AX125" s="29" t="s">
        <v>42</v>
      </c>
      <c r="AY125" s="29" t="s">
        <v>42</v>
      </c>
      <c r="AZ125" s="29">
        <v>0</v>
      </c>
      <c r="BA125" s="29">
        <v>0</v>
      </c>
      <c r="BB125" s="29">
        <v>0</v>
      </c>
      <c r="BC125" s="29">
        <v>0</v>
      </c>
      <c r="BD125" s="29">
        <v>0</v>
      </c>
      <c r="BE125" s="29">
        <v>0</v>
      </c>
      <c r="BF125" s="29">
        <v>0</v>
      </c>
      <c r="BG125" s="29" t="s">
        <v>42</v>
      </c>
      <c r="BH125" s="29" t="s">
        <v>42</v>
      </c>
      <c r="BI125" s="29" t="s">
        <v>42</v>
      </c>
      <c r="BJ125" s="29">
        <v>0.03</v>
      </c>
      <c r="BK125" s="29">
        <v>0.03</v>
      </c>
      <c r="BL125" s="29">
        <v>0</v>
      </c>
      <c r="BM125" s="29">
        <v>0</v>
      </c>
      <c r="BN125" s="29">
        <v>0</v>
      </c>
      <c r="BO125" s="29" t="s">
        <v>42</v>
      </c>
      <c r="BP125" s="29">
        <v>0.06</v>
      </c>
      <c r="BQ125" s="29">
        <v>0.06</v>
      </c>
    </row>
    <row r="126" spans="1:69" x14ac:dyDescent="0.25">
      <c r="A126">
        <v>355</v>
      </c>
      <c r="B126" t="s">
        <v>291</v>
      </c>
      <c r="C126" t="s">
        <v>168</v>
      </c>
      <c r="D126" s="70">
        <v>470</v>
      </c>
      <c r="E126" s="70">
        <v>1700</v>
      </c>
      <c r="F126" s="70">
        <v>2170</v>
      </c>
      <c r="G126" s="29">
        <v>0.85</v>
      </c>
      <c r="H126" s="29">
        <v>0.91</v>
      </c>
      <c r="I126" s="29">
        <v>0.9</v>
      </c>
      <c r="J126" s="29">
        <v>0.81</v>
      </c>
      <c r="K126" s="29">
        <v>0.89</v>
      </c>
      <c r="L126" s="29">
        <v>0.87</v>
      </c>
      <c r="M126" s="29">
        <v>0.63</v>
      </c>
      <c r="N126" s="29">
        <v>0.65</v>
      </c>
      <c r="O126" s="29">
        <v>0.65</v>
      </c>
      <c r="P126" s="29">
        <v>0</v>
      </c>
      <c r="Q126" s="29" t="s">
        <v>41</v>
      </c>
      <c r="R126" s="29" t="s">
        <v>41</v>
      </c>
      <c r="S126" s="29">
        <v>7.0000000000000007E-2</v>
      </c>
      <c r="T126" s="29">
        <v>0.06</v>
      </c>
      <c r="U126" s="29">
        <v>0.06</v>
      </c>
      <c r="V126" s="29">
        <v>0.06</v>
      </c>
      <c r="W126" s="29">
        <v>0.06</v>
      </c>
      <c r="X126" s="29">
        <v>0.06</v>
      </c>
      <c r="Y126" s="29">
        <v>0.05</v>
      </c>
      <c r="Z126" s="29">
        <v>0.11</v>
      </c>
      <c r="AA126" s="29">
        <v>0.1</v>
      </c>
      <c r="AB126" s="29">
        <v>0</v>
      </c>
      <c r="AC126" s="29">
        <v>0</v>
      </c>
      <c r="AD126" s="29">
        <v>0</v>
      </c>
      <c r="AE126" s="29">
        <v>0</v>
      </c>
      <c r="AF126" s="29">
        <v>0</v>
      </c>
      <c r="AG126" s="29">
        <v>0</v>
      </c>
      <c r="AH126" s="29">
        <v>0</v>
      </c>
      <c r="AI126" s="29" t="s">
        <v>42</v>
      </c>
      <c r="AJ126" s="29" t="s">
        <v>42</v>
      </c>
      <c r="AK126" s="29">
        <v>7.0000000000000007E-2</v>
      </c>
      <c r="AL126" s="29">
        <v>0.06</v>
      </c>
      <c r="AM126" s="29">
        <v>0.06</v>
      </c>
      <c r="AN126" s="29">
        <v>0</v>
      </c>
      <c r="AO126" s="29">
        <v>0</v>
      </c>
      <c r="AP126" s="29">
        <v>0</v>
      </c>
      <c r="AQ126" s="29">
        <v>0</v>
      </c>
      <c r="AR126" s="29" t="s">
        <v>42</v>
      </c>
      <c r="AS126" s="29" t="s">
        <v>42</v>
      </c>
      <c r="AT126" s="29">
        <v>0.01</v>
      </c>
      <c r="AU126" s="29">
        <v>0.01</v>
      </c>
      <c r="AV126" s="29">
        <v>0.01</v>
      </c>
      <c r="AW126" s="29" t="s">
        <v>42</v>
      </c>
      <c r="AX126" s="29">
        <v>0.01</v>
      </c>
      <c r="AY126" s="29">
        <v>0.01</v>
      </c>
      <c r="AZ126" s="29" t="s">
        <v>42</v>
      </c>
      <c r="BA126" s="29" t="s">
        <v>42</v>
      </c>
      <c r="BB126" s="29" t="s">
        <v>42</v>
      </c>
      <c r="BC126" s="29" t="s">
        <v>42</v>
      </c>
      <c r="BD126" s="29" t="s">
        <v>42</v>
      </c>
      <c r="BE126" s="29" t="s">
        <v>42</v>
      </c>
      <c r="BF126" s="29">
        <v>0.03</v>
      </c>
      <c r="BG126" s="29">
        <v>0.01</v>
      </c>
      <c r="BH126" s="29">
        <v>0.02</v>
      </c>
      <c r="BI126" s="29">
        <v>0.1</v>
      </c>
      <c r="BJ126" s="29">
        <v>0.06</v>
      </c>
      <c r="BK126" s="29">
        <v>7.0000000000000007E-2</v>
      </c>
      <c r="BL126" s="29">
        <v>0.04</v>
      </c>
      <c r="BM126" s="29">
        <v>0.01</v>
      </c>
      <c r="BN126" s="29">
        <v>0.02</v>
      </c>
      <c r="BO126" s="29">
        <v>0.01</v>
      </c>
      <c r="BP126" s="29">
        <v>0.02</v>
      </c>
      <c r="BQ126" s="29">
        <v>0.02</v>
      </c>
    </row>
    <row r="127" spans="1:69" x14ac:dyDescent="0.25">
      <c r="A127">
        <v>333</v>
      </c>
      <c r="B127" t="s">
        <v>292</v>
      </c>
      <c r="C127" t="s">
        <v>174</v>
      </c>
      <c r="D127" s="70">
        <v>790</v>
      </c>
      <c r="E127" s="70">
        <v>2850</v>
      </c>
      <c r="F127" s="70">
        <v>3640</v>
      </c>
      <c r="G127" s="29">
        <v>0.83</v>
      </c>
      <c r="H127" s="29">
        <v>0.92</v>
      </c>
      <c r="I127" s="29">
        <v>0.9</v>
      </c>
      <c r="J127" s="29">
        <v>0.77</v>
      </c>
      <c r="K127" s="29">
        <v>0.89</v>
      </c>
      <c r="L127" s="29">
        <v>0.86</v>
      </c>
      <c r="M127" s="29">
        <v>0.39</v>
      </c>
      <c r="N127" s="29">
        <v>0.42</v>
      </c>
      <c r="O127" s="29">
        <v>0.42</v>
      </c>
      <c r="P127" s="29">
        <v>0</v>
      </c>
      <c r="Q127" s="29">
        <v>0</v>
      </c>
      <c r="R127" s="29">
        <v>0</v>
      </c>
      <c r="S127" s="29">
        <v>7.0000000000000007E-2</v>
      </c>
      <c r="T127" s="29">
        <v>0.05</v>
      </c>
      <c r="U127" s="29">
        <v>0.06</v>
      </c>
      <c r="V127" s="29">
        <v>0.28999999999999998</v>
      </c>
      <c r="W127" s="29">
        <v>0.37</v>
      </c>
      <c r="X127" s="29">
        <v>0.35</v>
      </c>
      <c r="Y127" s="29">
        <v>0.02</v>
      </c>
      <c r="Z127" s="29">
        <v>0.03</v>
      </c>
      <c r="AA127" s="29">
        <v>0.03</v>
      </c>
      <c r="AB127" s="29" t="s">
        <v>42</v>
      </c>
      <c r="AC127" s="29" t="s">
        <v>42</v>
      </c>
      <c r="AD127" s="29" t="s">
        <v>42</v>
      </c>
      <c r="AE127" s="29">
        <v>0</v>
      </c>
      <c r="AF127" s="29">
        <v>0</v>
      </c>
      <c r="AG127" s="29">
        <v>0</v>
      </c>
      <c r="AH127" s="29">
        <v>0</v>
      </c>
      <c r="AI127" s="29" t="s">
        <v>42</v>
      </c>
      <c r="AJ127" s="29" t="s">
        <v>42</v>
      </c>
      <c r="AK127" s="29">
        <v>0.05</v>
      </c>
      <c r="AL127" s="29">
        <v>7.0000000000000007E-2</v>
      </c>
      <c r="AM127" s="29">
        <v>0.06</v>
      </c>
      <c r="AN127" s="29">
        <v>0</v>
      </c>
      <c r="AO127" s="29">
        <v>0</v>
      </c>
      <c r="AP127" s="29">
        <v>0</v>
      </c>
      <c r="AQ127" s="29" t="s">
        <v>42</v>
      </c>
      <c r="AR127" s="29" t="s">
        <v>41</v>
      </c>
      <c r="AS127" s="29" t="s">
        <v>41</v>
      </c>
      <c r="AT127" s="29">
        <v>0.02</v>
      </c>
      <c r="AU127" s="29">
        <v>0.01</v>
      </c>
      <c r="AV127" s="29">
        <v>0.01</v>
      </c>
      <c r="AW127" s="29" t="s">
        <v>42</v>
      </c>
      <c r="AX127" s="29">
        <v>0.01</v>
      </c>
      <c r="AY127" s="29">
        <v>0.01</v>
      </c>
      <c r="AZ127" s="29" t="s">
        <v>42</v>
      </c>
      <c r="BA127" s="29" t="s">
        <v>41</v>
      </c>
      <c r="BB127" s="29" t="s">
        <v>41</v>
      </c>
      <c r="BC127" s="29">
        <v>0.01</v>
      </c>
      <c r="BD127" s="29" t="s">
        <v>42</v>
      </c>
      <c r="BE127" s="29" t="s">
        <v>41</v>
      </c>
      <c r="BF127" s="29">
        <v>0.04</v>
      </c>
      <c r="BG127" s="29">
        <v>0.02</v>
      </c>
      <c r="BH127" s="29">
        <v>0.02</v>
      </c>
      <c r="BI127" s="29">
        <v>0.12</v>
      </c>
      <c r="BJ127" s="29">
        <v>0.06</v>
      </c>
      <c r="BK127" s="29">
        <v>7.0000000000000007E-2</v>
      </c>
      <c r="BL127" s="29">
        <v>0.03</v>
      </c>
      <c r="BM127" s="29">
        <v>0.02</v>
      </c>
      <c r="BN127" s="29">
        <v>0.02</v>
      </c>
      <c r="BO127" s="29">
        <v>0.02</v>
      </c>
      <c r="BP127" s="29">
        <v>0.01</v>
      </c>
      <c r="BQ127" s="29">
        <v>0.01</v>
      </c>
    </row>
    <row r="128" spans="1:69" x14ac:dyDescent="0.25">
      <c r="A128">
        <v>343</v>
      </c>
      <c r="B128" t="s">
        <v>293</v>
      </c>
      <c r="C128" t="s">
        <v>168</v>
      </c>
      <c r="D128" s="70">
        <v>500</v>
      </c>
      <c r="E128" s="70">
        <v>2920</v>
      </c>
      <c r="F128" s="70">
        <v>3410</v>
      </c>
      <c r="G128" s="29">
        <v>0.85</v>
      </c>
      <c r="H128" s="29">
        <v>0.94</v>
      </c>
      <c r="I128" s="29">
        <v>0.92</v>
      </c>
      <c r="J128" s="29">
        <v>0.8</v>
      </c>
      <c r="K128" s="29">
        <v>0.92</v>
      </c>
      <c r="L128" s="29">
        <v>0.9</v>
      </c>
      <c r="M128" s="29">
        <v>0.42</v>
      </c>
      <c r="N128" s="29">
        <v>0.28999999999999998</v>
      </c>
      <c r="O128" s="29">
        <v>0.31</v>
      </c>
      <c r="P128" s="29">
        <v>0</v>
      </c>
      <c r="Q128" s="29" t="s">
        <v>42</v>
      </c>
      <c r="R128" s="29" t="s">
        <v>42</v>
      </c>
      <c r="S128" s="29">
        <v>0.06</v>
      </c>
      <c r="T128" s="29">
        <v>0.03</v>
      </c>
      <c r="U128" s="29">
        <v>0.04</v>
      </c>
      <c r="V128" s="29">
        <v>0.25</v>
      </c>
      <c r="W128" s="29">
        <v>0.44</v>
      </c>
      <c r="X128" s="29">
        <v>0.41</v>
      </c>
      <c r="Y128" s="29">
        <v>0.05</v>
      </c>
      <c r="Z128" s="29">
        <v>0.15</v>
      </c>
      <c r="AA128" s="29">
        <v>0.14000000000000001</v>
      </c>
      <c r="AB128" s="29">
        <v>0</v>
      </c>
      <c r="AC128" s="29">
        <v>0</v>
      </c>
      <c r="AD128" s="29">
        <v>0</v>
      </c>
      <c r="AE128" s="29" t="s">
        <v>42</v>
      </c>
      <c r="AF128" s="29" t="s">
        <v>42</v>
      </c>
      <c r="AG128" s="29" t="s">
        <v>42</v>
      </c>
      <c r="AH128" s="29">
        <v>0</v>
      </c>
      <c r="AI128" s="29" t="s">
        <v>42</v>
      </c>
      <c r="AJ128" s="29" t="s">
        <v>42</v>
      </c>
      <c r="AK128" s="29">
        <v>0.06</v>
      </c>
      <c r="AL128" s="29">
        <v>0.06</v>
      </c>
      <c r="AM128" s="29">
        <v>0.06</v>
      </c>
      <c r="AN128" s="29">
        <v>0</v>
      </c>
      <c r="AO128" s="29">
        <v>0</v>
      </c>
      <c r="AP128" s="29">
        <v>0</v>
      </c>
      <c r="AQ128" s="29" t="s">
        <v>42</v>
      </c>
      <c r="AR128" s="29" t="s">
        <v>41</v>
      </c>
      <c r="AS128" s="29">
        <v>0.01</v>
      </c>
      <c r="AT128" s="29">
        <v>0.02</v>
      </c>
      <c r="AU128" s="29">
        <v>0.01</v>
      </c>
      <c r="AV128" s="29">
        <v>0.01</v>
      </c>
      <c r="AW128" s="29" t="s">
        <v>42</v>
      </c>
      <c r="AX128" s="29" t="s">
        <v>41</v>
      </c>
      <c r="AY128" s="29" t="s">
        <v>41</v>
      </c>
      <c r="AZ128" s="29" t="s">
        <v>42</v>
      </c>
      <c r="BA128" s="29" t="s">
        <v>42</v>
      </c>
      <c r="BB128" s="29" t="s">
        <v>42</v>
      </c>
      <c r="BC128" s="29" t="s">
        <v>42</v>
      </c>
      <c r="BD128" s="29" t="s">
        <v>42</v>
      </c>
      <c r="BE128" s="29" t="s">
        <v>41</v>
      </c>
      <c r="BF128" s="29">
        <v>0.03</v>
      </c>
      <c r="BG128" s="29">
        <v>0.01</v>
      </c>
      <c r="BH128" s="29">
        <v>0.01</v>
      </c>
      <c r="BI128" s="29">
        <v>0.1</v>
      </c>
      <c r="BJ128" s="29">
        <v>0.04</v>
      </c>
      <c r="BK128" s="29">
        <v>0.05</v>
      </c>
      <c r="BL128" s="29">
        <v>0.03</v>
      </c>
      <c r="BM128" s="29">
        <v>0.01</v>
      </c>
      <c r="BN128" s="29">
        <v>0.02</v>
      </c>
      <c r="BO128" s="29">
        <v>0.02</v>
      </c>
      <c r="BP128" s="29">
        <v>0.01</v>
      </c>
      <c r="BQ128" s="29">
        <v>0.01</v>
      </c>
    </row>
    <row r="129" spans="1:69" x14ac:dyDescent="0.25">
      <c r="A129">
        <v>373</v>
      </c>
      <c r="B129" t="s">
        <v>294</v>
      </c>
      <c r="C129" t="s">
        <v>170</v>
      </c>
      <c r="D129" s="70">
        <v>920</v>
      </c>
      <c r="E129" s="70">
        <v>4510</v>
      </c>
      <c r="F129" s="70">
        <v>5430</v>
      </c>
      <c r="G129" s="29">
        <v>0.82</v>
      </c>
      <c r="H129" s="29">
        <v>0.92</v>
      </c>
      <c r="I129" s="29">
        <v>0.91</v>
      </c>
      <c r="J129" s="29">
        <v>0.79</v>
      </c>
      <c r="K129" s="29">
        <v>0.9</v>
      </c>
      <c r="L129" s="29">
        <v>0.88</v>
      </c>
      <c r="M129" s="29">
        <v>0.43</v>
      </c>
      <c r="N129" s="29">
        <v>0.41</v>
      </c>
      <c r="O129" s="29">
        <v>0.42</v>
      </c>
      <c r="P129" s="29" t="s">
        <v>42</v>
      </c>
      <c r="Q129" s="29" t="s">
        <v>41</v>
      </c>
      <c r="R129" s="29" t="s">
        <v>41</v>
      </c>
      <c r="S129" s="29">
        <v>0.05</v>
      </c>
      <c r="T129" s="29">
        <v>0.06</v>
      </c>
      <c r="U129" s="29">
        <v>0.06</v>
      </c>
      <c r="V129" s="29">
        <v>0.13</v>
      </c>
      <c r="W129" s="29">
        <v>0.35</v>
      </c>
      <c r="X129" s="29">
        <v>0.31</v>
      </c>
      <c r="Y129" s="29">
        <v>0.16</v>
      </c>
      <c r="Z129" s="29">
        <v>0.08</v>
      </c>
      <c r="AA129" s="29">
        <v>0.09</v>
      </c>
      <c r="AB129" s="29" t="s">
        <v>42</v>
      </c>
      <c r="AC129" s="29" t="s">
        <v>42</v>
      </c>
      <c r="AD129" s="29" t="s">
        <v>42</v>
      </c>
      <c r="AE129" s="29">
        <v>0</v>
      </c>
      <c r="AF129" s="29">
        <v>0</v>
      </c>
      <c r="AG129" s="29">
        <v>0</v>
      </c>
      <c r="AH129" s="29">
        <v>0</v>
      </c>
      <c r="AI129" s="29">
        <v>0</v>
      </c>
      <c r="AJ129" s="29">
        <v>0</v>
      </c>
      <c r="AK129" s="29">
        <v>0.05</v>
      </c>
      <c r="AL129" s="29">
        <v>0.08</v>
      </c>
      <c r="AM129" s="29">
        <v>7.0000000000000007E-2</v>
      </c>
      <c r="AN129" s="29">
        <v>0</v>
      </c>
      <c r="AO129" s="29">
        <v>0</v>
      </c>
      <c r="AP129" s="29">
        <v>0</v>
      </c>
      <c r="AQ129" s="29" t="s">
        <v>42</v>
      </c>
      <c r="AR129" s="29" t="s">
        <v>42</v>
      </c>
      <c r="AS129" s="29" t="s">
        <v>41</v>
      </c>
      <c r="AT129" s="29">
        <v>0.01</v>
      </c>
      <c r="AU129" s="29">
        <v>0.01</v>
      </c>
      <c r="AV129" s="29">
        <v>0.01</v>
      </c>
      <c r="AW129" s="29">
        <v>0.01</v>
      </c>
      <c r="AX129" s="29">
        <v>0.01</v>
      </c>
      <c r="AY129" s="29">
        <v>0.01</v>
      </c>
      <c r="AZ129" s="29" t="s">
        <v>42</v>
      </c>
      <c r="BA129" s="29" t="s">
        <v>41</v>
      </c>
      <c r="BB129" s="29" t="s">
        <v>41</v>
      </c>
      <c r="BC129" s="29">
        <v>0</v>
      </c>
      <c r="BD129" s="29" t="s">
        <v>41</v>
      </c>
      <c r="BE129" s="29" t="s">
        <v>41</v>
      </c>
      <c r="BF129" s="29">
        <v>0.02</v>
      </c>
      <c r="BG129" s="29">
        <v>0.01</v>
      </c>
      <c r="BH129" s="29">
        <v>0.01</v>
      </c>
      <c r="BI129" s="29">
        <v>0.1</v>
      </c>
      <c r="BJ129" s="29">
        <v>0.05</v>
      </c>
      <c r="BK129" s="29">
        <v>0.06</v>
      </c>
      <c r="BL129" s="29">
        <v>7.0000000000000007E-2</v>
      </c>
      <c r="BM129" s="29">
        <v>0.02</v>
      </c>
      <c r="BN129" s="29">
        <v>0.03</v>
      </c>
      <c r="BO129" s="29">
        <v>0.01</v>
      </c>
      <c r="BP129" s="29" t="s">
        <v>41</v>
      </c>
      <c r="BQ129" s="29">
        <v>0.01</v>
      </c>
    </row>
    <row r="130" spans="1:69" x14ac:dyDescent="0.25">
      <c r="A130">
        <v>893</v>
      </c>
      <c r="B130" t="s">
        <v>295</v>
      </c>
      <c r="C130" t="s">
        <v>174</v>
      </c>
      <c r="D130" s="70">
        <v>260</v>
      </c>
      <c r="E130" s="70">
        <v>2960</v>
      </c>
      <c r="F130" s="70">
        <v>3220</v>
      </c>
      <c r="G130" s="29">
        <v>0.8</v>
      </c>
      <c r="H130" s="29">
        <v>0.9</v>
      </c>
      <c r="I130" s="29">
        <v>0.89</v>
      </c>
      <c r="J130" s="29">
        <v>0.77</v>
      </c>
      <c r="K130" s="29">
        <v>0.87</v>
      </c>
      <c r="L130" s="29">
        <v>0.86</v>
      </c>
      <c r="M130" s="29">
        <v>0.48</v>
      </c>
      <c r="N130" s="29">
        <v>0.36</v>
      </c>
      <c r="O130" s="29">
        <v>0.37</v>
      </c>
      <c r="P130" s="29">
        <v>0</v>
      </c>
      <c r="Q130" s="29">
        <v>0.01</v>
      </c>
      <c r="R130" s="29" t="s">
        <v>41</v>
      </c>
      <c r="S130" s="29">
        <v>7.0000000000000007E-2</v>
      </c>
      <c r="T130" s="29">
        <v>0.04</v>
      </c>
      <c r="U130" s="29">
        <v>0.04</v>
      </c>
      <c r="V130" s="29">
        <v>0.14000000000000001</v>
      </c>
      <c r="W130" s="29">
        <v>0.2</v>
      </c>
      <c r="X130" s="29">
        <v>0.19</v>
      </c>
      <c r="Y130" s="29">
        <v>7.0000000000000007E-2</v>
      </c>
      <c r="Z130" s="29">
        <v>0.27</v>
      </c>
      <c r="AA130" s="29">
        <v>0.25</v>
      </c>
      <c r="AB130" s="29">
        <v>0</v>
      </c>
      <c r="AC130" s="29">
        <v>0</v>
      </c>
      <c r="AD130" s="29">
        <v>0</v>
      </c>
      <c r="AE130" s="29">
        <v>0</v>
      </c>
      <c r="AF130" s="29">
        <v>0</v>
      </c>
      <c r="AG130" s="29">
        <v>0</v>
      </c>
      <c r="AH130" s="29">
        <v>0</v>
      </c>
      <c r="AI130" s="29">
        <v>0</v>
      </c>
      <c r="AJ130" s="29">
        <v>0</v>
      </c>
      <c r="AK130" s="29">
        <v>0.04</v>
      </c>
      <c r="AL130" s="29">
        <v>7.0000000000000007E-2</v>
      </c>
      <c r="AM130" s="29">
        <v>7.0000000000000007E-2</v>
      </c>
      <c r="AN130" s="29">
        <v>0</v>
      </c>
      <c r="AO130" s="29" t="s">
        <v>42</v>
      </c>
      <c r="AP130" s="29" t="s">
        <v>42</v>
      </c>
      <c r="AQ130" s="29" t="s">
        <v>42</v>
      </c>
      <c r="AR130" s="29" t="s">
        <v>42</v>
      </c>
      <c r="AS130" s="29" t="s">
        <v>42</v>
      </c>
      <c r="AT130" s="29" t="s">
        <v>42</v>
      </c>
      <c r="AU130" s="29">
        <v>0.02</v>
      </c>
      <c r="AV130" s="29">
        <v>0.02</v>
      </c>
      <c r="AW130" s="29" t="s">
        <v>42</v>
      </c>
      <c r="AX130" s="29">
        <v>0.01</v>
      </c>
      <c r="AY130" s="29">
        <v>0.01</v>
      </c>
      <c r="AZ130" s="29" t="s">
        <v>42</v>
      </c>
      <c r="BA130" s="29">
        <v>0.01</v>
      </c>
      <c r="BB130" s="29">
        <v>0.01</v>
      </c>
      <c r="BC130" s="29" t="s">
        <v>42</v>
      </c>
      <c r="BD130" s="29" t="s">
        <v>42</v>
      </c>
      <c r="BE130" s="29" t="s">
        <v>42</v>
      </c>
      <c r="BF130" s="29" t="s">
        <v>42</v>
      </c>
      <c r="BG130" s="29">
        <v>0.01</v>
      </c>
      <c r="BH130" s="29">
        <v>0.01</v>
      </c>
      <c r="BI130" s="29">
        <v>7.0000000000000007E-2</v>
      </c>
      <c r="BJ130" s="29">
        <v>0.05</v>
      </c>
      <c r="BK130" s="29">
        <v>0.05</v>
      </c>
      <c r="BL130" s="29">
        <v>7.0000000000000007E-2</v>
      </c>
      <c r="BM130" s="29">
        <v>0.01</v>
      </c>
      <c r="BN130" s="29">
        <v>0.02</v>
      </c>
      <c r="BO130" s="29">
        <v>0.06</v>
      </c>
      <c r="BP130" s="29">
        <v>0.04</v>
      </c>
      <c r="BQ130" s="29">
        <v>0.04</v>
      </c>
    </row>
    <row r="131" spans="1:69" x14ac:dyDescent="0.25">
      <c r="A131">
        <v>871</v>
      </c>
      <c r="B131" t="s">
        <v>296</v>
      </c>
      <c r="C131" t="s">
        <v>182</v>
      </c>
      <c r="D131" s="70">
        <v>200</v>
      </c>
      <c r="E131" s="70">
        <v>1440</v>
      </c>
      <c r="F131" s="70">
        <v>1640</v>
      </c>
      <c r="G131" s="29">
        <v>0.91</v>
      </c>
      <c r="H131" s="29">
        <v>0.96</v>
      </c>
      <c r="I131" s="29">
        <v>0.96</v>
      </c>
      <c r="J131" s="29">
        <v>0.91</v>
      </c>
      <c r="K131" s="29">
        <v>0.96</v>
      </c>
      <c r="L131" s="29">
        <v>0.95</v>
      </c>
      <c r="M131" s="29">
        <v>0.37</v>
      </c>
      <c r="N131" s="29">
        <v>0.24</v>
      </c>
      <c r="O131" s="29">
        <v>0.25</v>
      </c>
      <c r="P131" s="29">
        <v>0</v>
      </c>
      <c r="Q131" s="29" t="s">
        <v>42</v>
      </c>
      <c r="R131" s="29" t="s">
        <v>42</v>
      </c>
      <c r="S131" s="29" t="s">
        <v>42</v>
      </c>
      <c r="T131" s="29">
        <v>0.01</v>
      </c>
      <c r="U131" s="29">
        <v>0.01</v>
      </c>
      <c r="V131" s="29">
        <v>0.51</v>
      </c>
      <c r="W131" s="29">
        <v>0.67</v>
      </c>
      <c r="X131" s="29">
        <v>0.65</v>
      </c>
      <c r="Y131" s="29" t="s">
        <v>42</v>
      </c>
      <c r="Z131" s="29">
        <v>0.03</v>
      </c>
      <c r="AA131" s="29">
        <v>0.03</v>
      </c>
      <c r="AB131" s="29">
        <v>0</v>
      </c>
      <c r="AC131" s="29">
        <v>0</v>
      </c>
      <c r="AD131" s="29">
        <v>0</v>
      </c>
      <c r="AE131" s="29">
        <v>0</v>
      </c>
      <c r="AF131" s="29">
        <v>0</v>
      </c>
      <c r="AG131" s="29">
        <v>0</v>
      </c>
      <c r="AH131" s="29">
        <v>0</v>
      </c>
      <c r="AI131" s="29">
        <v>0</v>
      </c>
      <c r="AJ131" s="29">
        <v>0</v>
      </c>
      <c r="AK131" s="29" t="s">
        <v>42</v>
      </c>
      <c r="AL131" s="29">
        <v>0.02</v>
      </c>
      <c r="AM131" s="29">
        <v>0.02</v>
      </c>
      <c r="AN131" s="29">
        <v>0</v>
      </c>
      <c r="AO131" s="29">
        <v>0</v>
      </c>
      <c r="AP131" s="29">
        <v>0</v>
      </c>
      <c r="AQ131" s="29">
        <v>0</v>
      </c>
      <c r="AR131" s="29" t="s">
        <v>42</v>
      </c>
      <c r="AS131" s="29" t="s">
        <v>42</v>
      </c>
      <c r="AT131" s="29">
        <v>0</v>
      </c>
      <c r="AU131" s="29" t="s">
        <v>42</v>
      </c>
      <c r="AV131" s="29" t="s">
        <v>42</v>
      </c>
      <c r="AW131" s="29">
        <v>0</v>
      </c>
      <c r="AX131" s="29">
        <v>0</v>
      </c>
      <c r="AY131" s="29">
        <v>0</v>
      </c>
      <c r="AZ131" s="29">
        <v>0</v>
      </c>
      <c r="BA131" s="29">
        <v>0</v>
      </c>
      <c r="BB131" s="29">
        <v>0</v>
      </c>
      <c r="BC131" s="29">
        <v>0</v>
      </c>
      <c r="BD131" s="29" t="s">
        <v>42</v>
      </c>
      <c r="BE131" s="29" t="s">
        <v>42</v>
      </c>
      <c r="BF131" s="29">
        <v>0</v>
      </c>
      <c r="BG131" s="29" t="s">
        <v>42</v>
      </c>
      <c r="BH131" s="29" t="s">
        <v>42</v>
      </c>
      <c r="BI131" s="29">
        <v>0.04</v>
      </c>
      <c r="BJ131" s="29">
        <v>0.02</v>
      </c>
      <c r="BK131" s="29">
        <v>0.02</v>
      </c>
      <c r="BL131" s="29">
        <v>0.03</v>
      </c>
      <c r="BM131" s="29" t="s">
        <v>41</v>
      </c>
      <c r="BN131" s="29">
        <v>0.01</v>
      </c>
      <c r="BO131" s="29" t="s">
        <v>42</v>
      </c>
      <c r="BP131" s="29">
        <v>0.01</v>
      </c>
      <c r="BQ131" s="29">
        <v>0.01</v>
      </c>
    </row>
    <row r="132" spans="1:69" x14ac:dyDescent="0.25">
      <c r="A132">
        <v>334</v>
      </c>
      <c r="B132" t="s">
        <v>297</v>
      </c>
      <c r="C132" t="s">
        <v>174</v>
      </c>
      <c r="D132" s="70">
        <v>260</v>
      </c>
      <c r="E132" s="70">
        <v>2720</v>
      </c>
      <c r="F132" s="70">
        <v>2990</v>
      </c>
      <c r="G132" s="29">
        <v>0.89</v>
      </c>
      <c r="H132" s="29">
        <v>0.92</v>
      </c>
      <c r="I132" s="29">
        <v>0.92</v>
      </c>
      <c r="J132" s="29">
        <v>0.86</v>
      </c>
      <c r="K132" s="29">
        <v>0.91</v>
      </c>
      <c r="L132" s="29">
        <v>0.91</v>
      </c>
      <c r="M132" s="29">
        <v>0.44</v>
      </c>
      <c r="N132" s="29">
        <v>0.3</v>
      </c>
      <c r="O132" s="29">
        <v>0.32</v>
      </c>
      <c r="P132" s="29">
        <v>0</v>
      </c>
      <c r="Q132" s="29" t="s">
        <v>41</v>
      </c>
      <c r="R132" s="29" t="s">
        <v>41</v>
      </c>
      <c r="S132" s="29">
        <v>0.06</v>
      </c>
      <c r="T132" s="29">
        <v>0.04</v>
      </c>
      <c r="U132" s="29">
        <v>0.04</v>
      </c>
      <c r="V132" s="29">
        <v>0.26</v>
      </c>
      <c r="W132" s="29">
        <v>0.35</v>
      </c>
      <c r="X132" s="29">
        <v>0.34</v>
      </c>
      <c r="Y132" s="29">
        <v>0.1</v>
      </c>
      <c r="Z132" s="29">
        <v>0.21</v>
      </c>
      <c r="AA132" s="29">
        <v>0.2</v>
      </c>
      <c r="AB132" s="29">
        <v>0</v>
      </c>
      <c r="AC132" s="29">
        <v>0</v>
      </c>
      <c r="AD132" s="29">
        <v>0</v>
      </c>
      <c r="AE132" s="29">
        <v>0</v>
      </c>
      <c r="AF132" s="29">
        <v>0</v>
      </c>
      <c r="AG132" s="29">
        <v>0</v>
      </c>
      <c r="AH132" s="29">
        <v>0</v>
      </c>
      <c r="AI132" s="29" t="s">
        <v>41</v>
      </c>
      <c r="AJ132" s="29" t="s">
        <v>41</v>
      </c>
      <c r="AK132" s="29">
        <v>0.05</v>
      </c>
      <c r="AL132" s="29">
        <v>0.05</v>
      </c>
      <c r="AM132" s="29">
        <v>0.05</v>
      </c>
      <c r="AN132" s="29">
        <v>0</v>
      </c>
      <c r="AO132" s="29">
        <v>0</v>
      </c>
      <c r="AP132" s="29">
        <v>0</v>
      </c>
      <c r="AQ132" s="29">
        <v>0</v>
      </c>
      <c r="AR132" s="29" t="s">
        <v>41</v>
      </c>
      <c r="AS132" s="29" t="s">
        <v>41</v>
      </c>
      <c r="AT132" s="29" t="s">
        <v>42</v>
      </c>
      <c r="AU132" s="29">
        <v>0.01</v>
      </c>
      <c r="AV132" s="29">
        <v>0.01</v>
      </c>
      <c r="AW132" s="29" t="s">
        <v>42</v>
      </c>
      <c r="AX132" s="29">
        <v>0.01</v>
      </c>
      <c r="AY132" s="29">
        <v>0.01</v>
      </c>
      <c r="AZ132" s="29" t="s">
        <v>42</v>
      </c>
      <c r="BA132" s="29" t="s">
        <v>42</v>
      </c>
      <c r="BB132" s="29" t="s">
        <v>41</v>
      </c>
      <c r="BC132" s="29">
        <v>0</v>
      </c>
      <c r="BD132" s="29" t="s">
        <v>42</v>
      </c>
      <c r="BE132" s="29" t="s">
        <v>42</v>
      </c>
      <c r="BF132" s="29" t="s">
        <v>42</v>
      </c>
      <c r="BG132" s="29" t="s">
        <v>41</v>
      </c>
      <c r="BH132" s="29">
        <v>0.01</v>
      </c>
      <c r="BI132" s="29">
        <v>0.09</v>
      </c>
      <c r="BJ132" s="29">
        <v>0.05</v>
      </c>
      <c r="BK132" s="29">
        <v>0.05</v>
      </c>
      <c r="BL132" s="29" t="s">
        <v>42</v>
      </c>
      <c r="BM132" s="29">
        <v>0.01</v>
      </c>
      <c r="BN132" s="29">
        <v>0.01</v>
      </c>
      <c r="BO132" s="29" t="s">
        <v>42</v>
      </c>
      <c r="BP132" s="29">
        <v>0.02</v>
      </c>
      <c r="BQ132" s="29">
        <v>0.02</v>
      </c>
    </row>
    <row r="133" spans="1:69" x14ac:dyDescent="0.25">
      <c r="A133">
        <v>933</v>
      </c>
      <c r="B133" t="s">
        <v>298</v>
      </c>
      <c r="C133" t="s">
        <v>184</v>
      </c>
      <c r="D133" s="70">
        <v>470</v>
      </c>
      <c r="E133" s="70">
        <v>5040</v>
      </c>
      <c r="F133" s="70">
        <v>5510</v>
      </c>
      <c r="G133" s="29">
        <v>0.83</v>
      </c>
      <c r="H133" s="29">
        <v>0.92</v>
      </c>
      <c r="I133" s="29">
        <v>0.91</v>
      </c>
      <c r="J133" s="29">
        <v>0.82</v>
      </c>
      <c r="K133" s="29">
        <v>0.91</v>
      </c>
      <c r="L133" s="29">
        <v>0.9</v>
      </c>
      <c r="M133" s="29">
        <v>0.61</v>
      </c>
      <c r="N133" s="29">
        <v>0.53</v>
      </c>
      <c r="O133" s="29">
        <v>0.54</v>
      </c>
      <c r="P133" s="29">
        <v>0</v>
      </c>
      <c r="Q133" s="29" t="s">
        <v>41</v>
      </c>
      <c r="R133" s="29" t="s">
        <v>41</v>
      </c>
      <c r="S133" s="29">
        <v>0.02</v>
      </c>
      <c r="T133" s="29">
        <v>0.03</v>
      </c>
      <c r="U133" s="29">
        <v>0.03</v>
      </c>
      <c r="V133" s="29">
        <v>0.13</v>
      </c>
      <c r="W133" s="29">
        <v>0.22</v>
      </c>
      <c r="X133" s="29">
        <v>0.21</v>
      </c>
      <c r="Y133" s="29">
        <v>0.06</v>
      </c>
      <c r="Z133" s="29">
        <v>0.13</v>
      </c>
      <c r="AA133" s="29">
        <v>0.12</v>
      </c>
      <c r="AB133" s="29">
        <v>0</v>
      </c>
      <c r="AC133" s="29" t="s">
        <v>42</v>
      </c>
      <c r="AD133" s="29" t="s">
        <v>42</v>
      </c>
      <c r="AE133" s="29">
        <v>0</v>
      </c>
      <c r="AF133" s="29">
        <v>0</v>
      </c>
      <c r="AG133" s="29">
        <v>0</v>
      </c>
      <c r="AH133" s="29">
        <v>0</v>
      </c>
      <c r="AI133" s="29">
        <v>0</v>
      </c>
      <c r="AJ133" s="29">
        <v>0</v>
      </c>
      <c r="AK133" s="29">
        <v>0.04</v>
      </c>
      <c r="AL133" s="29">
        <v>7.0000000000000007E-2</v>
      </c>
      <c r="AM133" s="29">
        <v>7.0000000000000007E-2</v>
      </c>
      <c r="AN133" s="29">
        <v>0</v>
      </c>
      <c r="AO133" s="29">
        <v>0</v>
      </c>
      <c r="AP133" s="29">
        <v>0</v>
      </c>
      <c r="AQ133" s="29">
        <v>0</v>
      </c>
      <c r="AR133" s="29" t="s">
        <v>41</v>
      </c>
      <c r="AS133" s="29" t="s">
        <v>41</v>
      </c>
      <c r="AT133" s="29" t="s">
        <v>42</v>
      </c>
      <c r="AU133" s="29">
        <v>0.01</v>
      </c>
      <c r="AV133" s="29">
        <v>0.01</v>
      </c>
      <c r="AW133" s="29" t="s">
        <v>42</v>
      </c>
      <c r="AX133" s="29">
        <v>0.01</v>
      </c>
      <c r="AY133" s="29">
        <v>0.01</v>
      </c>
      <c r="AZ133" s="29">
        <v>0</v>
      </c>
      <c r="BA133" s="29" t="s">
        <v>41</v>
      </c>
      <c r="BB133" s="29" t="s">
        <v>41</v>
      </c>
      <c r="BC133" s="29">
        <v>0</v>
      </c>
      <c r="BD133" s="29">
        <v>0</v>
      </c>
      <c r="BE133" s="29">
        <v>0</v>
      </c>
      <c r="BF133" s="29" t="s">
        <v>42</v>
      </c>
      <c r="BG133" s="29" t="s">
        <v>41</v>
      </c>
      <c r="BH133" s="29" t="s">
        <v>41</v>
      </c>
      <c r="BI133" s="29">
        <v>0.13</v>
      </c>
      <c r="BJ133" s="29">
        <v>0.05</v>
      </c>
      <c r="BK133" s="29">
        <v>0.05</v>
      </c>
      <c r="BL133" s="29">
        <v>0.03</v>
      </c>
      <c r="BM133" s="29">
        <v>0.01</v>
      </c>
      <c r="BN133" s="29">
        <v>0.01</v>
      </c>
      <c r="BO133" s="29">
        <v>0.01</v>
      </c>
      <c r="BP133" s="29">
        <v>0.02</v>
      </c>
      <c r="BQ133" s="29">
        <v>0.02</v>
      </c>
    </row>
    <row r="134" spans="1:69" x14ac:dyDescent="0.25">
      <c r="A134">
        <v>803</v>
      </c>
      <c r="B134" t="s">
        <v>299</v>
      </c>
      <c r="C134" t="s">
        <v>184</v>
      </c>
      <c r="D134" s="70">
        <v>250</v>
      </c>
      <c r="E134" s="70">
        <v>2830</v>
      </c>
      <c r="F134" s="70">
        <v>3080</v>
      </c>
      <c r="G134" s="29">
        <v>0.83</v>
      </c>
      <c r="H134" s="29">
        <v>0.93</v>
      </c>
      <c r="I134" s="29">
        <v>0.92</v>
      </c>
      <c r="J134" s="29">
        <v>0.81</v>
      </c>
      <c r="K134" s="29">
        <v>0.92</v>
      </c>
      <c r="L134" s="29">
        <v>0.91</v>
      </c>
      <c r="M134" s="29">
        <v>0.46</v>
      </c>
      <c r="N134" s="29">
        <v>0.3</v>
      </c>
      <c r="O134" s="29">
        <v>0.31</v>
      </c>
      <c r="P134" s="29">
        <v>0</v>
      </c>
      <c r="Q134" s="29" t="s">
        <v>42</v>
      </c>
      <c r="R134" s="29" t="s">
        <v>42</v>
      </c>
      <c r="S134" s="29">
        <v>0.05</v>
      </c>
      <c r="T134" s="29">
        <v>0.06</v>
      </c>
      <c r="U134" s="29">
        <v>0.06</v>
      </c>
      <c r="V134" s="29">
        <v>0.27</v>
      </c>
      <c r="W134" s="29">
        <v>0.48</v>
      </c>
      <c r="X134" s="29">
        <v>0.47</v>
      </c>
      <c r="Y134" s="29" t="s">
        <v>42</v>
      </c>
      <c r="Z134" s="29">
        <v>7.0000000000000007E-2</v>
      </c>
      <c r="AA134" s="29">
        <v>0.06</v>
      </c>
      <c r="AB134" s="29">
        <v>0</v>
      </c>
      <c r="AC134" s="29" t="s">
        <v>42</v>
      </c>
      <c r="AD134" s="29" t="s">
        <v>42</v>
      </c>
      <c r="AE134" s="29" t="s">
        <v>42</v>
      </c>
      <c r="AF134" s="29" t="s">
        <v>42</v>
      </c>
      <c r="AG134" s="29" t="s">
        <v>42</v>
      </c>
      <c r="AH134" s="29">
        <v>0</v>
      </c>
      <c r="AI134" s="29" t="s">
        <v>42</v>
      </c>
      <c r="AJ134" s="29" t="s">
        <v>42</v>
      </c>
      <c r="AK134" s="29">
        <v>7.0000000000000007E-2</v>
      </c>
      <c r="AL134" s="29">
        <v>0.08</v>
      </c>
      <c r="AM134" s="29">
        <v>0.08</v>
      </c>
      <c r="AN134" s="29">
        <v>0</v>
      </c>
      <c r="AO134" s="29">
        <v>0</v>
      </c>
      <c r="AP134" s="29">
        <v>0</v>
      </c>
      <c r="AQ134" s="29" t="s">
        <v>42</v>
      </c>
      <c r="AR134" s="29">
        <v>0.01</v>
      </c>
      <c r="AS134" s="29">
        <v>0.01</v>
      </c>
      <c r="AT134" s="29" t="s">
        <v>42</v>
      </c>
      <c r="AU134" s="29">
        <v>0.01</v>
      </c>
      <c r="AV134" s="29">
        <v>0.01</v>
      </c>
      <c r="AW134" s="29" t="s">
        <v>42</v>
      </c>
      <c r="AX134" s="29" t="s">
        <v>41</v>
      </c>
      <c r="AY134" s="29" t="s">
        <v>41</v>
      </c>
      <c r="AZ134" s="29">
        <v>0</v>
      </c>
      <c r="BA134" s="29" t="s">
        <v>41</v>
      </c>
      <c r="BB134" s="29" t="s">
        <v>41</v>
      </c>
      <c r="BC134" s="29">
        <v>0</v>
      </c>
      <c r="BD134" s="29" t="s">
        <v>42</v>
      </c>
      <c r="BE134" s="29" t="s">
        <v>42</v>
      </c>
      <c r="BF134" s="29" t="s">
        <v>42</v>
      </c>
      <c r="BG134" s="29" t="s">
        <v>41</v>
      </c>
      <c r="BH134" s="29" t="s">
        <v>41</v>
      </c>
      <c r="BI134" s="29">
        <v>0.11</v>
      </c>
      <c r="BJ134" s="29">
        <v>0.05</v>
      </c>
      <c r="BK134" s="29">
        <v>0.05</v>
      </c>
      <c r="BL134" s="29">
        <v>0.04</v>
      </c>
      <c r="BM134" s="29">
        <v>0.01</v>
      </c>
      <c r="BN134" s="29">
        <v>0.01</v>
      </c>
      <c r="BO134" s="29">
        <v>0.02</v>
      </c>
      <c r="BP134" s="29">
        <v>0.02</v>
      </c>
      <c r="BQ134" s="29">
        <v>0.02</v>
      </c>
    </row>
    <row r="135" spans="1:69" x14ac:dyDescent="0.25">
      <c r="A135">
        <v>393</v>
      </c>
      <c r="B135" t="s">
        <v>300</v>
      </c>
      <c r="C135" t="s">
        <v>166</v>
      </c>
      <c r="D135" s="70">
        <v>310</v>
      </c>
      <c r="E135" s="70">
        <v>1370</v>
      </c>
      <c r="F135" s="70">
        <v>1680</v>
      </c>
      <c r="G135" s="29">
        <v>0.81</v>
      </c>
      <c r="H135" s="29">
        <v>0.9</v>
      </c>
      <c r="I135" s="29">
        <v>0.89</v>
      </c>
      <c r="J135" s="29">
        <v>0.76</v>
      </c>
      <c r="K135" s="29">
        <v>0.88</v>
      </c>
      <c r="L135" s="29">
        <v>0.86</v>
      </c>
      <c r="M135" s="29">
        <v>0.54</v>
      </c>
      <c r="N135" s="29">
        <v>0.48</v>
      </c>
      <c r="O135" s="29">
        <v>0.49</v>
      </c>
      <c r="P135" s="29">
        <v>0</v>
      </c>
      <c r="Q135" s="29">
        <v>0.01</v>
      </c>
      <c r="R135" s="29" t="s">
        <v>41</v>
      </c>
      <c r="S135" s="29">
        <v>7.0000000000000007E-2</v>
      </c>
      <c r="T135" s="29">
        <v>0.06</v>
      </c>
      <c r="U135" s="29">
        <v>0.06</v>
      </c>
      <c r="V135" s="29">
        <v>0.15</v>
      </c>
      <c r="W135" s="29">
        <v>0.32</v>
      </c>
      <c r="X135" s="29">
        <v>0.28999999999999998</v>
      </c>
      <c r="Y135" s="29">
        <v>0</v>
      </c>
      <c r="Z135" s="29" t="s">
        <v>42</v>
      </c>
      <c r="AA135" s="29" t="s">
        <v>42</v>
      </c>
      <c r="AB135" s="29">
        <v>0</v>
      </c>
      <c r="AC135" s="29">
        <v>0</v>
      </c>
      <c r="AD135" s="29">
        <v>0</v>
      </c>
      <c r="AE135" s="29">
        <v>0</v>
      </c>
      <c r="AF135" s="29" t="s">
        <v>42</v>
      </c>
      <c r="AG135" s="29" t="s">
        <v>42</v>
      </c>
      <c r="AH135" s="29">
        <v>0</v>
      </c>
      <c r="AI135" s="29">
        <v>0</v>
      </c>
      <c r="AJ135" s="29">
        <v>0</v>
      </c>
      <c r="AK135" s="29">
        <v>0.04</v>
      </c>
      <c r="AL135" s="29">
        <v>0.09</v>
      </c>
      <c r="AM135" s="29">
        <v>0.08</v>
      </c>
      <c r="AN135" s="29">
        <v>0</v>
      </c>
      <c r="AO135" s="29">
        <v>0</v>
      </c>
      <c r="AP135" s="29">
        <v>0</v>
      </c>
      <c r="AQ135" s="29" t="s">
        <v>42</v>
      </c>
      <c r="AR135" s="29">
        <v>0.01</v>
      </c>
      <c r="AS135" s="29">
        <v>0.01</v>
      </c>
      <c r="AT135" s="29" t="s">
        <v>42</v>
      </c>
      <c r="AU135" s="29">
        <v>0.01</v>
      </c>
      <c r="AV135" s="29">
        <v>0.01</v>
      </c>
      <c r="AW135" s="29" t="s">
        <v>42</v>
      </c>
      <c r="AX135" s="29">
        <v>0.01</v>
      </c>
      <c r="AY135" s="29">
        <v>0.01</v>
      </c>
      <c r="AZ135" s="29">
        <v>0</v>
      </c>
      <c r="BA135" s="29">
        <v>0</v>
      </c>
      <c r="BB135" s="29">
        <v>0</v>
      </c>
      <c r="BC135" s="29" t="s">
        <v>42</v>
      </c>
      <c r="BD135" s="29" t="s">
        <v>42</v>
      </c>
      <c r="BE135" s="29" t="s">
        <v>41</v>
      </c>
      <c r="BF135" s="29">
        <v>0.03</v>
      </c>
      <c r="BG135" s="29">
        <v>0.01</v>
      </c>
      <c r="BH135" s="29">
        <v>0.02</v>
      </c>
      <c r="BI135" s="29">
        <v>0.14000000000000001</v>
      </c>
      <c r="BJ135" s="29">
        <v>0.08</v>
      </c>
      <c r="BK135" s="29">
        <v>0.09</v>
      </c>
      <c r="BL135" s="29">
        <v>0.04</v>
      </c>
      <c r="BM135" s="29">
        <v>0.01</v>
      </c>
      <c r="BN135" s="29">
        <v>0.02</v>
      </c>
      <c r="BO135" s="29" t="s">
        <v>42</v>
      </c>
      <c r="BP135" s="29">
        <v>0.01</v>
      </c>
      <c r="BQ135" s="29">
        <v>0.01</v>
      </c>
    </row>
    <row r="136" spans="1:69" x14ac:dyDescent="0.25">
      <c r="A136">
        <v>852</v>
      </c>
      <c r="B136" t="s">
        <v>301</v>
      </c>
      <c r="C136" t="s">
        <v>182</v>
      </c>
      <c r="D136" s="70">
        <v>400</v>
      </c>
      <c r="E136" s="70">
        <v>1630</v>
      </c>
      <c r="F136" s="70">
        <v>2030</v>
      </c>
      <c r="G136" s="29">
        <v>0.79</v>
      </c>
      <c r="H136" s="29">
        <v>0.9</v>
      </c>
      <c r="I136" s="29">
        <v>0.88</v>
      </c>
      <c r="J136" s="29">
        <v>0.75</v>
      </c>
      <c r="K136" s="29">
        <v>0.88</v>
      </c>
      <c r="L136" s="29">
        <v>0.85</v>
      </c>
      <c r="M136" s="29">
        <v>0.33</v>
      </c>
      <c r="N136" s="29">
        <v>0.22</v>
      </c>
      <c r="O136" s="29">
        <v>0.24</v>
      </c>
      <c r="P136" s="29">
        <v>0</v>
      </c>
      <c r="Q136" s="29" t="s">
        <v>42</v>
      </c>
      <c r="R136" s="29" t="s">
        <v>42</v>
      </c>
      <c r="S136" s="29">
        <v>0.05</v>
      </c>
      <c r="T136" s="29">
        <v>0.03</v>
      </c>
      <c r="U136" s="29">
        <v>0.04</v>
      </c>
      <c r="V136" s="29">
        <v>0.04</v>
      </c>
      <c r="W136" s="29">
        <v>7.0000000000000007E-2</v>
      </c>
      <c r="X136" s="29">
        <v>7.0000000000000007E-2</v>
      </c>
      <c r="Y136" s="29">
        <v>0.32</v>
      </c>
      <c r="Z136" s="29">
        <v>0.55000000000000004</v>
      </c>
      <c r="AA136" s="29">
        <v>0.5</v>
      </c>
      <c r="AB136" s="29">
        <v>0</v>
      </c>
      <c r="AC136" s="29">
        <v>0</v>
      </c>
      <c r="AD136" s="29">
        <v>0</v>
      </c>
      <c r="AE136" s="29">
        <v>0</v>
      </c>
      <c r="AF136" s="29">
        <v>0</v>
      </c>
      <c r="AG136" s="29">
        <v>0</v>
      </c>
      <c r="AH136" s="29">
        <v>0</v>
      </c>
      <c r="AI136" s="29">
        <v>0</v>
      </c>
      <c r="AJ136" s="29">
        <v>0</v>
      </c>
      <c r="AK136" s="29">
        <v>0.03</v>
      </c>
      <c r="AL136" s="29">
        <v>0.05</v>
      </c>
      <c r="AM136" s="29">
        <v>0.04</v>
      </c>
      <c r="AN136" s="29">
        <v>0</v>
      </c>
      <c r="AO136" s="29">
        <v>0</v>
      </c>
      <c r="AP136" s="29">
        <v>0</v>
      </c>
      <c r="AQ136" s="29" t="s">
        <v>42</v>
      </c>
      <c r="AR136" s="29">
        <v>0</v>
      </c>
      <c r="AS136" s="29" t="s">
        <v>42</v>
      </c>
      <c r="AT136" s="29">
        <v>0.03</v>
      </c>
      <c r="AU136" s="29">
        <v>0.01</v>
      </c>
      <c r="AV136" s="29">
        <v>0.02</v>
      </c>
      <c r="AW136" s="29">
        <v>0.02</v>
      </c>
      <c r="AX136" s="29">
        <v>0.01</v>
      </c>
      <c r="AY136" s="29">
        <v>0.01</v>
      </c>
      <c r="AZ136" s="29" t="s">
        <v>42</v>
      </c>
      <c r="BA136" s="29" t="s">
        <v>42</v>
      </c>
      <c r="BB136" s="29" t="s">
        <v>41</v>
      </c>
      <c r="BC136" s="29" t="s">
        <v>42</v>
      </c>
      <c r="BD136" s="29" t="s">
        <v>42</v>
      </c>
      <c r="BE136" s="29" t="s">
        <v>42</v>
      </c>
      <c r="BF136" s="29" t="s">
        <v>42</v>
      </c>
      <c r="BG136" s="29">
        <v>0.01</v>
      </c>
      <c r="BH136" s="29">
        <v>0.01</v>
      </c>
      <c r="BI136" s="29">
        <v>0.14000000000000001</v>
      </c>
      <c r="BJ136" s="29">
        <v>7.0000000000000007E-2</v>
      </c>
      <c r="BK136" s="29">
        <v>0.08</v>
      </c>
      <c r="BL136" s="29">
        <v>0.02</v>
      </c>
      <c r="BM136" s="29">
        <v>0.02</v>
      </c>
      <c r="BN136" s="29">
        <v>0.02</v>
      </c>
      <c r="BO136" s="29">
        <v>0.04</v>
      </c>
      <c r="BP136" s="29">
        <v>0.02</v>
      </c>
      <c r="BQ136" s="29">
        <v>0.02</v>
      </c>
    </row>
    <row r="137" spans="1:69" x14ac:dyDescent="0.25">
      <c r="A137">
        <v>882</v>
      </c>
      <c r="B137" t="s">
        <v>302</v>
      </c>
      <c r="C137" t="s">
        <v>176</v>
      </c>
      <c r="D137" s="70">
        <v>260</v>
      </c>
      <c r="E137" s="70">
        <v>1890</v>
      </c>
      <c r="F137" s="70">
        <v>2150</v>
      </c>
      <c r="G137" s="29">
        <v>0.87</v>
      </c>
      <c r="H137" s="29">
        <v>0.93</v>
      </c>
      <c r="I137" s="29">
        <v>0.92</v>
      </c>
      <c r="J137" s="29">
        <v>0.83</v>
      </c>
      <c r="K137" s="29">
        <v>0.91</v>
      </c>
      <c r="L137" s="29">
        <v>0.9</v>
      </c>
      <c r="M137" s="29">
        <v>0.42</v>
      </c>
      <c r="N137" s="29">
        <v>0.25</v>
      </c>
      <c r="O137" s="29">
        <v>0.27</v>
      </c>
      <c r="P137" s="29" t="s">
        <v>42</v>
      </c>
      <c r="Q137" s="29" t="s">
        <v>42</v>
      </c>
      <c r="R137" s="29" t="s">
        <v>42</v>
      </c>
      <c r="S137" s="29">
        <v>0.04</v>
      </c>
      <c r="T137" s="29">
        <v>0.02</v>
      </c>
      <c r="U137" s="29">
        <v>0.02</v>
      </c>
      <c r="V137" s="29">
        <v>0.33</v>
      </c>
      <c r="W137" s="29">
        <v>0.59</v>
      </c>
      <c r="X137" s="29">
        <v>0.55000000000000004</v>
      </c>
      <c r="Y137" s="29">
        <v>0.04</v>
      </c>
      <c r="Z137" s="29">
        <v>0.05</v>
      </c>
      <c r="AA137" s="29">
        <v>0.05</v>
      </c>
      <c r="AB137" s="29">
        <v>0</v>
      </c>
      <c r="AC137" s="29">
        <v>0</v>
      </c>
      <c r="AD137" s="29">
        <v>0</v>
      </c>
      <c r="AE137" s="29">
        <v>0</v>
      </c>
      <c r="AF137" s="29">
        <v>0</v>
      </c>
      <c r="AG137" s="29">
        <v>0</v>
      </c>
      <c r="AH137" s="29">
        <v>0</v>
      </c>
      <c r="AI137" s="29">
        <v>0</v>
      </c>
      <c r="AJ137" s="29">
        <v>0</v>
      </c>
      <c r="AK137" s="29">
        <v>0.05</v>
      </c>
      <c r="AL137" s="29">
        <v>0.03</v>
      </c>
      <c r="AM137" s="29">
        <v>0.03</v>
      </c>
      <c r="AN137" s="29">
        <v>0</v>
      </c>
      <c r="AO137" s="29">
        <v>0</v>
      </c>
      <c r="AP137" s="29">
        <v>0</v>
      </c>
      <c r="AQ137" s="29">
        <v>0</v>
      </c>
      <c r="AR137" s="29" t="s">
        <v>42</v>
      </c>
      <c r="AS137" s="29" t="s">
        <v>42</v>
      </c>
      <c r="AT137" s="29" t="s">
        <v>42</v>
      </c>
      <c r="AU137" s="29">
        <v>0.01</v>
      </c>
      <c r="AV137" s="29">
        <v>0.01</v>
      </c>
      <c r="AW137" s="29">
        <v>0</v>
      </c>
      <c r="AX137" s="29" t="s">
        <v>41</v>
      </c>
      <c r="AY137" s="29" t="s">
        <v>41</v>
      </c>
      <c r="AZ137" s="29" t="s">
        <v>42</v>
      </c>
      <c r="BA137" s="29" t="s">
        <v>42</v>
      </c>
      <c r="BB137" s="29" t="s">
        <v>42</v>
      </c>
      <c r="BC137" s="29" t="s">
        <v>42</v>
      </c>
      <c r="BD137" s="29" t="s">
        <v>42</v>
      </c>
      <c r="BE137" s="29" t="s">
        <v>41</v>
      </c>
      <c r="BF137" s="29">
        <v>0.02</v>
      </c>
      <c r="BG137" s="29">
        <v>0.01</v>
      </c>
      <c r="BH137" s="29">
        <v>0.01</v>
      </c>
      <c r="BI137" s="29">
        <v>7.0000000000000007E-2</v>
      </c>
      <c r="BJ137" s="29">
        <v>0.04</v>
      </c>
      <c r="BK137" s="29">
        <v>0.05</v>
      </c>
      <c r="BL137" s="29">
        <v>0.04</v>
      </c>
      <c r="BM137" s="29">
        <v>0.01</v>
      </c>
      <c r="BN137" s="29">
        <v>0.01</v>
      </c>
      <c r="BO137" s="29">
        <v>0.03</v>
      </c>
      <c r="BP137" s="29">
        <v>0.02</v>
      </c>
      <c r="BQ137" s="29">
        <v>0.02</v>
      </c>
    </row>
    <row r="138" spans="1:69" x14ac:dyDescent="0.25">
      <c r="A138">
        <v>210</v>
      </c>
      <c r="B138" t="s">
        <v>303</v>
      </c>
      <c r="C138" t="s">
        <v>178</v>
      </c>
      <c r="D138" s="70">
        <v>770</v>
      </c>
      <c r="E138" s="70">
        <v>1530</v>
      </c>
      <c r="F138" s="70">
        <v>2300</v>
      </c>
      <c r="G138" s="29">
        <v>0.9</v>
      </c>
      <c r="H138" s="29">
        <v>0.93</v>
      </c>
      <c r="I138" s="29">
        <v>0.92</v>
      </c>
      <c r="J138" s="29">
        <v>0.89</v>
      </c>
      <c r="K138" s="29">
        <v>0.93</v>
      </c>
      <c r="L138" s="29">
        <v>0.92</v>
      </c>
      <c r="M138" s="29">
        <v>0.33</v>
      </c>
      <c r="N138" s="29">
        <v>0.24</v>
      </c>
      <c r="O138" s="29">
        <v>0.27</v>
      </c>
      <c r="P138" s="29" t="s">
        <v>42</v>
      </c>
      <c r="Q138" s="29" t="s">
        <v>42</v>
      </c>
      <c r="R138" s="29" t="s">
        <v>42</v>
      </c>
      <c r="S138" s="29">
        <v>0.02</v>
      </c>
      <c r="T138" s="29">
        <v>0.02</v>
      </c>
      <c r="U138" s="29">
        <v>0.02</v>
      </c>
      <c r="V138" s="29">
        <v>0.34</v>
      </c>
      <c r="W138" s="29">
        <v>0.45</v>
      </c>
      <c r="X138" s="29">
        <v>0.41</v>
      </c>
      <c r="Y138" s="29">
        <v>0.21</v>
      </c>
      <c r="Z138" s="29">
        <v>0.21</v>
      </c>
      <c r="AA138" s="29">
        <v>0.21</v>
      </c>
      <c r="AB138" s="29">
        <v>0</v>
      </c>
      <c r="AC138" s="29" t="s">
        <v>42</v>
      </c>
      <c r="AD138" s="29" t="s">
        <v>42</v>
      </c>
      <c r="AE138" s="29">
        <v>0</v>
      </c>
      <c r="AF138" s="29" t="s">
        <v>42</v>
      </c>
      <c r="AG138" s="29" t="s">
        <v>42</v>
      </c>
      <c r="AH138" s="29">
        <v>0</v>
      </c>
      <c r="AI138" s="29">
        <v>0</v>
      </c>
      <c r="AJ138" s="29">
        <v>0</v>
      </c>
      <c r="AK138" s="29">
        <v>0.02</v>
      </c>
      <c r="AL138" s="29">
        <v>0.02</v>
      </c>
      <c r="AM138" s="29">
        <v>0.02</v>
      </c>
      <c r="AN138" s="29">
        <v>0</v>
      </c>
      <c r="AO138" s="29">
        <v>0</v>
      </c>
      <c r="AP138" s="29">
        <v>0</v>
      </c>
      <c r="AQ138" s="29">
        <v>0</v>
      </c>
      <c r="AR138" s="29" t="s">
        <v>42</v>
      </c>
      <c r="AS138" s="29" t="s">
        <v>42</v>
      </c>
      <c r="AT138" s="29">
        <v>0</v>
      </c>
      <c r="AU138" s="29" t="s">
        <v>41</v>
      </c>
      <c r="AV138" s="29" t="s">
        <v>41</v>
      </c>
      <c r="AW138" s="29">
        <v>0</v>
      </c>
      <c r="AX138" s="29" t="s">
        <v>42</v>
      </c>
      <c r="AY138" s="29" t="s">
        <v>42</v>
      </c>
      <c r="AZ138" s="29">
        <v>0</v>
      </c>
      <c r="BA138" s="29" t="s">
        <v>42</v>
      </c>
      <c r="BB138" s="29" t="s">
        <v>42</v>
      </c>
      <c r="BC138" s="29">
        <v>0</v>
      </c>
      <c r="BD138" s="29">
        <v>0</v>
      </c>
      <c r="BE138" s="29">
        <v>0</v>
      </c>
      <c r="BF138" s="29" t="s">
        <v>42</v>
      </c>
      <c r="BG138" s="29" t="s">
        <v>42</v>
      </c>
      <c r="BH138" s="29" t="s">
        <v>41</v>
      </c>
      <c r="BI138" s="29">
        <v>7.0000000000000007E-2</v>
      </c>
      <c r="BJ138" s="29">
        <v>0.03</v>
      </c>
      <c r="BK138" s="29">
        <v>0.04</v>
      </c>
      <c r="BL138" s="29">
        <v>0.01</v>
      </c>
      <c r="BM138" s="29">
        <v>0.01</v>
      </c>
      <c r="BN138" s="29">
        <v>0.01</v>
      </c>
      <c r="BO138" s="29">
        <v>0.02</v>
      </c>
      <c r="BP138" s="29">
        <v>0.02</v>
      </c>
      <c r="BQ138" s="29">
        <v>0.02</v>
      </c>
    </row>
    <row r="139" spans="1:69" x14ac:dyDescent="0.25">
      <c r="A139">
        <v>342</v>
      </c>
      <c r="B139" t="s">
        <v>304</v>
      </c>
      <c r="C139" t="s">
        <v>168</v>
      </c>
      <c r="D139" s="70">
        <v>310</v>
      </c>
      <c r="E139" s="70">
        <v>1600</v>
      </c>
      <c r="F139" s="70">
        <v>1910</v>
      </c>
      <c r="G139" s="29">
        <v>0.85</v>
      </c>
      <c r="H139" s="29">
        <v>0.92</v>
      </c>
      <c r="I139" s="29">
        <v>0.91</v>
      </c>
      <c r="J139" s="29">
        <v>0.82</v>
      </c>
      <c r="K139" s="29">
        <v>0.9</v>
      </c>
      <c r="L139" s="29">
        <v>0.89</v>
      </c>
      <c r="M139" s="29">
        <v>0.47</v>
      </c>
      <c r="N139" s="29">
        <v>0.26</v>
      </c>
      <c r="O139" s="29">
        <v>0.28999999999999998</v>
      </c>
      <c r="P139" s="29">
        <v>0</v>
      </c>
      <c r="Q139" s="29">
        <v>0</v>
      </c>
      <c r="R139" s="29">
        <v>0</v>
      </c>
      <c r="S139" s="29">
        <v>0.06</v>
      </c>
      <c r="T139" s="29">
        <v>0.04</v>
      </c>
      <c r="U139" s="29">
        <v>0.04</v>
      </c>
      <c r="V139" s="29">
        <v>0.21</v>
      </c>
      <c r="W139" s="29">
        <v>0.3</v>
      </c>
      <c r="X139" s="29">
        <v>0.28000000000000003</v>
      </c>
      <c r="Y139" s="29">
        <v>7.0000000000000007E-2</v>
      </c>
      <c r="Z139" s="29">
        <v>0.31</v>
      </c>
      <c r="AA139" s="29">
        <v>0.27</v>
      </c>
      <c r="AB139" s="29">
        <v>0</v>
      </c>
      <c r="AC139" s="29">
        <v>0</v>
      </c>
      <c r="AD139" s="29">
        <v>0</v>
      </c>
      <c r="AE139" s="29">
        <v>0</v>
      </c>
      <c r="AF139" s="29" t="s">
        <v>42</v>
      </c>
      <c r="AG139" s="29" t="s">
        <v>42</v>
      </c>
      <c r="AH139" s="29">
        <v>0</v>
      </c>
      <c r="AI139" s="29">
        <v>0</v>
      </c>
      <c r="AJ139" s="29">
        <v>0</v>
      </c>
      <c r="AK139" s="29">
        <v>0.06</v>
      </c>
      <c r="AL139" s="29">
        <v>0.05</v>
      </c>
      <c r="AM139" s="29">
        <v>0.05</v>
      </c>
      <c r="AN139" s="29">
        <v>0</v>
      </c>
      <c r="AO139" s="29">
        <v>0</v>
      </c>
      <c r="AP139" s="29">
        <v>0</v>
      </c>
      <c r="AQ139" s="29" t="s">
        <v>42</v>
      </c>
      <c r="AR139" s="29" t="s">
        <v>41</v>
      </c>
      <c r="AS139" s="29" t="s">
        <v>41</v>
      </c>
      <c r="AT139" s="29" t="s">
        <v>42</v>
      </c>
      <c r="AU139" s="29">
        <v>0.01</v>
      </c>
      <c r="AV139" s="29">
        <v>0.01</v>
      </c>
      <c r="AW139" s="29" t="s">
        <v>42</v>
      </c>
      <c r="AX139" s="29">
        <v>0.01</v>
      </c>
      <c r="AY139" s="29">
        <v>0.01</v>
      </c>
      <c r="AZ139" s="29" t="s">
        <v>42</v>
      </c>
      <c r="BA139" s="29" t="s">
        <v>42</v>
      </c>
      <c r="BB139" s="29" t="s">
        <v>41</v>
      </c>
      <c r="BC139" s="29">
        <v>0</v>
      </c>
      <c r="BD139" s="29" t="s">
        <v>42</v>
      </c>
      <c r="BE139" s="29" t="s">
        <v>42</v>
      </c>
      <c r="BF139" s="29">
        <v>0.02</v>
      </c>
      <c r="BG139" s="29">
        <v>0.01</v>
      </c>
      <c r="BH139" s="29">
        <v>0.01</v>
      </c>
      <c r="BI139" s="29">
        <v>0.08</v>
      </c>
      <c r="BJ139" s="29">
        <v>0.06</v>
      </c>
      <c r="BK139" s="29">
        <v>0.06</v>
      </c>
      <c r="BL139" s="29">
        <v>0.06</v>
      </c>
      <c r="BM139" s="29">
        <v>0.01</v>
      </c>
      <c r="BN139" s="29">
        <v>0.02</v>
      </c>
      <c r="BO139" s="29" t="s">
        <v>42</v>
      </c>
      <c r="BP139" s="29">
        <v>0.01</v>
      </c>
      <c r="BQ139" s="29">
        <v>0.01</v>
      </c>
    </row>
    <row r="140" spans="1:69" x14ac:dyDescent="0.25">
      <c r="A140">
        <v>860</v>
      </c>
      <c r="B140" t="s">
        <v>305</v>
      </c>
      <c r="C140" t="s">
        <v>174</v>
      </c>
      <c r="D140" s="70">
        <v>830</v>
      </c>
      <c r="E140" s="70">
        <v>8670</v>
      </c>
      <c r="F140" s="70">
        <v>9500</v>
      </c>
      <c r="G140" s="29">
        <v>0.87</v>
      </c>
      <c r="H140" s="29">
        <v>0.94</v>
      </c>
      <c r="I140" s="29">
        <v>0.93</v>
      </c>
      <c r="J140" s="29">
        <v>0.81</v>
      </c>
      <c r="K140" s="29">
        <v>0.91</v>
      </c>
      <c r="L140" s="29">
        <v>0.9</v>
      </c>
      <c r="M140" s="29">
        <v>0.51</v>
      </c>
      <c r="N140" s="29">
        <v>0.4</v>
      </c>
      <c r="O140" s="29">
        <v>0.41</v>
      </c>
      <c r="P140" s="29" t="s">
        <v>42</v>
      </c>
      <c r="Q140" s="29" t="s">
        <v>41</v>
      </c>
      <c r="R140" s="29" t="s">
        <v>41</v>
      </c>
      <c r="S140" s="29">
        <v>7.0000000000000007E-2</v>
      </c>
      <c r="T140" s="29">
        <v>0.06</v>
      </c>
      <c r="U140" s="29">
        <v>0.06</v>
      </c>
      <c r="V140" s="29">
        <v>0.23</v>
      </c>
      <c r="W140" s="29">
        <v>0.43</v>
      </c>
      <c r="X140" s="29">
        <v>0.41</v>
      </c>
      <c r="Y140" s="29">
        <v>0.01</v>
      </c>
      <c r="Z140" s="29">
        <v>0.03</v>
      </c>
      <c r="AA140" s="29">
        <v>0.02</v>
      </c>
      <c r="AB140" s="29">
        <v>0</v>
      </c>
      <c r="AC140" s="29">
        <v>0</v>
      </c>
      <c r="AD140" s="29">
        <v>0</v>
      </c>
      <c r="AE140" s="29">
        <v>0</v>
      </c>
      <c r="AF140" s="29" t="s">
        <v>42</v>
      </c>
      <c r="AG140" s="29" t="s">
        <v>42</v>
      </c>
      <c r="AH140" s="29">
        <v>0</v>
      </c>
      <c r="AI140" s="29" t="s">
        <v>42</v>
      </c>
      <c r="AJ140" s="29" t="s">
        <v>42</v>
      </c>
      <c r="AK140" s="29">
        <v>0.05</v>
      </c>
      <c r="AL140" s="29">
        <v>7.0000000000000007E-2</v>
      </c>
      <c r="AM140" s="29">
        <v>7.0000000000000007E-2</v>
      </c>
      <c r="AN140" s="29">
        <v>0</v>
      </c>
      <c r="AO140" s="29">
        <v>0</v>
      </c>
      <c r="AP140" s="29">
        <v>0</v>
      </c>
      <c r="AQ140" s="29" t="s">
        <v>42</v>
      </c>
      <c r="AR140" s="29" t="s">
        <v>41</v>
      </c>
      <c r="AS140" s="29" t="s">
        <v>41</v>
      </c>
      <c r="AT140" s="29">
        <v>0.02</v>
      </c>
      <c r="AU140" s="29">
        <v>0.01</v>
      </c>
      <c r="AV140" s="29">
        <v>0.02</v>
      </c>
      <c r="AW140" s="29">
        <v>0.01</v>
      </c>
      <c r="AX140" s="29">
        <v>0.01</v>
      </c>
      <c r="AY140" s="29">
        <v>0.01</v>
      </c>
      <c r="AZ140" s="29" t="s">
        <v>42</v>
      </c>
      <c r="BA140" s="29" t="s">
        <v>41</v>
      </c>
      <c r="BB140" s="29" t="s">
        <v>41</v>
      </c>
      <c r="BC140" s="29" t="s">
        <v>42</v>
      </c>
      <c r="BD140" s="29" t="s">
        <v>41</v>
      </c>
      <c r="BE140" s="29" t="s">
        <v>41</v>
      </c>
      <c r="BF140" s="29">
        <v>0.03</v>
      </c>
      <c r="BG140" s="29">
        <v>0.01</v>
      </c>
      <c r="BH140" s="29">
        <v>0.01</v>
      </c>
      <c r="BI140" s="29">
        <v>0.08</v>
      </c>
      <c r="BJ140" s="29">
        <v>0.04</v>
      </c>
      <c r="BK140" s="29">
        <v>0.05</v>
      </c>
      <c r="BL140" s="29">
        <v>0.04</v>
      </c>
      <c r="BM140" s="29">
        <v>0.01</v>
      </c>
      <c r="BN140" s="29">
        <v>0.01</v>
      </c>
      <c r="BO140" s="29" t="s">
        <v>42</v>
      </c>
      <c r="BP140" s="29">
        <v>0.01</v>
      </c>
      <c r="BQ140" s="29">
        <v>0.01</v>
      </c>
    </row>
    <row r="141" spans="1:69" x14ac:dyDescent="0.25">
      <c r="A141">
        <v>356</v>
      </c>
      <c r="B141" t="s">
        <v>306</v>
      </c>
      <c r="C141" t="s">
        <v>168</v>
      </c>
      <c r="D141" s="70">
        <v>330</v>
      </c>
      <c r="E141" s="70">
        <v>2600</v>
      </c>
      <c r="F141" s="70">
        <v>2930</v>
      </c>
      <c r="G141" s="29">
        <v>0.82</v>
      </c>
      <c r="H141" s="29">
        <v>0.92</v>
      </c>
      <c r="I141" s="29">
        <v>0.91</v>
      </c>
      <c r="J141" s="29">
        <v>0.79</v>
      </c>
      <c r="K141" s="29">
        <v>0.91</v>
      </c>
      <c r="L141" s="29">
        <v>0.89</v>
      </c>
      <c r="M141" s="29">
        <v>0.37</v>
      </c>
      <c r="N141" s="29">
        <v>0.21</v>
      </c>
      <c r="O141" s="29">
        <v>0.23</v>
      </c>
      <c r="P141" s="29" t="s">
        <v>42</v>
      </c>
      <c r="Q141" s="29" t="s">
        <v>41</v>
      </c>
      <c r="R141" s="29" t="s">
        <v>41</v>
      </c>
      <c r="S141" s="29">
        <v>0.06</v>
      </c>
      <c r="T141" s="29">
        <v>0.05</v>
      </c>
      <c r="U141" s="29">
        <v>0.05</v>
      </c>
      <c r="V141" s="29">
        <v>0.06</v>
      </c>
      <c r="W141" s="29">
        <v>0.08</v>
      </c>
      <c r="X141" s="29">
        <v>0.08</v>
      </c>
      <c r="Y141" s="29">
        <v>0.28000000000000003</v>
      </c>
      <c r="Z141" s="29">
        <v>0.56999999999999995</v>
      </c>
      <c r="AA141" s="29">
        <v>0.54</v>
      </c>
      <c r="AB141" s="29">
        <v>0</v>
      </c>
      <c r="AC141" s="29">
        <v>0</v>
      </c>
      <c r="AD141" s="29">
        <v>0</v>
      </c>
      <c r="AE141" s="29">
        <v>0</v>
      </c>
      <c r="AF141" s="29" t="s">
        <v>42</v>
      </c>
      <c r="AG141" s="29" t="s">
        <v>42</v>
      </c>
      <c r="AH141" s="29" t="s">
        <v>42</v>
      </c>
      <c r="AI141" s="29" t="s">
        <v>42</v>
      </c>
      <c r="AJ141" s="29" t="s">
        <v>42</v>
      </c>
      <c r="AK141" s="29">
        <v>7.0000000000000007E-2</v>
      </c>
      <c r="AL141" s="29">
        <v>0.06</v>
      </c>
      <c r="AM141" s="29">
        <v>7.0000000000000007E-2</v>
      </c>
      <c r="AN141" s="29">
        <v>0</v>
      </c>
      <c r="AO141" s="29">
        <v>0</v>
      </c>
      <c r="AP141" s="29">
        <v>0</v>
      </c>
      <c r="AQ141" s="29" t="s">
        <v>42</v>
      </c>
      <c r="AR141" s="29">
        <v>0</v>
      </c>
      <c r="AS141" s="29" t="s">
        <v>42</v>
      </c>
      <c r="AT141" s="29" t="s">
        <v>42</v>
      </c>
      <c r="AU141" s="29">
        <v>0.01</v>
      </c>
      <c r="AV141" s="29">
        <v>0.01</v>
      </c>
      <c r="AW141" s="29" t="s">
        <v>42</v>
      </c>
      <c r="AX141" s="29">
        <v>0.01</v>
      </c>
      <c r="AY141" s="29">
        <v>0.01</v>
      </c>
      <c r="AZ141" s="29" t="s">
        <v>42</v>
      </c>
      <c r="BA141" s="29" t="s">
        <v>42</v>
      </c>
      <c r="BB141" s="29" t="s">
        <v>42</v>
      </c>
      <c r="BC141" s="29" t="s">
        <v>42</v>
      </c>
      <c r="BD141" s="29">
        <v>0</v>
      </c>
      <c r="BE141" s="29" t="s">
        <v>42</v>
      </c>
      <c r="BF141" s="29" t="s">
        <v>42</v>
      </c>
      <c r="BG141" s="29">
        <v>0.01</v>
      </c>
      <c r="BH141" s="29">
        <v>0.01</v>
      </c>
      <c r="BI141" s="29">
        <v>0.09</v>
      </c>
      <c r="BJ141" s="29">
        <v>0.05</v>
      </c>
      <c r="BK141" s="29">
        <v>0.06</v>
      </c>
      <c r="BL141" s="29">
        <v>7.0000000000000007E-2</v>
      </c>
      <c r="BM141" s="29">
        <v>0.02</v>
      </c>
      <c r="BN141" s="29">
        <v>0.02</v>
      </c>
      <c r="BO141" s="29">
        <v>0.03</v>
      </c>
      <c r="BP141" s="29">
        <v>0.01</v>
      </c>
      <c r="BQ141" s="29">
        <v>0.01</v>
      </c>
    </row>
    <row r="142" spans="1:69" x14ac:dyDescent="0.25">
      <c r="A142">
        <v>808</v>
      </c>
      <c r="B142" t="s">
        <v>307</v>
      </c>
      <c r="C142" t="s">
        <v>166</v>
      </c>
      <c r="D142" s="70">
        <v>350</v>
      </c>
      <c r="E142" s="70">
        <v>1780</v>
      </c>
      <c r="F142" s="70">
        <v>2130</v>
      </c>
      <c r="G142" s="29">
        <v>0.81</v>
      </c>
      <c r="H142" s="29">
        <v>0.93</v>
      </c>
      <c r="I142" s="29">
        <v>0.91</v>
      </c>
      <c r="J142" s="29">
        <v>0.78</v>
      </c>
      <c r="K142" s="29">
        <v>0.91</v>
      </c>
      <c r="L142" s="29">
        <v>0.88</v>
      </c>
      <c r="M142" s="29">
        <v>0.56999999999999995</v>
      </c>
      <c r="N142" s="29">
        <v>0.51</v>
      </c>
      <c r="O142" s="29">
        <v>0.52</v>
      </c>
      <c r="P142" s="29">
        <v>0</v>
      </c>
      <c r="Q142" s="29" t="s">
        <v>42</v>
      </c>
      <c r="R142" s="29" t="s">
        <v>42</v>
      </c>
      <c r="S142" s="29">
        <v>0.06</v>
      </c>
      <c r="T142" s="29">
        <v>0.06</v>
      </c>
      <c r="U142" s="29">
        <v>0.06</v>
      </c>
      <c r="V142" s="29">
        <v>0.04</v>
      </c>
      <c r="W142" s="29">
        <v>0.14000000000000001</v>
      </c>
      <c r="X142" s="29">
        <v>0.13</v>
      </c>
      <c r="Y142" s="29">
        <v>0.12</v>
      </c>
      <c r="Z142" s="29">
        <v>0.2</v>
      </c>
      <c r="AA142" s="29">
        <v>0.18</v>
      </c>
      <c r="AB142" s="29">
        <v>0</v>
      </c>
      <c r="AC142" s="29">
        <v>0</v>
      </c>
      <c r="AD142" s="29">
        <v>0</v>
      </c>
      <c r="AE142" s="29">
        <v>0</v>
      </c>
      <c r="AF142" s="29">
        <v>0</v>
      </c>
      <c r="AG142" s="29">
        <v>0</v>
      </c>
      <c r="AH142" s="29">
        <v>0</v>
      </c>
      <c r="AI142" s="29" t="s">
        <v>42</v>
      </c>
      <c r="AJ142" s="29" t="s">
        <v>42</v>
      </c>
      <c r="AK142" s="29">
        <v>0.05</v>
      </c>
      <c r="AL142" s="29">
        <v>7.0000000000000007E-2</v>
      </c>
      <c r="AM142" s="29">
        <v>7.0000000000000007E-2</v>
      </c>
      <c r="AN142" s="29">
        <v>0</v>
      </c>
      <c r="AO142" s="29">
        <v>0</v>
      </c>
      <c r="AP142" s="29">
        <v>0</v>
      </c>
      <c r="AQ142" s="29">
        <v>0</v>
      </c>
      <c r="AR142" s="29">
        <v>0</v>
      </c>
      <c r="AS142" s="29">
        <v>0</v>
      </c>
      <c r="AT142" s="29" t="s">
        <v>42</v>
      </c>
      <c r="AU142" s="29">
        <v>0.01</v>
      </c>
      <c r="AV142" s="29">
        <v>0.01</v>
      </c>
      <c r="AW142" s="29" t="s">
        <v>42</v>
      </c>
      <c r="AX142" s="29">
        <v>0.01</v>
      </c>
      <c r="AY142" s="29">
        <v>0.01</v>
      </c>
      <c r="AZ142" s="29">
        <v>0</v>
      </c>
      <c r="BA142" s="29" t="s">
        <v>42</v>
      </c>
      <c r="BB142" s="29" t="s">
        <v>42</v>
      </c>
      <c r="BC142" s="29" t="s">
        <v>42</v>
      </c>
      <c r="BD142" s="29" t="s">
        <v>42</v>
      </c>
      <c r="BE142" s="29" t="s">
        <v>42</v>
      </c>
      <c r="BF142" s="29" t="s">
        <v>42</v>
      </c>
      <c r="BG142" s="29">
        <v>0.01</v>
      </c>
      <c r="BH142" s="29">
        <v>0.01</v>
      </c>
      <c r="BI142" s="29">
        <v>0.13</v>
      </c>
      <c r="BJ142" s="29">
        <v>0.05</v>
      </c>
      <c r="BK142" s="29">
        <v>0.06</v>
      </c>
      <c r="BL142" s="29">
        <v>0.05</v>
      </c>
      <c r="BM142" s="29">
        <v>0.01</v>
      </c>
      <c r="BN142" s="29">
        <v>0.02</v>
      </c>
      <c r="BO142" s="29" t="s">
        <v>42</v>
      </c>
      <c r="BP142" s="29">
        <v>0.01</v>
      </c>
      <c r="BQ142" s="29">
        <v>0.01</v>
      </c>
    </row>
    <row r="143" spans="1:69" x14ac:dyDescent="0.25">
      <c r="A143">
        <v>861</v>
      </c>
      <c r="B143" t="s">
        <v>308</v>
      </c>
      <c r="C143" t="s">
        <v>174</v>
      </c>
      <c r="D143" s="70">
        <v>510</v>
      </c>
      <c r="E143" s="70">
        <v>2070</v>
      </c>
      <c r="F143" s="70">
        <v>2570</v>
      </c>
      <c r="G143" s="29">
        <v>0.83</v>
      </c>
      <c r="H143" s="29">
        <v>0.91</v>
      </c>
      <c r="I143" s="29">
        <v>0.9</v>
      </c>
      <c r="J143" s="29">
        <v>0.77</v>
      </c>
      <c r="K143" s="29">
        <v>0.88</v>
      </c>
      <c r="L143" s="29">
        <v>0.86</v>
      </c>
      <c r="M143" s="29">
        <v>0.43</v>
      </c>
      <c r="N143" s="29">
        <v>0.45</v>
      </c>
      <c r="O143" s="29">
        <v>0.45</v>
      </c>
      <c r="P143" s="29">
        <v>0</v>
      </c>
      <c r="Q143" s="29" t="s">
        <v>42</v>
      </c>
      <c r="R143" s="29" t="s">
        <v>42</v>
      </c>
      <c r="S143" s="29">
        <v>0.11</v>
      </c>
      <c r="T143" s="29">
        <v>7.0000000000000007E-2</v>
      </c>
      <c r="U143" s="29">
        <v>0.08</v>
      </c>
      <c r="V143" s="29">
        <v>0.05</v>
      </c>
      <c r="W143" s="29">
        <v>0.14000000000000001</v>
      </c>
      <c r="X143" s="29">
        <v>0.12</v>
      </c>
      <c r="Y143" s="29">
        <v>0.18</v>
      </c>
      <c r="Z143" s="29">
        <v>0.22</v>
      </c>
      <c r="AA143" s="29">
        <v>0.21</v>
      </c>
      <c r="AB143" s="29" t="s">
        <v>42</v>
      </c>
      <c r="AC143" s="29">
        <v>0</v>
      </c>
      <c r="AD143" s="29" t="s">
        <v>42</v>
      </c>
      <c r="AE143" s="29">
        <v>0</v>
      </c>
      <c r="AF143" s="29">
        <v>0</v>
      </c>
      <c r="AG143" s="29">
        <v>0</v>
      </c>
      <c r="AH143" s="29">
        <v>0</v>
      </c>
      <c r="AI143" s="29" t="s">
        <v>42</v>
      </c>
      <c r="AJ143" s="29" t="s">
        <v>42</v>
      </c>
      <c r="AK143" s="29">
        <v>0.06</v>
      </c>
      <c r="AL143" s="29">
        <v>0.08</v>
      </c>
      <c r="AM143" s="29">
        <v>0.08</v>
      </c>
      <c r="AN143" s="29">
        <v>0</v>
      </c>
      <c r="AO143" s="29">
        <v>0</v>
      </c>
      <c r="AP143" s="29">
        <v>0</v>
      </c>
      <c r="AQ143" s="29" t="s">
        <v>42</v>
      </c>
      <c r="AR143" s="29" t="s">
        <v>42</v>
      </c>
      <c r="AS143" s="29" t="s">
        <v>42</v>
      </c>
      <c r="AT143" s="29">
        <v>0.02</v>
      </c>
      <c r="AU143" s="29">
        <v>0.02</v>
      </c>
      <c r="AV143" s="29">
        <v>0.02</v>
      </c>
      <c r="AW143" s="29">
        <v>0.01</v>
      </c>
      <c r="AX143" s="29">
        <v>0.01</v>
      </c>
      <c r="AY143" s="29">
        <v>0.01</v>
      </c>
      <c r="AZ143" s="29" t="s">
        <v>42</v>
      </c>
      <c r="BA143" s="29" t="s">
        <v>42</v>
      </c>
      <c r="BB143" s="29" t="s">
        <v>41</v>
      </c>
      <c r="BC143" s="29" t="s">
        <v>42</v>
      </c>
      <c r="BD143" s="29" t="s">
        <v>42</v>
      </c>
      <c r="BE143" s="29" t="s">
        <v>41</v>
      </c>
      <c r="BF143" s="29">
        <v>0.04</v>
      </c>
      <c r="BG143" s="29">
        <v>0.02</v>
      </c>
      <c r="BH143" s="29">
        <v>0.02</v>
      </c>
      <c r="BI143" s="29">
        <v>0.13</v>
      </c>
      <c r="BJ143" s="29">
        <v>0.06</v>
      </c>
      <c r="BK143" s="29">
        <v>0.08</v>
      </c>
      <c r="BL143" s="29">
        <v>0.03</v>
      </c>
      <c r="BM143" s="29">
        <v>0.01</v>
      </c>
      <c r="BN143" s="29">
        <v>0.02</v>
      </c>
      <c r="BO143" s="29" t="s">
        <v>42</v>
      </c>
      <c r="BP143" s="29">
        <v>0.01</v>
      </c>
      <c r="BQ143" s="29">
        <v>0.01</v>
      </c>
    </row>
    <row r="144" spans="1:69" x14ac:dyDescent="0.25">
      <c r="A144">
        <v>935</v>
      </c>
      <c r="B144" t="s">
        <v>309</v>
      </c>
      <c r="C144" t="s">
        <v>176</v>
      </c>
      <c r="D144" s="70">
        <v>710</v>
      </c>
      <c r="E144" s="70">
        <v>6990</v>
      </c>
      <c r="F144" s="70">
        <v>7700</v>
      </c>
      <c r="G144" s="29">
        <v>0.85</v>
      </c>
      <c r="H144" s="29">
        <v>0.95</v>
      </c>
      <c r="I144" s="29">
        <v>0.94</v>
      </c>
      <c r="J144" s="29">
        <v>0.82</v>
      </c>
      <c r="K144" s="29">
        <v>0.93</v>
      </c>
      <c r="L144" s="29">
        <v>0.92</v>
      </c>
      <c r="M144" s="29">
        <v>0.46</v>
      </c>
      <c r="N144" s="29">
        <v>0.34</v>
      </c>
      <c r="O144" s="29">
        <v>0.35</v>
      </c>
      <c r="P144" s="29">
        <v>0</v>
      </c>
      <c r="Q144" s="29" t="s">
        <v>41</v>
      </c>
      <c r="R144" s="29" t="s">
        <v>41</v>
      </c>
      <c r="S144" s="29">
        <v>0.03</v>
      </c>
      <c r="T144" s="29">
        <v>0.03</v>
      </c>
      <c r="U144" s="29">
        <v>0.03</v>
      </c>
      <c r="V144" s="29">
        <v>0.28000000000000003</v>
      </c>
      <c r="W144" s="29">
        <v>0.46</v>
      </c>
      <c r="X144" s="29">
        <v>0.45</v>
      </c>
      <c r="Y144" s="29">
        <v>0.05</v>
      </c>
      <c r="Z144" s="29">
        <v>0.09</v>
      </c>
      <c r="AA144" s="29">
        <v>0.09</v>
      </c>
      <c r="AB144" s="29">
        <v>0</v>
      </c>
      <c r="AC144" s="29">
        <v>0</v>
      </c>
      <c r="AD144" s="29">
        <v>0</v>
      </c>
      <c r="AE144" s="29">
        <v>0</v>
      </c>
      <c r="AF144" s="29">
        <v>0</v>
      </c>
      <c r="AG144" s="29">
        <v>0</v>
      </c>
      <c r="AH144" s="29">
        <v>0</v>
      </c>
      <c r="AI144" s="29" t="s">
        <v>42</v>
      </c>
      <c r="AJ144" s="29" t="s">
        <v>42</v>
      </c>
      <c r="AK144" s="29">
        <v>0.03</v>
      </c>
      <c r="AL144" s="29">
        <v>0.06</v>
      </c>
      <c r="AM144" s="29">
        <v>0.06</v>
      </c>
      <c r="AN144" s="29">
        <v>0</v>
      </c>
      <c r="AO144" s="29" t="s">
        <v>42</v>
      </c>
      <c r="AP144" s="29" t="s">
        <v>42</v>
      </c>
      <c r="AQ144" s="29" t="s">
        <v>42</v>
      </c>
      <c r="AR144" s="29" t="s">
        <v>41</v>
      </c>
      <c r="AS144" s="29" t="s">
        <v>41</v>
      </c>
      <c r="AT144" s="29">
        <v>0.02</v>
      </c>
      <c r="AU144" s="29">
        <v>0.01</v>
      </c>
      <c r="AV144" s="29">
        <v>0.01</v>
      </c>
      <c r="AW144" s="29">
        <v>0.01</v>
      </c>
      <c r="AX144" s="29">
        <v>0.01</v>
      </c>
      <c r="AY144" s="29">
        <v>0.01</v>
      </c>
      <c r="AZ144" s="29" t="s">
        <v>42</v>
      </c>
      <c r="BA144" s="29" t="s">
        <v>41</v>
      </c>
      <c r="BB144" s="29" t="s">
        <v>41</v>
      </c>
      <c r="BC144" s="29" t="s">
        <v>42</v>
      </c>
      <c r="BD144" s="29" t="s">
        <v>42</v>
      </c>
      <c r="BE144" s="29" t="s">
        <v>42</v>
      </c>
      <c r="BF144" s="29">
        <v>0.02</v>
      </c>
      <c r="BG144" s="29">
        <v>0.01</v>
      </c>
      <c r="BH144" s="29">
        <v>0.01</v>
      </c>
      <c r="BI144" s="29">
        <v>0.08</v>
      </c>
      <c r="BJ144" s="29">
        <v>0.03</v>
      </c>
      <c r="BK144" s="29">
        <v>0.03</v>
      </c>
      <c r="BL144" s="29">
        <v>0.06</v>
      </c>
      <c r="BM144" s="29">
        <v>0.02</v>
      </c>
      <c r="BN144" s="29">
        <v>0.02</v>
      </c>
      <c r="BO144" s="29">
        <v>0.01</v>
      </c>
      <c r="BP144" s="29">
        <v>0.01</v>
      </c>
      <c r="BQ144" s="29">
        <v>0.01</v>
      </c>
    </row>
    <row r="145" spans="1:69" x14ac:dyDescent="0.25">
      <c r="A145">
        <v>394</v>
      </c>
      <c r="B145" t="s">
        <v>310</v>
      </c>
      <c r="C145" t="s">
        <v>166</v>
      </c>
      <c r="D145" s="70">
        <v>620</v>
      </c>
      <c r="E145" s="70">
        <v>2550</v>
      </c>
      <c r="F145" s="70">
        <v>3170</v>
      </c>
      <c r="G145" s="29">
        <v>0.83</v>
      </c>
      <c r="H145" s="29">
        <v>0.92</v>
      </c>
      <c r="I145" s="29">
        <v>0.9</v>
      </c>
      <c r="J145" s="29">
        <v>0.77</v>
      </c>
      <c r="K145" s="29">
        <v>0.89</v>
      </c>
      <c r="L145" s="29">
        <v>0.87</v>
      </c>
      <c r="M145" s="29">
        <v>0.59</v>
      </c>
      <c r="N145" s="29">
        <v>0.56999999999999995</v>
      </c>
      <c r="O145" s="29">
        <v>0.57999999999999996</v>
      </c>
      <c r="P145" s="29">
        <v>0</v>
      </c>
      <c r="Q145" s="29" t="s">
        <v>41</v>
      </c>
      <c r="R145" s="29" t="s">
        <v>41</v>
      </c>
      <c r="S145" s="29">
        <v>0.15</v>
      </c>
      <c r="T145" s="29">
        <v>0.09</v>
      </c>
      <c r="U145" s="29">
        <v>0.1</v>
      </c>
      <c r="V145" s="29">
        <v>0.03</v>
      </c>
      <c r="W145" s="29">
        <v>0.22</v>
      </c>
      <c r="X145" s="29">
        <v>0.18</v>
      </c>
      <c r="Y145" s="29">
        <v>0</v>
      </c>
      <c r="Z145" s="29" t="s">
        <v>42</v>
      </c>
      <c r="AA145" s="29" t="s">
        <v>42</v>
      </c>
      <c r="AB145" s="29">
        <v>0</v>
      </c>
      <c r="AC145" s="29">
        <v>0</v>
      </c>
      <c r="AD145" s="29">
        <v>0</v>
      </c>
      <c r="AE145" s="29">
        <v>0</v>
      </c>
      <c r="AF145" s="29">
        <v>0</v>
      </c>
      <c r="AG145" s="29">
        <v>0</v>
      </c>
      <c r="AH145" s="29" t="s">
        <v>42</v>
      </c>
      <c r="AI145" s="29" t="s">
        <v>42</v>
      </c>
      <c r="AJ145" s="29" t="s">
        <v>42</v>
      </c>
      <c r="AK145" s="29">
        <v>7.0000000000000007E-2</v>
      </c>
      <c r="AL145" s="29">
        <v>0.11</v>
      </c>
      <c r="AM145" s="29">
        <v>0.11</v>
      </c>
      <c r="AN145" s="29">
        <v>0</v>
      </c>
      <c r="AO145" s="29">
        <v>0</v>
      </c>
      <c r="AP145" s="29">
        <v>0</v>
      </c>
      <c r="AQ145" s="29">
        <v>0</v>
      </c>
      <c r="AR145" s="29" t="s">
        <v>41</v>
      </c>
      <c r="AS145" s="29" t="s">
        <v>41</v>
      </c>
      <c r="AT145" s="29">
        <v>0.01</v>
      </c>
      <c r="AU145" s="29">
        <v>0.01</v>
      </c>
      <c r="AV145" s="29">
        <v>0.01</v>
      </c>
      <c r="AW145" s="29" t="s">
        <v>42</v>
      </c>
      <c r="AX145" s="29">
        <v>0.01</v>
      </c>
      <c r="AY145" s="29">
        <v>0.01</v>
      </c>
      <c r="AZ145" s="29">
        <v>0</v>
      </c>
      <c r="BA145" s="29" t="s">
        <v>42</v>
      </c>
      <c r="BB145" s="29" t="s">
        <v>42</v>
      </c>
      <c r="BC145" s="29" t="s">
        <v>42</v>
      </c>
      <c r="BD145" s="29" t="s">
        <v>42</v>
      </c>
      <c r="BE145" s="29" t="s">
        <v>41</v>
      </c>
      <c r="BF145" s="29">
        <v>0.04</v>
      </c>
      <c r="BG145" s="29">
        <v>0.02</v>
      </c>
      <c r="BH145" s="29">
        <v>0.02</v>
      </c>
      <c r="BI145" s="29">
        <v>0.1</v>
      </c>
      <c r="BJ145" s="29">
        <v>0.05</v>
      </c>
      <c r="BK145" s="29">
        <v>0.06</v>
      </c>
      <c r="BL145" s="29">
        <v>0.05</v>
      </c>
      <c r="BM145" s="29">
        <v>0.02</v>
      </c>
      <c r="BN145" s="29">
        <v>0.02</v>
      </c>
      <c r="BO145" s="29">
        <v>0.02</v>
      </c>
      <c r="BP145" s="29">
        <v>0.01</v>
      </c>
      <c r="BQ145" s="29">
        <v>0.01</v>
      </c>
    </row>
    <row r="146" spans="1:69" x14ac:dyDescent="0.25">
      <c r="A146">
        <v>936</v>
      </c>
      <c r="B146" t="s">
        <v>311</v>
      </c>
      <c r="C146" t="s">
        <v>182</v>
      </c>
      <c r="D146" s="70">
        <v>610</v>
      </c>
      <c r="E146" s="70">
        <v>9810</v>
      </c>
      <c r="F146" s="70">
        <v>10430</v>
      </c>
      <c r="G146" s="29">
        <v>0.86</v>
      </c>
      <c r="H146" s="29">
        <v>0.93</v>
      </c>
      <c r="I146" s="29">
        <v>0.93</v>
      </c>
      <c r="J146" s="29">
        <v>0.83</v>
      </c>
      <c r="K146" s="29">
        <v>0.92</v>
      </c>
      <c r="L146" s="29">
        <v>0.91</v>
      </c>
      <c r="M146" s="29">
        <v>0.39</v>
      </c>
      <c r="N146" s="29">
        <v>0.24</v>
      </c>
      <c r="O146" s="29">
        <v>0.25</v>
      </c>
      <c r="P146" s="29" t="s">
        <v>42</v>
      </c>
      <c r="Q146" s="29" t="s">
        <v>41</v>
      </c>
      <c r="R146" s="29" t="s">
        <v>41</v>
      </c>
      <c r="S146" s="29">
        <v>0.03</v>
      </c>
      <c r="T146" s="29">
        <v>0.02</v>
      </c>
      <c r="U146" s="29">
        <v>0.02</v>
      </c>
      <c r="V146" s="29">
        <v>0.18</v>
      </c>
      <c r="W146" s="29">
        <v>0.34</v>
      </c>
      <c r="X146" s="29">
        <v>0.33</v>
      </c>
      <c r="Y146" s="29">
        <v>0.23</v>
      </c>
      <c r="Z146" s="29">
        <v>0.31</v>
      </c>
      <c r="AA146" s="29">
        <v>0.31</v>
      </c>
      <c r="AB146" s="29">
        <v>0</v>
      </c>
      <c r="AC146" s="29" t="s">
        <v>42</v>
      </c>
      <c r="AD146" s="29" t="s">
        <v>42</v>
      </c>
      <c r="AE146" s="29">
        <v>0</v>
      </c>
      <c r="AF146" s="29" t="s">
        <v>42</v>
      </c>
      <c r="AG146" s="29" t="s">
        <v>42</v>
      </c>
      <c r="AH146" s="29">
        <v>0</v>
      </c>
      <c r="AI146" s="29" t="s">
        <v>42</v>
      </c>
      <c r="AJ146" s="29" t="s">
        <v>42</v>
      </c>
      <c r="AK146" s="29">
        <v>0.04</v>
      </c>
      <c r="AL146" s="29">
        <v>0.03</v>
      </c>
      <c r="AM146" s="29">
        <v>0.03</v>
      </c>
      <c r="AN146" s="29">
        <v>0</v>
      </c>
      <c r="AO146" s="29">
        <v>0</v>
      </c>
      <c r="AP146" s="29">
        <v>0</v>
      </c>
      <c r="AQ146" s="29">
        <v>0</v>
      </c>
      <c r="AR146" s="29" t="s">
        <v>41</v>
      </c>
      <c r="AS146" s="29" t="s">
        <v>41</v>
      </c>
      <c r="AT146" s="29">
        <v>0.02</v>
      </c>
      <c r="AU146" s="29">
        <v>0.01</v>
      </c>
      <c r="AV146" s="29">
        <v>0.01</v>
      </c>
      <c r="AW146" s="29">
        <v>0.02</v>
      </c>
      <c r="AX146" s="29">
        <v>0.01</v>
      </c>
      <c r="AY146" s="29">
        <v>0.01</v>
      </c>
      <c r="AZ146" s="29">
        <v>0</v>
      </c>
      <c r="BA146" s="29" t="s">
        <v>41</v>
      </c>
      <c r="BB146" s="29" t="s">
        <v>41</v>
      </c>
      <c r="BC146" s="29">
        <v>0</v>
      </c>
      <c r="BD146" s="29" t="s">
        <v>42</v>
      </c>
      <c r="BE146" s="29" t="s">
        <v>42</v>
      </c>
      <c r="BF146" s="29" t="s">
        <v>42</v>
      </c>
      <c r="BG146" s="29" t="s">
        <v>41</v>
      </c>
      <c r="BH146" s="29" t="s">
        <v>41</v>
      </c>
      <c r="BI146" s="29">
        <v>0.09</v>
      </c>
      <c r="BJ146" s="29">
        <v>0.04</v>
      </c>
      <c r="BK146" s="29">
        <v>0.05</v>
      </c>
      <c r="BL146" s="29">
        <v>0.03</v>
      </c>
      <c r="BM146" s="29">
        <v>0.01</v>
      </c>
      <c r="BN146" s="29">
        <v>0.01</v>
      </c>
      <c r="BO146" s="29">
        <v>0.02</v>
      </c>
      <c r="BP146" s="29">
        <v>0.02</v>
      </c>
      <c r="BQ146" s="29">
        <v>0.02</v>
      </c>
    </row>
    <row r="147" spans="1:69" x14ac:dyDescent="0.25">
      <c r="A147">
        <v>319</v>
      </c>
      <c r="B147" t="s">
        <v>312</v>
      </c>
      <c r="C147" t="s">
        <v>180</v>
      </c>
      <c r="D147" s="70">
        <v>230</v>
      </c>
      <c r="E147" s="70">
        <v>2410</v>
      </c>
      <c r="F147" s="70">
        <v>2640</v>
      </c>
      <c r="G147" s="29">
        <v>0.87</v>
      </c>
      <c r="H147" s="29">
        <v>0.96</v>
      </c>
      <c r="I147" s="29">
        <v>0.95</v>
      </c>
      <c r="J147" s="29">
        <v>0.86</v>
      </c>
      <c r="K147" s="29">
        <v>0.96</v>
      </c>
      <c r="L147" s="29">
        <v>0.95</v>
      </c>
      <c r="M147" s="29">
        <v>0.39</v>
      </c>
      <c r="N147" s="29">
        <v>0.18</v>
      </c>
      <c r="O147" s="29">
        <v>0.2</v>
      </c>
      <c r="P147" s="29">
        <v>0</v>
      </c>
      <c r="Q147" s="29">
        <v>0.01</v>
      </c>
      <c r="R147" s="29">
        <v>0.01</v>
      </c>
      <c r="S147" s="29">
        <v>0.03</v>
      </c>
      <c r="T147" s="29">
        <v>0.02</v>
      </c>
      <c r="U147" s="29">
        <v>0.02</v>
      </c>
      <c r="V147" s="29">
        <v>0.43</v>
      </c>
      <c r="W147" s="29">
        <v>0.73</v>
      </c>
      <c r="X147" s="29">
        <v>0.7</v>
      </c>
      <c r="Y147" s="29" t="s">
        <v>42</v>
      </c>
      <c r="Z147" s="29">
        <v>0.02</v>
      </c>
      <c r="AA147" s="29">
        <v>0.02</v>
      </c>
      <c r="AB147" s="29">
        <v>0</v>
      </c>
      <c r="AC147" s="29">
        <v>0</v>
      </c>
      <c r="AD147" s="29">
        <v>0</v>
      </c>
      <c r="AE147" s="29">
        <v>0</v>
      </c>
      <c r="AF147" s="29">
        <v>0</v>
      </c>
      <c r="AG147" s="29">
        <v>0</v>
      </c>
      <c r="AH147" s="29">
        <v>0</v>
      </c>
      <c r="AI147" s="29" t="s">
        <v>42</v>
      </c>
      <c r="AJ147" s="29" t="s">
        <v>42</v>
      </c>
      <c r="AK147" s="29">
        <v>0.03</v>
      </c>
      <c r="AL147" s="29">
        <v>0.03</v>
      </c>
      <c r="AM147" s="29">
        <v>0.03</v>
      </c>
      <c r="AN147" s="29">
        <v>0</v>
      </c>
      <c r="AO147" s="29">
        <v>0</v>
      </c>
      <c r="AP147" s="29">
        <v>0</v>
      </c>
      <c r="AQ147" s="29" t="s">
        <v>42</v>
      </c>
      <c r="AR147" s="29" t="s">
        <v>42</v>
      </c>
      <c r="AS147" s="29" t="s">
        <v>42</v>
      </c>
      <c r="AT147" s="29" t="s">
        <v>42</v>
      </c>
      <c r="AU147" s="29" t="s">
        <v>42</v>
      </c>
      <c r="AV147" s="29" t="s">
        <v>42</v>
      </c>
      <c r="AW147" s="29" t="s">
        <v>42</v>
      </c>
      <c r="AX147" s="29" t="s">
        <v>42</v>
      </c>
      <c r="AY147" s="29" t="s">
        <v>42</v>
      </c>
      <c r="AZ147" s="29">
        <v>0</v>
      </c>
      <c r="BA147" s="29" t="s">
        <v>42</v>
      </c>
      <c r="BB147" s="29" t="s">
        <v>42</v>
      </c>
      <c r="BC147" s="29">
        <v>0</v>
      </c>
      <c r="BD147" s="29">
        <v>0</v>
      </c>
      <c r="BE147" s="29">
        <v>0</v>
      </c>
      <c r="BF147" s="29" t="s">
        <v>42</v>
      </c>
      <c r="BG147" s="29" t="s">
        <v>42</v>
      </c>
      <c r="BH147" s="29" t="s">
        <v>42</v>
      </c>
      <c r="BI147" s="29">
        <v>0.09</v>
      </c>
      <c r="BJ147" s="29">
        <v>0.03</v>
      </c>
      <c r="BK147" s="29">
        <v>0.03</v>
      </c>
      <c r="BL147" s="29" t="s">
        <v>42</v>
      </c>
      <c r="BM147" s="29" t="s">
        <v>42</v>
      </c>
      <c r="BN147" s="29" t="s">
        <v>41</v>
      </c>
      <c r="BO147" s="29">
        <v>0.03</v>
      </c>
      <c r="BP147" s="29">
        <v>0.01</v>
      </c>
      <c r="BQ147" s="29">
        <v>0.01</v>
      </c>
    </row>
    <row r="148" spans="1:69" x14ac:dyDescent="0.25">
      <c r="A148">
        <v>866</v>
      </c>
      <c r="B148" t="s">
        <v>313</v>
      </c>
      <c r="C148" t="s">
        <v>184</v>
      </c>
      <c r="D148" s="70">
        <v>260</v>
      </c>
      <c r="E148" s="70">
        <v>1950</v>
      </c>
      <c r="F148" s="70">
        <v>2210</v>
      </c>
      <c r="G148" s="29">
        <v>0.86</v>
      </c>
      <c r="H148" s="29">
        <v>0.94</v>
      </c>
      <c r="I148" s="29">
        <v>0.93</v>
      </c>
      <c r="J148" s="29">
        <v>0.82</v>
      </c>
      <c r="K148" s="29">
        <v>0.92</v>
      </c>
      <c r="L148" s="29">
        <v>0.91</v>
      </c>
      <c r="M148" s="29">
        <v>0.72</v>
      </c>
      <c r="N148" s="29">
        <v>0.68</v>
      </c>
      <c r="O148" s="29">
        <v>0.69</v>
      </c>
      <c r="P148" s="29">
        <v>0</v>
      </c>
      <c r="Q148" s="29" t="s">
        <v>42</v>
      </c>
      <c r="R148" s="29" t="s">
        <v>42</v>
      </c>
      <c r="S148" s="29" t="s">
        <v>42</v>
      </c>
      <c r="T148" s="29">
        <v>0.01</v>
      </c>
      <c r="U148" s="29">
        <v>0.01</v>
      </c>
      <c r="V148" s="29">
        <v>0.08</v>
      </c>
      <c r="W148" s="29">
        <v>0.11</v>
      </c>
      <c r="X148" s="29">
        <v>0.1</v>
      </c>
      <c r="Y148" s="29">
        <v>0.02</v>
      </c>
      <c r="Z148" s="29">
        <v>0.11</v>
      </c>
      <c r="AA148" s="29">
        <v>0.1</v>
      </c>
      <c r="AB148" s="29">
        <v>0</v>
      </c>
      <c r="AC148" s="29" t="s">
        <v>42</v>
      </c>
      <c r="AD148" s="29" t="s">
        <v>42</v>
      </c>
      <c r="AE148" s="29">
        <v>0</v>
      </c>
      <c r="AF148" s="29">
        <v>0</v>
      </c>
      <c r="AG148" s="29">
        <v>0</v>
      </c>
      <c r="AH148" s="29">
        <v>0</v>
      </c>
      <c r="AI148" s="29">
        <v>0</v>
      </c>
      <c r="AJ148" s="29">
        <v>0</v>
      </c>
      <c r="AK148" s="29">
        <v>0.03</v>
      </c>
      <c r="AL148" s="29">
        <v>0.05</v>
      </c>
      <c r="AM148" s="29">
        <v>0.04</v>
      </c>
      <c r="AN148" s="29">
        <v>0</v>
      </c>
      <c r="AO148" s="29" t="s">
        <v>42</v>
      </c>
      <c r="AP148" s="29" t="s">
        <v>42</v>
      </c>
      <c r="AQ148" s="29">
        <v>0</v>
      </c>
      <c r="AR148" s="29" t="s">
        <v>42</v>
      </c>
      <c r="AS148" s="29" t="s">
        <v>42</v>
      </c>
      <c r="AT148" s="29" t="s">
        <v>42</v>
      </c>
      <c r="AU148" s="29">
        <v>0.01</v>
      </c>
      <c r="AV148" s="29">
        <v>0.01</v>
      </c>
      <c r="AW148" s="29" t="s">
        <v>42</v>
      </c>
      <c r="AX148" s="29" t="s">
        <v>41</v>
      </c>
      <c r="AY148" s="29" t="s">
        <v>41</v>
      </c>
      <c r="AZ148" s="29" t="s">
        <v>42</v>
      </c>
      <c r="BA148" s="29">
        <v>0.01</v>
      </c>
      <c r="BB148" s="29">
        <v>0.01</v>
      </c>
      <c r="BC148" s="29" t="s">
        <v>42</v>
      </c>
      <c r="BD148" s="29" t="s">
        <v>42</v>
      </c>
      <c r="BE148" s="29" t="s">
        <v>42</v>
      </c>
      <c r="BF148" s="29">
        <v>0.02</v>
      </c>
      <c r="BG148" s="29">
        <v>0.01</v>
      </c>
      <c r="BH148" s="29">
        <v>0.01</v>
      </c>
      <c r="BI148" s="29">
        <v>7.0000000000000007E-2</v>
      </c>
      <c r="BJ148" s="29">
        <v>0.04</v>
      </c>
      <c r="BK148" s="29">
        <v>0.05</v>
      </c>
      <c r="BL148" s="29">
        <v>0.05</v>
      </c>
      <c r="BM148" s="29">
        <v>0.01</v>
      </c>
      <c r="BN148" s="29">
        <v>0.01</v>
      </c>
      <c r="BO148" s="29" t="s">
        <v>42</v>
      </c>
      <c r="BP148" s="29">
        <v>0.01</v>
      </c>
      <c r="BQ148" s="29">
        <v>0.01</v>
      </c>
    </row>
    <row r="149" spans="1:69" x14ac:dyDescent="0.25">
      <c r="A149">
        <v>357</v>
      </c>
      <c r="B149" t="s">
        <v>314</v>
      </c>
      <c r="C149" t="s">
        <v>168</v>
      </c>
      <c r="D149" s="70">
        <v>510</v>
      </c>
      <c r="E149" s="70">
        <v>2160</v>
      </c>
      <c r="F149" s="70">
        <v>2670</v>
      </c>
      <c r="G149" s="29">
        <v>0.86</v>
      </c>
      <c r="H149" s="29">
        <v>0.93</v>
      </c>
      <c r="I149" s="29">
        <v>0.91</v>
      </c>
      <c r="J149" s="29">
        <v>0.83</v>
      </c>
      <c r="K149" s="29">
        <v>0.9</v>
      </c>
      <c r="L149" s="29">
        <v>0.89</v>
      </c>
      <c r="M149" s="29">
        <v>0.47</v>
      </c>
      <c r="N149" s="29">
        <v>0.31</v>
      </c>
      <c r="O149" s="29">
        <v>0.34</v>
      </c>
      <c r="P149" s="29">
        <v>0</v>
      </c>
      <c r="Q149" s="29" t="s">
        <v>42</v>
      </c>
      <c r="R149" s="29" t="s">
        <v>42</v>
      </c>
      <c r="S149" s="29">
        <v>0.06</v>
      </c>
      <c r="T149" s="29">
        <v>0.05</v>
      </c>
      <c r="U149" s="29">
        <v>0.05</v>
      </c>
      <c r="V149" s="29">
        <v>0.05</v>
      </c>
      <c r="W149" s="29">
        <v>0.09</v>
      </c>
      <c r="X149" s="29">
        <v>0.08</v>
      </c>
      <c r="Y149" s="29">
        <v>0.26</v>
      </c>
      <c r="Z149" s="29">
        <v>0.45</v>
      </c>
      <c r="AA149" s="29">
        <v>0.42</v>
      </c>
      <c r="AB149" s="29">
        <v>0</v>
      </c>
      <c r="AC149" s="29">
        <v>0</v>
      </c>
      <c r="AD149" s="29">
        <v>0</v>
      </c>
      <c r="AE149" s="29">
        <v>0</v>
      </c>
      <c r="AF149" s="29">
        <v>0</v>
      </c>
      <c r="AG149" s="29">
        <v>0</v>
      </c>
      <c r="AH149" s="29">
        <v>0</v>
      </c>
      <c r="AI149" s="29" t="s">
        <v>42</v>
      </c>
      <c r="AJ149" s="29" t="s">
        <v>42</v>
      </c>
      <c r="AK149" s="29">
        <v>0.05</v>
      </c>
      <c r="AL149" s="29">
        <v>7.0000000000000007E-2</v>
      </c>
      <c r="AM149" s="29">
        <v>7.0000000000000007E-2</v>
      </c>
      <c r="AN149" s="29">
        <v>0</v>
      </c>
      <c r="AO149" s="29">
        <v>0</v>
      </c>
      <c r="AP149" s="29">
        <v>0</v>
      </c>
      <c r="AQ149" s="29">
        <v>0</v>
      </c>
      <c r="AR149" s="29" t="s">
        <v>42</v>
      </c>
      <c r="AS149" s="29" t="s">
        <v>42</v>
      </c>
      <c r="AT149" s="29">
        <v>0.01</v>
      </c>
      <c r="AU149" s="29">
        <v>0.01</v>
      </c>
      <c r="AV149" s="29">
        <v>0.01</v>
      </c>
      <c r="AW149" s="29" t="s">
        <v>42</v>
      </c>
      <c r="AX149" s="29">
        <v>0.01</v>
      </c>
      <c r="AY149" s="29">
        <v>0.01</v>
      </c>
      <c r="AZ149" s="29" t="s">
        <v>42</v>
      </c>
      <c r="BA149" s="29" t="s">
        <v>41</v>
      </c>
      <c r="BB149" s="29" t="s">
        <v>41</v>
      </c>
      <c r="BC149" s="29" t="s">
        <v>42</v>
      </c>
      <c r="BD149" s="29" t="s">
        <v>42</v>
      </c>
      <c r="BE149" s="29" t="s">
        <v>41</v>
      </c>
      <c r="BF149" s="29">
        <v>0.02</v>
      </c>
      <c r="BG149" s="29">
        <v>0.01</v>
      </c>
      <c r="BH149" s="29">
        <v>0.01</v>
      </c>
      <c r="BI149" s="29">
        <v>0.09</v>
      </c>
      <c r="BJ149" s="29">
        <v>0.05</v>
      </c>
      <c r="BK149" s="29">
        <v>0.06</v>
      </c>
      <c r="BL149" s="29">
        <v>0.04</v>
      </c>
      <c r="BM149" s="29">
        <v>0.01</v>
      </c>
      <c r="BN149" s="29">
        <v>0.02</v>
      </c>
      <c r="BO149" s="29">
        <v>0.01</v>
      </c>
      <c r="BP149" s="29">
        <v>0.01</v>
      </c>
      <c r="BQ149" s="29">
        <v>0.01</v>
      </c>
    </row>
    <row r="150" spans="1:69" x14ac:dyDescent="0.25">
      <c r="A150">
        <v>894</v>
      </c>
      <c r="B150" t="s">
        <v>315</v>
      </c>
      <c r="C150" t="s">
        <v>174</v>
      </c>
      <c r="D150" s="70">
        <v>320</v>
      </c>
      <c r="E150" s="70">
        <v>1720</v>
      </c>
      <c r="F150" s="70">
        <v>2030</v>
      </c>
      <c r="G150" s="29">
        <v>0.78</v>
      </c>
      <c r="H150" s="29">
        <v>0.94</v>
      </c>
      <c r="I150" s="29">
        <v>0.92</v>
      </c>
      <c r="J150" s="29">
        <v>0.74</v>
      </c>
      <c r="K150" s="29">
        <v>0.92</v>
      </c>
      <c r="L150" s="29">
        <v>0.89</v>
      </c>
      <c r="M150" s="29">
        <v>0.39</v>
      </c>
      <c r="N150" s="29">
        <v>0.28999999999999998</v>
      </c>
      <c r="O150" s="29">
        <v>0.3</v>
      </c>
      <c r="P150" s="29">
        <v>0</v>
      </c>
      <c r="Q150" s="29" t="s">
        <v>42</v>
      </c>
      <c r="R150" s="29" t="s">
        <v>42</v>
      </c>
      <c r="S150" s="29">
        <v>0.08</v>
      </c>
      <c r="T150" s="29">
        <v>0.04</v>
      </c>
      <c r="U150" s="29">
        <v>0.04</v>
      </c>
      <c r="V150" s="29">
        <v>0.1</v>
      </c>
      <c r="W150" s="29">
        <v>0.32</v>
      </c>
      <c r="X150" s="29">
        <v>0.28999999999999998</v>
      </c>
      <c r="Y150" s="29">
        <v>0.17</v>
      </c>
      <c r="Z150" s="29">
        <v>0.27</v>
      </c>
      <c r="AA150" s="29">
        <v>0.25</v>
      </c>
      <c r="AB150" s="29">
        <v>0</v>
      </c>
      <c r="AC150" s="29" t="s">
        <v>42</v>
      </c>
      <c r="AD150" s="29" t="s">
        <v>42</v>
      </c>
      <c r="AE150" s="29">
        <v>0</v>
      </c>
      <c r="AF150" s="29">
        <v>0</v>
      </c>
      <c r="AG150" s="29">
        <v>0</v>
      </c>
      <c r="AH150" s="29">
        <v>0</v>
      </c>
      <c r="AI150" s="29">
        <v>0</v>
      </c>
      <c r="AJ150" s="29">
        <v>0</v>
      </c>
      <c r="AK150" s="29">
        <v>0.03</v>
      </c>
      <c r="AL150" s="29">
        <v>0.05</v>
      </c>
      <c r="AM150" s="29">
        <v>0.04</v>
      </c>
      <c r="AN150" s="29">
        <v>0</v>
      </c>
      <c r="AO150" s="29">
        <v>0</v>
      </c>
      <c r="AP150" s="29">
        <v>0</v>
      </c>
      <c r="AQ150" s="29" t="s">
        <v>42</v>
      </c>
      <c r="AR150" s="29" t="s">
        <v>42</v>
      </c>
      <c r="AS150" s="29" t="s">
        <v>41</v>
      </c>
      <c r="AT150" s="29" t="s">
        <v>42</v>
      </c>
      <c r="AU150" s="29">
        <v>0.01</v>
      </c>
      <c r="AV150" s="29">
        <v>0.01</v>
      </c>
      <c r="AW150" s="29" t="s">
        <v>42</v>
      </c>
      <c r="AX150" s="29" t="s">
        <v>41</v>
      </c>
      <c r="AY150" s="29" t="s">
        <v>41</v>
      </c>
      <c r="AZ150" s="29">
        <v>0</v>
      </c>
      <c r="BA150" s="29">
        <v>0.01</v>
      </c>
      <c r="BB150" s="29">
        <v>0.01</v>
      </c>
      <c r="BC150" s="29" t="s">
        <v>42</v>
      </c>
      <c r="BD150" s="29">
        <v>0</v>
      </c>
      <c r="BE150" s="29" t="s">
        <v>42</v>
      </c>
      <c r="BF150" s="29">
        <v>0.03</v>
      </c>
      <c r="BG150" s="29">
        <v>0.01</v>
      </c>
      <c r="BH150" s="29">
        <v>0.02</v>
      </c>
      <c r="BI150" s="29">
        <v>0.1</v>
      </c>
      <c r="BJ150" s="29">
        <v>0.04</v>
      </c>
      <c r="BK150" s="29">
        <v>0.05</v>
      </c>
      <c r="BL150" s="29">
        <v>0.1</v>
      </c>
      <c r="BM150" s="29">
        <v>0.01</v>
      </c>
      <c r="BN150" s="29">
        <v>0.02</v>
      </c>
      <c r="BO150" s="29" t="s">
        <v>42</v>
      </c>
      <c r="BP150" s="29">
        <v>0.01</v>
      </c>
      <c r="BQ150" s="29">
        <v>0.01</v>
      </c>
    </row>
    <row r="151" spans="1:69" x14ac:dyDescent="0.25">
      <c r="A151">
        <v>883</v>
      </c>
      <c r="B151" t="s">
        <v>316</v>
      </c>
      <c r="C151" t="s">
        <v>176</v>
      </c>
      <c r="D151" s="70">
        <v>240</v>
      </c>
      <c r="E151" s="70">
        <v>1570</v>
      </c>
      <c r="F151" s="70">
        <v>1810</v>
      </c>
      <c r="G151" s="29">
        <v>0.83</v>
      </c>
      <c r="H151" s="29">
        <v>0.93</v>
      </c>
      <c r="I151" s="29">
        <v>0.91</v>
      </c>
      <c r="J151" s="29">
        <v>0.77</v>
      </c>
      <c r="K151" s="29">
        <v>0.9</v>
      </c>
      <c r="L151" s="29">
        <v>0.88</v>
      </c>
      <c r="M151" s="29">
        <v>0.35</v>
      </c>
      <c r="N151" s="29">
        <v>0.26</v>
      </c>
      <c r="O151" s="29">
        <v>0.27</v>
      </c>
      <c r="P151" s="29">
        <v>0</v>
      </c>
      <c r="Q151" s="29">
        <v>0</v>
      </c>
      <c r="R151" s="29">
        <v>0</v>
      </c>
      <c r="S151" s="29">
        <v>0</v>
      </c>
      <c r="T151" s="29">
        <v>0.03</v>
      </c>
      <c r="U151" s="29">
        <v>0.03</v>
      </c>
      <c r="V151" s="29">
        <v>0.21</v>
      </c>
      <c r="W151" s="29">
        <v>0.19</v>
      </c>
      <c r="X151" s="29">
        <v>0.19</v>
      </c>
      <c r="Y151" s="29">
        <v>0.2</v>
      </c>
      <c r="Z151" s="29">
        <v>0.41</v>
      </c>
      <c r="AA151" s="29">
        <v>0.39</v>
      </c>
      <c r="AB151" s="29">
        <v>0</v>
      </c>
      <c r="AC151" s="29">
        <v>0</v>
      </c>
      <c r="AD151" s="29">
        <v>0</v>
      </c>
      <c r="AE151" s="29">
        <v>0</v>
      </c>
      <c r="AF151" s="29">
        <v>0</v>
      </c>
      <c r="AG151" s="29">
        <v>0</v>
      </c>
      <c r="AH151" s="29">
        <v>0</v>
      </c>
      <c r="AI151" s="29" t="s">
        <v>42</v>
      </c>
      <c r="AJ151" s="29" t="s">
        <v>42</v>
      </c>
      <c r="AK151" s="29">
        <v>0.03</v>
      </c>
      <c r="AL151" s="29">
        <v>0.05</v>
      </c>
      <c r="AM151" s="29">
        <v>0.05</v>
      </c>
      <c r="AN151" s="29">
        <v>0</v>
      </c>
      <c r="AO151" s="29">
        <v>0</v>
      </c>
      <c r="AP151" s="29">
        <v>0</v>
      </c>
      <c r="AQ151" s="29">
        <v>0</v>
      </c>
      <c r="AR151" s="29" t="s">
        <v>42</v>
      </c>
      <c r="AS151" s="29" t="s">
        <v>42</v>
      </c>
      <c r="AT151" s="29">
        <v>0.03</v>
      </c>
      <c r="AU151" s="29">
        <v>0.02</v>
      </c>
      <c r="AV151" s="29">
        <v>0.02</v>
      </c>
      <c r="AW151" s="29">
        <v>0.03</v>
      </c>
      <c r="AX151" s="29">
        <v>0.01</v>
      </c>
      <c r="AY151" s="29">
        <v>0.01</v>
      </c>
      <c r="AZ151" s="29">
        <v>0</v>
      </c>
      <c r="BA151" s="29" t="s">
        <v>42</v>
      </c>
      <c r="BB151" s="29" t="s">
        <v>42</v>
      </c>
      <c r="BC151" s="29">
        <v>0</v>
      </c>
      <c r="BD151" s="29" t="s">
        <v>42</v>
      </c>
      <c r="BE151" s="29" t="s">
        <v>42</v>
      </c>
      <c r="BF151" s="29">
        <v>0.03</v>
      </c>
      <c r="BG151" s="29">
        <v>0.01</v>
      </c>
      <c r="BH151" s="29">
        <v>0.01</v>
      </c>
      <c r="BI151" s="29">
        <v>0.11</v>
      </c>
      <c r="BJ151" s="29">
        <v>0.06</v>
      </c>
      <c r="BK151" s="29">
        <v>0.06</v>
      </c>
      <c r="BL151" s="29">
        <v>0.06</v>
      </c>
      <c r="BM151" s="29">
        <v>0.01</v>
      </c>
      <c r="BN151" s="29">
        <v>0.02</v>
      </c>
      <c r="BO151" s="29" t="s">
        <v>42</v>
      </c>
      <c r="BP151" s="29">
        <v>0.01</v>
      </c>
      <c r="BQ151" s="29">
        <v>0.01</v>
      </c>
    </row>
    <row r="152" spans="1:69" x14ac:dyDescent="0.25">
      <c r="A152">
        <v>880</v>
      </c>
      <c r="B152" t="s">
        <v>317</v>
      </c>
      <c r="C152" t="s">
        <v>184</v>
      </c>
      <c r="D152" s="70">
        <v>200</v>
      </c>
      <c r="E152" s="70">
        <v>1230</v>
      </c>
      <c r="F152" s="70">
        <v>1420</v>
      </c>
      <c r="G152" s="29">
        <v>0.89</v>
      </c>
      <c r="H152" s="29">
        <v>0.95</v>
      </c>
      <c r="I152" s="29">
        <v>0.94</v>
      </c>
      <c r="J152" s="29">
        <v>0.88</v>
      </c>
      <c r="K152" s="29">
        <v>0.94</v>
      </c>
      <c r="L152" s="29">
        <v>0.93</v>
      </c>
      <c r="M152" s="29">
        <v>0.53</v>
      </c>
      <c r="N152" s="29">
        <v>0.38</v>
      </c>
      <c r="O152" s="29">
        <v>0.4</v>
      </c>
      <c r="P152" s="29">
        <v>0</v>
      </c>
      <c r="Q152" s="29" t="s">
        <v>42</v>
      </c>
      <c r="R152" s="29" t="s">
        <v>42</v>
      </c>
      <c r="S152" s="29" t="s">
        <v>42</v>
      </c>
      <c r="T152" s="29">
        <v>0.02</v>
      </c>
      <c r="U152" s="29">
        <v>0.02</v>
      </c>
      <c r="V152" s="29">
        <v>0.31</v>
      </c>
      <c r="W152" s="29">
        <v>0.53</v>
      </c>
      <c r="X152" s="29">
        <v>0.5</v>
      </c>
      <c r="Y152" s="29" t="s">
        <v>42</v>
      </c>
      <c r="Z152" s="29" t="s">
        <v>42</v>
      </c>
      <c r="AA152" s="29" t="s">
        <v>42</v>
      </c>
      <c r="AB152" s="29">
        <v>0</v>
      </c>
      <c r="AC152" s="29">
        <v>0</v>
      </c>
      <c r="AD152" s="29">
        <v>0</v>
      </c>
      <c r="AE152" s="29">
        <v>0</v>
      </c>
      <c r="AF152" s="29">
        <v>0</v>
      </c>
      <c r="AG152" s="29">
        <v>0</v>
      </c>
      <c r="AH152" s="29">
        <v>0</v>
      </c>
      <c r="AI152" s="29">
        <v>0</v>
      </c>
      <c r="AJ152" s="29">
        <v>0</v>
      </c>
      <c r="AK152" s="29">
        <v>0.04</v>
      </c>
      <c r="AL152" s="29">
        <v>0.06</v>
      </c>
      <c r="AM152" s="29">
        <v>0.05</v>
      </c>
      <c r="AN152" s="29">
        <v>0</v>
      </c>
      <c r="AO152" s="29">
        <v>0</v>
      </c>
      <c r="AP152" s="29">
        <v>0</v>
      </c>
      <c r="AQ152" s="29" t="s">
        <v>42</v>
      </c>
      <c r="AR152" s="29" t="s">
        <v>41</v>
      </c>
      <c r="AS152" s="29">
        <v>0.01</v>
      </c>
      <c r="AT152" s="29" t="s">
        <v>42</v>
      </c>
      <c r="AU152" s="29">
        <v>0.01</v>
      </c>
      <c r="AV152" s="29">
        <v>0.01</v>
      </c>
      <c r="AW152" s="29" t="s">
        <v>42</v>
      </c>
      <c r="AX152" s="29" t="s">
        <v>42</v>
      </c>
      <c r="AY152" s="29" t="s">
        <v>42</v>
      </c>
      <c r="AZ152" s="29">
        <v>0</v>
      </c>
      <c r="BA152" s="29" t="s">
        <v>42</v>
      </c>
      <c r="BB152" s="29" t="s">
        <v>42</v>
      </c>
      <c r="BC152" s="29">
        <v>0</v>
      </c>
      <c r="BD152" s="29" t="s">
        <v>42</v>
      </c>
      <c r="BE152" s="29" t="s">
        <v>42</v>
      </c>
      <c r="BF152" s="29" t="s">
        <v>42</v>
      </c>
      <c r="BG152" s="29" t="s">
        <v>42</v>
      </c>
      <c r="BH152" s="29" t="s">
        <v>41</v>
      </c>
      <c r="BI152" s="29">
        <v>0.08</v>
      </c>
      <c r="BJ152" s="29">
        <v>0.04</v>
      </c>
      <c r="BK152" s="29">
        <v>0.04</v>
      </c>
      <c r="BL152" s="29" t="s">
        <v>42</v>
      </c>
      <c r="BM152" s="29" t="s">
        <v>41</v>
      </c>
      <c r="BN152" s="29">
        <v>0.01</v>
      </c>
      <c r="BO152" s="29" t="s">
        <v>42</v>
      </c>
      <c r="BP152" s="29">
        <v>0.01</v>
      </c>
      <c r="BQ152" s="29">
        <v>0.01</v>
      </c>
    </row>
    <row r="153" spans="1:69" x14ac:dyDescent="0.25">
      <c r="A153">
        <v>211</v>
      </c>
      <c r="B153" t="s">
        <v>318</v>
      </c>
      <c r="C153" t="s">
        <v>178</v>
      </c>
      <c r="D153" s="70">
        <v>1320</v>
      </c>
      <c r="E153" s="70">
        <v>1160</v>
      </c>
      <c r="F153" s="70">
        <v>2480</v>
      </c>
      <c r="G153" s="29">
        <v>0.92</v>
      </c>
      <c r="H153" s="29">
        <v>0.94</v>
      </c>
      <c r="I153" s="29">
        <v>0.93</v>
      </c>
      <c r="J153" s="29">
        <v>0.91</v>
      </c>
      <c r="K153" s="29">
        <v>0.93</v>
      </c>
      <c r="L153" s="29">
        <v>0.92</v>
      </c>
      <c r="M153" s="29">
        <v>0.28999999999999998</v>
      </c>
      <c r="N153" s="29">
        <v>0.25</v>
      </c>
      <c r="O153" s="29">
        <v>0.27</v>
      </c>
      <c r="P153" s="29">
        <v>0</v>
      </c>
      <c r="Q153" s="29" t="s">
        <v>42</v>
      </c>
      <c r="R153" s="29" t="s">
        <v>42</v>
      </c>
      <c r="S153" s="29">
        <v>0.04</v>
      </c>
      <c r="T153" s="29">
        <v>0.04</v>
      </c>
      <c r="U153" s="29">
        <v>0.04</v>
      </c>
      <c r="V153" s="29">
        <v>0.51</v>
      </c>
      <c r="W153" s="29">
        <v>0.57999999999999996</v>
      </c>
      <c r="X153" s="29">
        <v>0.54</v>
      </c>
      <c r="Y153" s="29">
        <v>0.06</v>
      </c>
      <c r="Z153" s="29">
        <v>7.0000000000000007E-2</v>
      </c>
      <c r="AA153" s="29">
        <v>7.0000000000000007E-2</v>
      </c>
      <c r="AB153" s="29">
        <v>0</v>
      </c>
      <c r="AC153" s="29">
        <v>0</v>
      </c>
      <c r="AD153" s="29">
        <v>0</v>
      </c>
      <c r="AE153" s="29">
        <v>0</v>
      </c>
      <c r="AF153" s="29">
        <v>0</v>
      </c>
      <c r="AG153" s="29">
        <v>0</v>
      </c>
      <c r="AH153" s="29">
        <v>0</v>
      </c>
      <c r="AI153" s="29">
        <v>0</v>
      </c>
      <c r="AJ153" s="29">
        <v>0</v>
      </c>
      <c r="AK153" s="29">
        <v>0.04</v>
      </c>
      <c r="AL153" s="29">
        <v>0.03</v>
      </c>
      <c r="AM153" s="29">
        <v>0.04</v>
      </c>
      <c r="AN153" s="29">
        <v>0</v>
      </c>
      <c r="AO153" s="29">
        <v>0</v>
      </c>
      <c r="AP153" s="29">
        <v>0</v>
      </c>
      <c r="AQ153" s="29" t="s">
        <v>42</v>
      </c>
      <c r="AR153" s="29" t="s">
        <v>42</v>
      </c>
      <c r="AS153" s="29" t="s">
        <v>41</v>
      </c>
      <c r="AT153" s="29" t="s">
        <v>42</v>
      </c>
      <c r="AU153" s="29" t="s">
        <v>42</v>
      </c>
      <c r="AV153" s="29" t="s">
        <v>41</v>
      </c>
      <c r="AW153" s="29" t="s">
        <v>42</v>
      </c>
      <c r="AX153" s="29" t="s">
        <v>42</v>
      </c>
      <c r="AY153" s="29" t="s">
        <v>42</v>
      </c>
      <c r="AZ153" s="29" t="s">
        <v>42</v>
      </c>
      <c r="BA153" s="29" t="s">
        <v>42</v>
      </c>
      <c r="BB153" s="29" t="s">
        <v>42</v>
      </c>
      <c r="BC153" s="29">
        <v>0</v>
      </c>
      <c r="BD153" s="29" t="s">
        <v>42</v>
      </c>
      <c r="BE153" s="29" t="s">
        <v>42</v>
      </c>
      <c r="BF153" s="29">
        <v>0.01</v>
      </c>
      <c r="BG153" s="29">
        <v>0.01</v>
      </c>
      <c r="BH153" s="29">
        <v>0.01</v>
      </c>
      <c r="BI153" s="29">
        <v>0.04</v>
      </c>
      <c r="BJ153" s="29">
        <v>0.03</v>
      </c>
      <c r="BK153" s="29">
        <v>0.04</v>
      </c>
      <c r="BL153" s="29">
        <v>0.01</v>
      </c>
      <c r="BM153" s="29" t="s">
        <v>42</v>
      </c>
      <c r="BN153" s="29">
        <v>0.01</v>
      </c>
      <c r="BO153" s="29">
        <v>0.02</v>
      </c>
      <c r="BP153" s="29">
        <v>0.02</v>
      </c>
      <c r="BQ153" s="29">
        <v>0.02</v>
      </c>
    </row>
    <row r="154" spans="1:69" x14ac:dyDescent="0.25">
      <c r="A154">
        <v>358</v>
      </c>
      <c r="B154" t="s">
        <v>319</v>
      </c>
      <c r="C154" t="s">
        <v>168</v>
      </c>
      <c r="D154" s="70">
        <v>360</v>
      </c>
      <c r="E154" s="70">
        <v>2510</v>
      </c>
      <c r="F154" s="70">
        <v>2870</v>
      </c>
      <c r="G154" s="29">
        <v>0.83</v>
      </c>
      <c r="H154" s="29">
        <v>0.95</v>
      </c>
      <c r="I154" s="29">
        <v>0.93</v>
      </c>
      <c r="J154" s="29">
        <v>0.81</v>
      </c>
      <c r="K154" s="29">
        <v>0.93</v>
      </c>
      <c r="L154" s="29">
        <v>0.91</v>
      </c>
      <c r="M154" s="29">
        <v>0.5</v>
      </c>
      <c r="N154" s="29">
        <v>0.28999999999999998</v>
      </c>
      <c r="O154" s="29">
        <v>0.32</v>
      </c>
      <c r="P154" s="29" t="s">
        <v>42</v>
      </c>
      <c r="Q154" s="29">
        <v>0.01</v>
      </c>
      <c r="R154" s="29">
        <v>0.01</v>
      </c>
      <c r="S154" s="29">
        <v>0.03</v>
      </c>
      <c r="T154" s="29">
        <v>0.03</v>
      </c>
      <c r="U154" s="29">
        <v>0.03</v>
      </c>
      <c r="V154" s="29">
        <v>0.14000000000000001</v>
      </c>
      <c r="W154" s="29">
        <v>0.47</v>
      </c>
      <c r="X154" s="29">
        <v>0.43</v>
      </c>
      <c r="Y154" s="29">
        <v>0.14000000000000001</v>
      </c>
      <c r="Z154" s="29">
        <v>0.13</v>
      </c>
      <c r="AA154" s="29">
        <v>0.13</v>
      </c>
      <c r="AB154" s="29">
        <v>0</v>
      </c>
      <c r="AC154" s="29">
        <v>0</v>
      </c>
      <c r="AD154" s="29">
        <v>0</v>
      </c>
      <c r="AE154" s="29">
        <v>0</v>
      </c>
      <c r="AF154" s="29">
        <v>0</v>
      </c>
      <c r="AG154" s="29">
        <v>0</v>
      </c>
      <c r="AH154" s="29">
        <v>0</v>
      </c>
      <c r="AI154" s="29">
        <v>0</v>
      </c>
      <c r="AJ154" s="29">
        <v>0</v>
      </c>
      <c r="AK154" s="29">
        <v>0.05</v>
      </c>
      <c r="AL154" s="29">
        <v>0.05</v>
      </c>
      <c r="AM154" s="29">
        <v>0.05</v>
      </c>
      <c r="AN154" s="29">
        <v>0</v>
      </c>
      <c r="AO154" s="29">
        <v>0</v>
      </c>
      <c r="AP154" s="29">
        <v>0</v>
      </c>
      <c r="AQ154" s="29">
        <v>0</v>
      </c>
      <c r="AR154" s="29" t="s">
        <v>41</v>
      </c>
      <c r="AS154" s="29" t="s">
        <v>41</v>
      </c>
      <c r="AT154" s="29">
        <v>0.02</v>
      </c>
      <c r="AU154" s="29">
        <v>0.01</v>
      </c>
      <c r="AV154" s="29">
        <v>0.01</v>
      </c>
      <c r="AW154" s="29" t="s">
        <v>42</v>
      </c>
      <c r="AX154" s="29">
        <v>0.01</v>
      </c>
      <c r="AY154" s="29">
        <v>0.01</v>
      </c>
      <c r="AZ154" s="29">
        <v>0</v>
      </c>
      <c r="BA154" s="29" t="s">
        <v>42</v>
      </c>
      <c r="BB154" s="29" t="s">
        <v>42</v>
      </c>
      <c r="BC154" s="29" t="s">
        <v>42</v>
      </c>
      <c r="BD154" s="29">
        <v>0</v>
      </c>
      <c r="BE154" s="29" t="s">
        <v>42</v>
      </c>
      <c r="BF154" s="29" t="s">
        <v>42</v>
      </c>
      <c r="BG154" s="29">
        <v>0.01</v>
      </c>
      <c r="BH154" s="29">
        <v>0.01</v>
      </c>
      <c r="BI154" s="29">
        <v>0.09</v>
      </c>
      <c r="BJ154" s="29">
        <v>0.04</v>
      </c>
      <c r="BK154" s="29">
        <v>0.05</v>
      </c>
      <c r="BL154" s="29">
        <v>0.05</v>
      </c>
      <c r="BM154" s="29">
        <v>0.01</v>
      </c>
      <c r="BN154" s="29">
        <v>0.01</v>
      </c>
      <c r="BO154" s="29">
        <v>0.03</v>
      </c>
      <c r="BP154" s="29">
        <v>0.01</v>
      </c>
      <c r="BQ154" s="29">
        <v>0.01</v>
      </c>
    </row>
    <row r="155" spans="1:69" x14ac:dyDescent="0.25">
      <c r="A155">
        <v>384</v>
      </c>
      <c r="B155" t="s">
        <v>320</v>
      </c>
      <c r="C155" t="s">
        <v>170</v>
      </c>
      <c r="D155" s="70">
        <v>490</v>
      </c>
      <c r="E155" s="70">
        <v>3370</v>
      </c>
      <c r="F155" s="70">
        <v>3860</v>
      </c>
      <c r="G155" s="29">
        <v>0.83</v>
      </c>
      <c r="H155" s="29">
        <v>0.93</v>
      </c>
      <c r="I155" s="29">
        <v>0.91</v>
      </c>
      <c r="J155" s="29">
        <v>0.81</v>
      </c>
      <c r="K155" s="29">
        <v>0.91</v>
      </c>
      <c r="L155" s="29">
        <v>0.89</v>
      </c>
      <c r="M155" s="29">
        <v>0.47</v>
      </c>
      <c r="N155" s="29">
        <v>0.37</v>
      </c>
      <c r="O155" s="29">
        <v>0.38</v>
      </c>
      <c r="P155" s="29" t="s">
        <v>42</v>
      </c>
      <c r="Q155" s="29">
        <v>0</v>
      </c>
      <c r="R155" s="29" t="s">
        <v>42</v>
      </c>
      <c r="S155" s="29">
        <v>0.05</v>
      </c>
      <c r="T155" s="29">
        <v>0.05</v>
      </c>
      <c r="U155" s="29">
        <v>0.05</v>
      </c>
      <c r="V155" s="29">
        <v>0.15</v>
      </c>
      <c r="W155" s="29">
        <v>0.24</v>
      </c>
      <c r="X155" s="29">
        <v>0.23</v>
      </c>
      <c r="Y155" s="29">
        <v>0.13</v>
      </c>
      <c r="Z155" s="29">
        <v>0.25</v>
      </c>
      <c r="AA155" s="29">
        <v>0.23</v>
      </c>
      <c r="AB155" s="29">
        <v>0</v>
      </c>
      <c r="AC155" s="29">
        <v>0</v>
      </c>
      <c r="AD155" s="29">
        <v>0</v>
      </c>
      <c r="AE155" s="29">
        <v>0</v>
      </c>
      <c r="AF155" s="29">
        <v>0</v>
      </c>
      <c r="AG155" s="29">
        <v>0</v>
      </c>
      <c r="AH155" s="29">
        <v>0</v>
      </c>
      <c r="AI155" s="29" t="s">
        <v>42</v>
      </c>
      <c r="AJ155" s="29" t="s">
        <v>42</v>
      </c>
      <c r="AK155" s="29">
        <v>0.04</v>
      </c>
      <c r="AL155" s="29">
        <v>7.0000000000000007E-2</v>
      </c>
      <c r="AM155" s="29">
        <v>0.06</v>
      </c>
      <c r="AN155" s="29">
        <v>0</v>
      </c>
      <c r="AO155" s="29">
        <v>0</v>
      </c>
      <c r="AP155" s="29">
        <v>0</v>
      </c>
      <c r="AQ155" s="29" t="s">
        <v>42</v>
      </c>
      <c r="AR155" s="29" t="s">
        <v>41</v>
      </c>
      <c r="AS155" s="29" t="s">
        <v>41</v>
      </c>
      <c r="AT155" s="29">
        <v>0.02</v>
      </c>
      <c r="AU155" s="29">
        <v>0.01</v>
      </c>
      <c r="AV155" s="29">
        <v>0.01</v>
      </c>
      <c r="AW155" s="29">
        <v>0.01</v>
      </c>
      <c r="AX155" s="29">
        <v>0.01</v>
      </c>
      <c r="AY155" s="29">
        <v>0.01</v>
      </c>
      <c r="AZ155" s="29" t="s">
        <v>42</v>
      </c>
      <c r="BA155" s="29" t="s">
        <v>41</v>
      </c>
      <c r="BB155" s="29" t="s">
        <v>41</v>
      </c>
      <c r="BC155" s="29" t="s">
        <v>42</v>
      </c>
      <c r="BD155" s="29" t="s">
        <v>42</v>
      </c>
      <c r="BE155" s="29" t="s">
        <v>42</v>
      </c>
      <c r="BF155" s="29" t="s">
        <v>42</v>
      </c>
      <c r="BG155" s="29">
        <v>0.01</v>
      </c>
      <c r="BH155" s="29">
        <v>0.01</v>
      </c>
      <c r="BI155" s="29">
        <v>0.1</v>
      </c>
      <c r="BJ155" s="29">
        <v>0.05</v>
      </c>
      <c r="BK155" s="29">
        <v>0.05</v>
      </c>
      <c r="BL155" s="29">
        <v>0.05</v>
      </c>
      <c r="BM155" s="29">
        <v>0.02</v>
      </c>
      <c r="BN155" s="29">
        <v>0.03</v>
      </c>
      <c r="BO155" s="29" t="s">
        <v>42</v>
      </c>
      <c r="BP155" s="29">
        <v>0.01</v>
      </c>
      <c r="BQ155" s="29">
        <v>0.01</v>
      </c>
    </row>
    <row r="156" spans="1:69" x14ac:dyDescent="0.25">
      <c r="A156">
        <v>335</v>
      </c>
      <c r="B156" t="s">
        <v>321</v>
      </c>
      <c r="C156" t="s">
        <v>174</v>
      </c>
      <c r="D156" s="70">
        <v>650</v>
      </c>
      <c r="E156" s="70">
        <v>2760</v>
      </c>
      <c r="F156" s="70">
        <v>3410</v>
      </c>
      <c r="G156" s="29">
        <v>0.83</v>
      </c>
      <c r="H156" s="29">
        <v>0.92</v>
      </c>
      <c r="I156" s="29">
        <v>0.91</v>
      </c>
      <c r="J156" s="29">
        <v>0.8</v>
      </c>
      <c r="K156" s="29">
        <v>0.9</v>
      </c>
      <c r="L156" s="29">
        <v>0.88</v>
      </c>
      <c r="M156" s="29">
        <v>0.34</v>
      </c>
      <c r="N156" s="29">
        <v>0.28999999999999998</v>
      </c>
      <c r="O156" s="29">
        <v>0.3</v>
      </c>
      <c r="P156" s="29">
        <v>0</v>
      </c>
      <c r="Q156" s="29" t="s">
        <v>42</v>
      </c>
      <c r="R156" s="29" t="s">
        <v>42</v>
      </c>
      <c r="S156" s="29">
        <v>0.06</v>
      </c>
      <c r="T156" s="29">
        <v>0.04</v>
      </c>
      <c r="U156" s="29">
        <v>0.05</v>
      </c>
      <c r="V156" s="29">
        <v>0.39</v>
      </c>
      <c r="W156" s="29">
        <v>0.56000000000000005</v>
      </c>
      <c r="X156" s="29">
        <v>0.53</v>
      </c>
      <c r="Y156" s="29" t="s">
        <v>42</v>
      </c>
      <c r="Z156" s="29" t="s">
        <v>42</v>
      </c>
      <c r="AA156" s="29" t="s">
        <v>42</v>
      </c>
      <c r="AB156" s="29">
        <v>0</v>
      </c>
      <c r="AC156" s="29">
        <v>0</v>
      </c>
      <c r="AD156" s="29">
        <v>0</v>
      </c>
      <c r="AE156" s="29">
        <v>0</v>
      </c>
      <c r="AF156" s="29">
        <v>0</v>
      </c>
      <c r="AG156" s="29">
        <v>0</v>
      </c>
      <c r="AH156" s="29">
        <v>0</v>
      </c>
      <c r="AI156" s="29" t="s">
        <v>42</v>
      </c>
      <c r="AJ156" s="29" t="s">
        <v>42</v>
      </c>
      <c r="AK156" s="29">
        <v>0.04</v>
      </c>
      <c r="AL156" s="29">
        <v>0.06</v>
      </c>
      <c r="AM156" s="29">
        <v>0.06</v>
      </c>
      <c r="AN156" s="29">
        <v>0</v>
      </c>
      <c r="AO156" s="29">
        <v>0</v>
      </c>
      <c r="AP156" s="29">
        <v>0</v>
      </c>
      <c r="AQ156" s="29">
        <v>0.01</v>
      </c>
      <c r="AR156" s="29">
        <v>0.01</v>
      </c>
      <c r="AS156" s="29">
        <v>0.01</v>
      </c>
      <c r="AT156" s="29" t="s">
        <v>42</v>
      </c>
      <c r="AU156" s="29">
        <v>0.01</v>
      </c>
      <c r="AV156" s="29">
        <v>0.01</v>
      </c>
      <c r="AW156" s="29" t="s">
        <v>42</v>
      </c>
      <c r="AX156" s="29">
        <v>0.01</v>
      </c>
      <c r="AY156" s="29">
        <v>0.01</v>
      </c>
      <c r="AZ156" s="29">
        <v>0</v>
      </c>
      <c r="BA156" s="29" t="s">
        <v>42</v>
      </c>
      <c r="BB156" s="29" t="s">
        <v>42</v>
      </c>
      <c r="BC156" s="29">
        <v>0</v>
      </c>
      <c r="BD156" s="29" t="s">
        <v>42</v>
      </c>
      <c r="BE156" s="29" t="s">
        <v>42</v>
      </c>
      <c r="BF156" s="29">
        <v>0.03</v>
      </c>
      <c r="BG156" s="29">
        <v>0.01</v>
      </c>
      <c r="BH156" s="29">
        <v>0.02</v>
      </c>
      <c r="BI156" s="29">
        <v>7.0000000000000007E-2</v>
      </c>
      <c r="BJ156" s="29">
        <v>0.04</v>
      </c>
      <c r="BK156" s="29">
        <v>0.05</v>
      </c>
      <c r="BL156" s="29">
        <v>7.0000000000000007E-2</v>
      </c>
      <c r="BM156" s="29">
        <v>0.02</v>
      </c>
      <c r="BN156" s="29">
        <v>0.03</v>
      </c>
      <c r="BO156" s="29">
        <v>0.02</v>
      </c>
      <c r="BP156" s="29">
        <v>0.02</v>
      </c>
      <c r="BQ156" s="29">
        <v>0.02</v>
      </c>
    </row>
    <row r="157" spans="1:69" x14ac:dyDescent="0.25">
      <c r="A157">
        <v>320</v>
      </c>
      <c r="B157" t="s">
        <v>322</v>
      </c>
      <c r="C157" t="s">
        <v>180</v>
      </c>
      <c r="D157" s="70">
        <v>600</v>
      </c>
      <c r="E157" s="70">
        <v>1920</v>
      </c>
      <c r="F157" s="70">
        <v>2520</v>
      </c>
      <c r="G157" s="29">
        <v>0.91</v>
      </c>
      <c r="H157" s="29">
        <v>0.95</v>
      </c>
      <c r="I157" s="29">
        <v>0.94</v>
      </c>
      <c r="J157" s="29">
        <v>0.91</v>
      </c>
      <c r="K157" s="29">
        <v>0.95</v>
      </c>
      <c r="L157" s="29">
        <v>0.94</v>
      </c>
      <c r="M157" s="29">
        <v>0.27</v>
      </c>
      <c r="N157" s="29">
        <v>0.3</v>
      </c>
      <c r="O157" s="29">
        <v>0.28999999999999998</v>
      </c>
      <c r="P157" s="29">
        <v>0</v>
      </c>
      <c r="Q157" s="29" t="s">
        <v>42</v>
      </c>
      <c r="R157" s="29" t="s">
        <v>42</v>
      </c>
      <c r="S157" s="29">
        <v>0.02</v>
      </c>
      <c r="T157" s="29">
        <v>0.03</v>
      </c>
      <c r="U157" s="29">
        <v>0.03</v>
      </c>
      <c r="V157" s="29">
        <v>0.19</v>
      </c>
      <c r="W157" s="29">
        <v>0.35</v>
      </c>
      <c r="X157" s="29">
        <v>0.31</v>
      </c>
      <c r="Y157" s="29">
        <v>0.42</v>
      </c>
      <c r="Z157" s="29">
        <v>0.27</v>
      </c>
      <c r="AA157" s="29">
        <v>0.31</v>
      </c>
      <c r="AB157" s="29">
        <v>0</v>
      </c>
      <c r="AC157" s="29">
        <v>0</v>
      </c>
      <c r="AD157" s="29">
        <v>0</v>
      </c>
      <c r="AE157" s="29">
        <v>0</v>
      </c>
      <c r="AF157" s="29">
        <v>0</v>
      </c>
      <c r="AG157" s="29">
        <v>0</v>
      </c>
      <c r="AH157" s="29">
        <v>0</v>
      </c>
      <c r="AI157" s="29" t="s">
        <v>42</v>
      </c>
      <c r="AJ157" s="29" t="s">
        <v>42</v>
      </c>
      <c r="AK157" s="29">
        <v>0.02</v>
      </c>
      <c r="AL157" s="29">
        <v>0.02</v>
      </c>
      <c r="AM157" s="29">
        <v>0.02</v>
      </c>
      <c r="AN157" s="29">
        <v>0</v>
      </c>
      <c r="AO157" s="29">
        <v>0</v>
      </c>
      <c r="AP157" s="29">
        <v>0</v>
      </c>
      <c r="AQ157" s="29">
        <v>0</v>
      </c>
      <c r="AR157" s="29" t="s">
        <v>42</v>
      </c>
      <c r="AS157" s="29" t="s">
        <v>42</v>
      </c>
      <c r="AT157" s="29" t="s">
        <v>42</v>
      </c>
      <c r="AU157" s="29" t="s">
        <v>42</v>
      </c>
      <c r="AV157" s="29" t="s">
        <v>41</v>
      </c>
      <c r="AW157" s="29" t="s">
        <v>42</v>
      </c>
      <c r="AX157" s="29" t="s">
        <v>42</v>
      </c>
      <c r="AY157" s="29" t="s">
        <v>42</v>
      </c>
      <c r="AZ157" s="29">
        <v>0</v>
      </c>
      <c r="BA157" s="29" t="s">
        <v>42</v>
      </c>
      <c r="BB157" s="29" t="s">
        <v>42</v>
      </c>
      <c r="BC157" s="29">
        <v>0</v>
      </c>
      <c r="BD157" s="29">
        <v>0</v>
      </c>
      <c r="BE157" s="29">
        <v>0</v>
      </c>
      <c r="BF157" s="29" t="s">
        <v>42</v>
      </c>
      <c r="BG157" s="29" t="s">
        <v>42</v>
      </c>
      <c r="BH157" s="29" t="s">
        <v>42</v>
      </c>
      <c r="BI157" s="29">
        <v>0.05</v>
      </c>
      <c r="BJ157" s="29">
        <v>0.03</v>
      </c>
      <c r="BK157" s="29">
        <v>0.03</v>
      </c>
      <c r="BL157" s="29" t="s">
        <v>42</v>
      </c>
      <c r="BM157" s="29" t="s">
        <v>41</v>
      </c>
      <c r="BN157" s="29" t="s">
        <v>41</v>
      </c>
      <c r="BO157" s="29">
        <v>0.03</v>
      </c>
      <c r="BP157" s="29">
        <v>0.02</v>
      </c>
      <c r="BQ157" s="29">
        <v>0.02</v>
      </c>
    </row>
    <row r="158" spans="1:69" x14ac:dyDescent="0.25">
      <c r="A158">
        <v>212</v>
      </c>
      <c r="B158" t="s">
        <v>323</v>
      </c>
      <c r="C158" t="s">
        <v>178</v>
      </c>
      <c r="D158" s="70">
        <v>350</v>
      </c>
      <c r="E158" s="70">
        <v>1420</v>
      </c>
      <c r="F158" s="70">
        <v>1770</v>
      </c>
      <c r="G158" s="29">
        <v>0.91</v>
      </c>
      <c r="H158" s="29">
        <v>0.93</v>
      </c>
      <c r="I158" s="29">
        <v>0.93</v>
      </c>
      <c r="J158" s="29">
        <v>0.91</v>
      </c>
      <c r="K158" s="29">
        <v>0.93</v>
      </c>
      <c r="L158" s="29">
        <v>0.92</v>
      </c>
      <c r="M158" s="29">
        <v>0.25</v>
      </c>
      <c r="N158" s="29">
        <v>0.21</v>
      </c>
      <c r="O158" s="29">
        <v>0.21</v>
      </c>
      <c r="P158" s="29">
        <v>0</v>
      </c>
      <c r="Q158" s="29">
        <v>0</v>
      </c>
      <c r="R158" s="29">
        <v>0</v>
      </c>
      <c r="S158" s="29">
        <v>0.02</v>
      </c>
      <c r="T158" s="29">
        <v>0.01</v>
      </c>
      <c r="U158" s="29">
        <v>0.01</v>
      </c>
      <c r="V158" s="29">
        <v>0.6</v>
      </c>
      <c r="W158" s="29">
        <v>0.67</v>
      </c>
      <c r="X158" s="29">
        <v>0.65</v>
      </c>
      <c r="Y158" s="29">
        <v>0.03</v>
      </c>
      <c r="Z158" s="29">
        <v>0.04</v>
      </c>
      <c r="AA158" s="29">
        <v>0.04</v>
      </c>
      <c r="AB158" s="29">
        <v>0</v>
      </c>
      <c r="AC158" s="29">
        <v>0</v>
      </c>
      <c r="AD158" s="29">
        <v>0</v>
      </c>
      <c r="AE158" s="29">
        <v>0</v>
      </c>
      <c r="AF158" s="29">
        <v>0</v>
      </c>
      <c r="AG158" s="29">
        <v>0</v>
      </c>
      <c r="AH158" s="29">
        <v>0</v>
      </c>
      <c r="AI158" s="29">
        <v>0</v>
      </c>
      <c r="AJ158" s="29">
        <v>0</v>
      </c>
      <c r="AK158" s="29">
        <v>0.02</v>
      </c>
      <c r="AL158" s="29">
        <v>0.02</v>
      </c>
      <c r="AM158" s="29">
        <v>0.02</v>
      </c>
      <c r="AN158" s="29">
        <v>0</v>
      </c>
      <c r="AO158" s="29">
        <v>0</v>
      </c>
      <c r="AP158" s="29">
        <v>0</v>
      </c>
      <c r="AQ158" s="29" t="s">
        <v>42</v>
      </c>
      <c r="AR158" s="29" t="s">
        <v>42</v>
      </c>
      <c r="AS158" s="29" t="s">
        <v>42</v>
      </c>
      <c r="AT158" s="29" t="s">
        <v>42</v>
      </c>
      <c r="AU158" s="29" t="s">
        <v>41</v>
      </c>
      <c r="AV158" s="29" t="s">
        <v>41</v>
      </c>
      <c r="AW158" s="29">
        <v>0</v>
      </c>
      <c r="AX158" s="29" t="s">
        <v>42</v>
      </c>
      <c r="AY158" s="29" t="s">
        <v>42</v>
      </c>
      <c r="AZ158" s="29">
        <v>0</v>
      </c>
      <c r="BA158" s="29" t="s">
        <v>42</v>
      </c>
      <c r="BB158" s="29" t="s">
        <v>42</v>
      </c>
      <c r="BC158" s="29" t="s">
        <v>42</v>
      </c>
      <c r="BD158" s="29" t="s">
        <v>42</v>
      </c>
      <c r="BE158" s="29" t="s">
        <v>42</v>
      </c>
      <c r="BF158" s="29">
        <v>0</v>
      </c>
      <c r="BG158" s="29" t="s">
        <v>42</v>
      </c>
      <c r="BH158" s="29" t="s">
        <v>42</v>
      </c>
      <c r="BI158" s="29">
        <v>0.06</v>
      </c>
      <c r="BJ158" s="29">
        <v>0.04</v>
      </c>
      <c r="BK158" s="29">
        <v>0.04</v>
      </c>
      <c r="BL158" s="29" t="s">
        <v>42</v>
      </c>
      <c r="BM158" s="29">
        <v>0.01</v>
      </c>
      <c r="BN158" s="29">
        <v>0.01</v>
      </c>
      <c r="BO158" s="29">
        <v>0.02</v>
      </c>
      <c r="BP158" s="29">
        <v>0.02</v>
      </c>
      <c r="BQ158" s="29">
        <v>0.02</v>
      </c>
    </row>
    <row r="159" spans="1:69" x14ac:dyDescent="0.25">
      <c r="A159">
        <v>877</v>
      </c>
      <c r="B159" t="s">
        <v>324</v>
      </c>
      <c r="C159" t="s">
        <v>168</v>
      </c>
      <c r="D159" s="70">
        <v>210</v>
      </c>
      <c r="E159" s="70">
        <v>2200</v>
      </c>
      <c r="F159" s="70">
        <v>2420</v>
      </c>
      <c r="G159" s="29">
        <v>0.88</v>
      </c>
      <c r="H159" s="29">
        <v>0.95</v>
      </c>
      <c r="I159" s="29">
        <v>0.94</v>
      </c>
      <c r="J159" s="29">
        <v>0.84</v>
      </c>
      <c r="K159" s="29">
        <v>0.93</v>
      </c>
      <c r="L159" s="29">
        <v>0.92</v>
      </c>
      <c r="M159" s="29">
        <v>0.39</v>
      </c>
      <c r="N159" s="29">
        <v>0.2</v>
      </c>
      <c r="O159" s="29">
        <v>0.22</v>
      </c>
      <c r="P159" s="29">
        <v>0</v>
      </c>
      <c r="Q159" s="29">
        <v>0</v>
      </c>
      <c r="R159" s="29">
        <v>0</v>
      </c>
      <c r="S159" s="29">
        <v>0.06</v>
      </c>
      <c r="T159" s="29">
        <v>0.03</v>
      </c>
      <c r="U159" s="29">
        <v>0.03</v>
      </c>
      <c r="V159" s="29">
        <v>0.16</v>
      </c>
      <c r="W159" s="29">
        <v>0.25</v>
      </c>
      <c r="X159" s="29">
        <v>0.24</v>
      </c>
      <c r="Y159" s="29">
        <v>0.22</v>
      </c>
      <c r="Z159" s="29">
        <v>0.45</v>
      </c>
      <c r="AA159" s="29">
        <v>0.43</v>
      </c>
      <c r="AB159" s="29">
        <v>0</v>
      </c>
      <c r="AC159" s="29">
        <v>0</v>
      </c>
      <c r="AD159" s="29">
        <v>0</v>
      </c>
      <c r="AE159" s="29">
        <v>0</v>
      </c>
      <c r="AF159" s="29">
        <v>0</v>
      </c>
      <c r="AG159" s="29">
        <v>0</v>
      </c>
      <c r="AH159" s="29">
        <v>0</v>
      </c>
      <c r="AI159" s="29">
        <v>0</v>
      </c>
      <c r="AJ159" s="29">
        <v>0</v>
      </c>
      <c r="AK159" s="29">
        <v>7.0000000000000007E-2</v>
      </c>
      <c r="AL159" s="29">
        <v>7.0000000000000007E-2</v>
      </c>
      <c r="AM159" s="29">
        <v>7.0000000000000007E-2</v>
      </c>
      <c r="AN159" s="29">
        <v>0</v>
      </c>
      <c r="AO159" s="29">
        <v>0</v>
      </c>
      <c r="AP159" s="29">
        <v>0</v>
      </c>
      <c r="AQ159" s="29" t="s">
        <v>42</v>
      </c>
      <c r="AR159" s="29" t="s">
        <v>42</v>
      </c>
      <c r="AS159" s="29" t="s">
        <v>42</v>
      </c>
      <c r="AT159" s="29" t="s">
        <v>42</v>
      </c>
      <c r="AU159" s="29">
        <v>0.01</v>
      </c>
      <c r="AV159" s="29">
        <v>0.01</v>
      </c>
      <c r="AW159" s="29" t="s">
        <v>42</v>
      </c>
      <c r="AX159" s="29">
        <v>0.01</v>
      </c>
      <c r="AY159" s="29">
        <v>0.01</v>
      </c>
      <c r="AZ159" s="29">
        <v>0</v>
      </c>
      <c r="BA159" s="29">
        <v>0</v>
      </c>
      <c r="BB159" s="29">
        <v>0</v>
      </c>
      <c r="BC159" s="29" t="s">
        <v>42</v>
      </c>
      <c r="BD159" s="29" t="s">
        <v>42</v>
      </c>
      <c r="BE159" s="29" t="s">
        <v>42</v>
      </c>
      <c r="BF159" s="29" t="s">
        <v>42</v>
      </c>
      <c r="BG159" s="29">
        <v>0.01</v>
      </c>
      <c r="BH159" s="29">
        <v>0.01</v>
      </c>
      <c r="BI159" s="29">
        <v>0.08</v>
      </c>
      <c r="BJ159" s="29">
        <v>0.04</v>
      </c>
      <c r="BK159" s="29">
        <v>0.04</v>
      </c>
      <c r="BL159" s="29">
        <v>0.03</v>
      </c>
      <c r="BM159" s="29">
        <v>0.01</v>
      </c>
      <c r="BN159" s="29">
        <v>0.01</v>
      </c>
      <c r="BO159" s="29" t="s">
        <v>42</v>
      </c>
      <c r="BP159" s="29">
        <v>0.01</v>
      </c>
      <c r="BQ159" s="29">
        <v>0.01</v>
      </c>
    </row>
    <row r="160" spans="1:69" x14ac:dyDescent="0.25">
      <c r="A160">
        <v>937</v>
      </c>
      <c r="B160" t="s">
        <v>325</v>
      </c>
      <c r="C160" t="s">
        <v>174</v>
      </c>
      <c r="D160" s="70">
        <v>480</v>
      </c>
      <c r="E160" s="70">
        <v>5470</v>
      </c>
      <c r="F160" s="70">
        <v>5950</v>
      </c>
      <c r="G160" s="29">
        <v>0.8</v>
      </c>
      <c r="H160" s="29">
        <v>0.93</v>
      </c>
      <c r="I160" s="29">
        <v>0.92</v>
      </c>
      <c r="J160" s="29">
        <v>0.78</v>
      </c>
      <c r="K160" s="29">
        <v>0.91</v>
      </c>
      <c r="L160" s="29">
        <v>0.9</v>
      </c>
      <c r="M160" s="29">
        <v>0.5</v>
      </c>
      <c r="N160" s="29">
        <v>0.36</v>
      </c>
      <c r="O160" s="29">
        <v>0.37</v>
      </c>
      <c r="P160" s="29">
        <v>0</v>
      </c>
      <c r="Q160" s="29" t="s">
        <v>41</v>
      </c>
      <c r="R160" s="29" t="s">
        <v>41</v>
      </c>
      <c r="S160" s="29">
        <v>0.03</v>
      </c>
      <c r="T160" s="29">
        <v>0.02</v>
      </c>
      <c r="U160" s="29">
        <v>0.02</v>
      </c>
      <c r="V160" s="29">
        <v>0.2</v>
      </c>
      <c r="W160" s="29">
        <v>0.44</v>
      </c>
      <c r="X160" s="29">
        <v>0.42</v>
      </c>
      <c r="Y160" s="29">
        <v>0.04</v>
      </c>
      <c r="Z160" s="29">
        <v>0.08</v>
      </c>
      <c r="AA160" s="29">
        <v>0.08</v>
      </c>
      <c r="AB160" s="29">
        <v>0</v>
      </c>
      <c r="AC160" s="29" t="s">
        <v>42</v>
      </c>
      <c r="AD160" s="29" t="s">
        <v>42</v>
      </c>
      <c r="AE160" s="29">
        <v>0</v>
      </c>
      <c r="AF160" s="29" t="s">
        <v>42</v>
      </c>
      <c r="AG160" s="29" t="s">
        <v>42</v>
      </c>
      <c r="AH160" s="29" t="s">
        <v>42</v>
      </c>
      <c r="AI160" s="29" t="s">
        <v>42</v>
      </c>
      <c r="AJ160" s="29" t="s">
        <v>42</v>
      </c>
      <c r="AK160" s="29">
        <v>0.02</v>
      </c>
      <c r="AL160" s="29">
        <v>0.05</v>
      </c>
      <c r="AM160" s="29">
        <v>0.05</v>
      </c>
      <c r="AN160" s="29">
        <v>0</v>
      </c>
      <c r="AO160" s="29">
        <v>0</v>
      </c>
      <c r="AP160" s="29">
        <v>0</v>
      </c>
      <c r="AQ160" s="29">
        <v>0</v>
      </c>
      <c r="AR160" s="29" t="s">
        <v>41</v>
      </c>
      <c r="AS160" s="29" t="s">
        <v>41</v>
      </c>
      <c r="AT160" s="29">
        <v>0.01</v>
      </c>
      <c r="AU160" s="29">
        <v>0.01</v>
      </c>
      <c r="AV160" s="29">
        <v>0.01</v>
      </c>
      <c r="AW160" s="29" t="s">
        <v>42</v>
      </c>
      <c r="AX160" s="29">
        <v>0.01</v>
      </c>
      <c r="AY160" s="29">
        <v>0.01</v>
      </c>
      <c r="AZ160" s="29" t="s">
        <v>42</v>
      </c>
      <c r="BA160" s="29" t="s">
        <v>41</v>
      </c>
      <c r="BB160" s="29" t="s">
        <v>41</v>
      </c>
      <c r="BC160" s="29" t="s">
        <v>42</v>
      </c>
      <c r="BD160" s="29" t="s">
        <v>42</v>
      </c>
      <c r="BE160" s="29" t="s">
        <v>42</v>
      </c>
      <c r="BF160" s="29" t="s">
        <v>42</v>
      </c>
      <c r="BG160" s="29">
        <v>0.01</v>
      </c>
      <c r="BH160" s="29">
        <v>0.01</v>
      </c>
      <c r="BI160" s="29">
        <v>0.13</v>
      </c>
      <c r="BJ160" s="29">
        <v>0.04</v>
      </c>
      <c r="BK160" s="29">
        <v>0.05</v>
      </c>
      <c r="BL160" s="29">
        <v>0.05</v>
      </c>
      <c r="BM160" s="29">
        <v>0.01</v>
      </c>
      <c r="BN160" s="29">
        <v>0.02</v>
      </c>
      <c r="BO160" s="29">
        <v>0.02</v>
      </c>
      <c r="BP160" s="29">
        <v>0.01</v>
      </c>
      <c r="BQ160" s="29">
        <v>0.01</v>
      </c>
    </row>
    <row r="161" spans="1:69" x14ac:dyDescent="0.25">
      <c r="A161">
        <v>869</v>
      </c>
      <c r="B161" t="s">
        <v>326</v>
      </c>
      <c r="C161" t="s">
        <v>182</v>
      </c>
      <c r="D161" s="70">
        <v>160</v>
      </c>
      <c r="E161" s="70">
        <v>1800</v>
      </c>
      <c r="F161" s="70">
        <v>1960</v>
      </c>
      <c r="G161" s="29">
        <v>0.87</v>
      </c>
      <c r="H161" s="29">
        <v>0.94</v>
      </c>
      <c r="I161" s="29">
        <v>0.93</v>
      </c>
      <c r="J161" s="29">
        <v>0.83</v>
      </c>
      <c r="K161" s="29">
        <v>0.92</v>
      </c>
      <c r="L161" s="29">
        <v>0.91</v>
      </c>
      <c r="M161" s="29">
        <v>0.37</v>
      </c>
      <c r="N161" s="29">
        <v>0.21</v>
      </c>
      <c r="O161" s="29">
        <v>0.22</v>
      </c>
      <c r="P161" s="29">
        <v>0</v>
      </c>
      <c r="Q161" s="29" t="s">
        <v>42</v>
      </c>
      <c r="R161" s="29" t="s">
        <v>42</v>
      </c>
      <c r="S161" s="29">
        <v>7.0000000000000007E-2</v>
      </c>
      <c r="T161" s="29">
        <v>0.04</v>
      </c>
      <c r="U161" s="29">
        <v>0.04</v>
      </c>
      <c r="V161" s="29">
        <v>0.37</v>
      </c>
      <c r="W161" s="29">
        <v>0.63</v>
      </c>
      <c r="X161" s="29">
        <v>0.61</v>
      </c>
      <c r="Y161" s="29" t="s">
        <v>42</v>
      </c>
      <c r="Z161" s="29">
        <v>0.04</v>
      </c>
      <c r="AA161" s="29">
        <v>0.03</v>
      </c>
      <c r="AB161" s="29">
        <v>0</v>
      </c>
      <c r="AC161" s="29">
        <v>0</v>
      </c>
      <c r="AD161" s="29">
        <v>0</v>
      </c>
      <c r="AE161" s="29">
        <v>0</v>
      </c>
      <c r="AF161" s="29" t="s">
        <v>42</v>
      </c>
      <c r="AG161" s="29" t="s">
        <v>42</v>
      </c>
      <c r="AH161" s="29">
        <v>0</v>
      </c>
      <c r="AI161" s="29" t="s">
        <v>42</v>
      </c>
      <c r="AJ161" s="29" t="s">
        <v>42</v>
      </c>
      <c r="AK161" s="29">
        <v>0.06</v>
      </c>
      <c r="AL161" s="29">
        <v>0.06</v>
      </c>
      <c r="AM161" s="29">
        <v>0.06</v>
      </c>
      <c r="AN161" s="29">
        <v>0</v>
      </c>
      <c r="AO161" s="29">
        <v>0</v>
      </c>
      <c r="AP161" s="29">
        <v>0</v>
      </c>
      <c r="AQ161" s="29">
        <v>0</v>
      </c>
      <c r="AR161" s="29" t="s">
        <v>41</v>
      </c>
      <c r="AS161" s="29" t="s">
        <v>41</v>
      </c>
      <c r="AT161" s="29" t="s">
        <v>42</v>
      </c>
      <c r="AU161" s="29">
        <v>0.01</v>
      </c>
      <c r="AV161" s="29">
        <v>0.01</v>
      </c>
      <c r="AW161" s="29" t="s">
        <v>42</v>
      </c>
      <c r="AX161" s="29">
        <v>0.01</v>
      </c>
      <c r="AY161" s="29">
        <v>0.01</v>
      </c>
      <c r="AZ161" s="29" t="s">
        <v>42</v>
      </c>
      <c r="BA161" s="29" t="s">
        <v>41</v>
      </c>
      <c r="BB161" s="29" t="s">
        <v>41</v>
      </c>
      <c r="BC161" s="29">
        <v>0</v>
      </c>
      <c r="BD161" s="29" t="s">
        <v>42</v>
      </c>
      <c r="BE161" s="29" t="s">
        <v>42</v>
      </c>
      <c r="BF161" s="29" t="s">
        <v>42</v>
      </c>
      <c r="BG161" s="29">
        <v>0.01</v>
      </c>
      <c r="BH161" s="29">
        <v>0.01</v>
      </c>
      <c r="BI161" s="29">
        <v>0.09</v>
      </c>
      <c r="BJ161" s="29">
        <v>0.04</v>
      </c>
      <c r="BK161" s="29">
        <v>0.05</v>
      </c>
      <c r="BL161" s="29" t="s">
        <v>42</v>
      </c>
      <c r="BM161" s="29">
        <v>0.01</v>
      </c>
      <c r="BN161" s="29">
        <v>0.01</v>
      </c>
      <c r="BO161" s="29" t="s">
        <v>42</v>
      </c>
      <c r="BP161" s="29">
        <v>0.01</v>
      </c>
      <c r="BQ161" s="29">
        <v>0.01</v>
      </c>
    </row>
    <row r="162" spans="1:69" x14ac:dyDescent="0.25">
      <c r="A162">
        <v>938</v>
      </c>
      <c r="B162" t="s">
        <v>327</v>
      </c>
      <c r="C162" t="s">
        <v>182</v>
      </c>
      <c r="D162" s="70">
        <v>590</v>
      </c>
      <c r="E162" s="70">
        <v>7550</v>
      </c>
      <c r="F162" s="70">
        <v>8140</v>
      </c>
      <c r="G162" s="29">
        <v>0.81</v>
      </c>
      <c r="H162" s="29">
        <v>0.92</v>
      </c>
      <c r="I162" s="29">
        <v>0.91</v>
      </c>
      <c r="J162" s="29">
        <v>0.79</v>
      </c>
      <c r="K162" s="29">
        <v>0.91</v>
      </c>
      <c r="L162" s="29">
        <v>0.9</v>
      </c>
      <c r="M162" s="29">
        <v>0.47</v>
      </c>
      <c r="N162" s="29">
        <v>0.41</v>
      </c>
      <c r="O162" s="29">
        <v>0.41</v>
      </c>
      <c r="P162" s="29" t="s">
        <v>42</v>
      </c>
      <c r="Q162" s="29" t="s">
        <v>41</v>
      </c>
      <c r="R162" s="29" t="s">
        <v>41</v>
      </c>
      <c r="S162" s="29">
        <v>0.02</v>
      </c>
      <c r="T162" s="29">
        <v>0.02</v>
      </c>
      <c r="U162" s="29">
        <v>0.02</v>
      </c>
      <c r="V162" s="29">
        <v>0.24</v>
      </c>
      <c r="W162" s="29">
        <v>0.32</v>
      </c>
      <c r="X162" s="29">
        <v>0.31</v>
      </c>
      <c r="Y162" s="29">
        <v>0.06</v>
      </c>
      <c r="Z162" s="29">
        <v>0.16</v>
      </c>
      <c r="AA162" s="29">
        <v>0.15</v>
      </c>
      <c r="AB162" s="29" t="s">
        <v>42</v>
      </c>
      <c r="AC162" s="29">
        <v>0</v>
      </c>
      <c r="AD162" s="29" t="s">
        <v>42</v>
      </c>
      <c r="AE162" s="29">
        <v>0</v>
      </c>
      <c r="AF162" s="29" t="s">
        <v>42</v>
      </c>
      <c r="AG162" s="29" t="s">
        <v>42</v>
      </c>
      <c r="AH162" s="29" t="s">
        <v>42</v>
      </c>
      <c r="AI162" s="29" t="s">
        <v>42</v>
      </c>
      <c r="AJ162" s="29" t="s">
        <v>41</v>
      </c>
      <c r="AK162" s="29">
        <v>0.03</v>
      </c>
      <c r="AL162" s="29">
        <v>0.03</v>
      </c>
      <c r="AM162" s="29">
        <v>0.03</v>
      </c>
      <c r="AN162" s="29">
        <v>0</v>
      </c>
      <c r="AO162" s="29" t="s">
        <v>42</v>
      </c>
      <c r="AP162" s="29" t="s">
        <v>42</v>
      </c>
      <c r="AQ162" s="29" t="s">
        <v>42</v>
      </c>
      <c r="AR162" s="29" t="s">
        <v>41</v>
      </c>
      <c r="AS162" s="29" t="s">
        <v>41</v>
      </c>
      <c r="AT162" s="29">
        <v>0.01</v>
      </c>
      <c r="AU162" s="29">
        <v>0.01</v>
      </c>
      <c r="AV162" s="29">
        <v>0.01</v>
      </c>
      <c r="AW162" s="29" t="s">
        <v>42</v>
      </c>
      <c r="AX162" s="29">
        <v>0.01</v>
      </c>
      <c r="AY162" s="29">
        <v>0.01</v>
      </c>
      <c r="AZ162" s="29" t="s">
        <v>42</v>
      </c>
      <c r="BA162" s="29" t="s">
        <v>41</v>
      </c>
      <c r="BB162" s="29" t="s">
        <v>41</v>
      </c>
      <c r="BC162" s="29">
        <v>0</v>
      </c>
      <c r="BD162" s="29" t="s">
        <v>42</v>
      </c>
      <c r="BE162" s="29" t="s">
        <v>42</v>
      </c>
      <c r="BF162" s="29" t="s">
        <v>42</v>
      </c>
      <c r="BG162" s="29" t="s">
        <v>41</v>
      </c>
      <c r="BH162" s="29" t="s">
        <v>41</v>
      </c>
      <c r="BI162" s="29">
        <v>0.1</v>
      </c>
      <c r="BJ162" s="29">
        <v>0.05</v>
      </c>
      <c r="BK162" s="29">
        <v>0.05</v>
      </c>
      <c r="BL162" s="29">
        <v>0.05</v>
      </c>
      <c r="BM162" s="29">
        <v>0.01</v>
      </c>
      <c r="BN162" s="29">
        <v>0.01</v>
      </c>
      <c r="BO162" s="29">
        <v>0.04</v>
      </c>
      <c r="BP162" s="29">
        <v>0.02</v>
      </c>
      <c r="BQ162" s="29">
        <v>0.03</v>
      </c>
    </row>
    <row r="163" spans="1:69" x14ac:dyDescent="0.25">
      <c r="A163">
        <v>213</v>
      </c>
      <c r="B163" t="s">
        <v>328</v>
      </c>
      <c r="C163" t="s">
        <v>178</v>
      </c>
      <c r="D163" s="70">
        <v>570</v>
      </c>
      <c r="E163" s="70">
        <v>830</v>
      </c>
      <c r="F163" s="70">
        <v>1400</v>
      </c>
      <c r="G163" s="29">
        <v>0.93</v>
      </c>
      <c r="H163" s="29">
        <v>0.94</v>
      </c>
      <c r="I163" s="29">
        <v>0.93</v>
      </c>
      <c r="J163" s="29">
        <v>0.92</v>
      </c>
      <c r="K163" s="29">
        <v>0.93</v>
      </c>
      <c r="L163" s="29">
        <v>0.93</v>
      </c>
      <c r="M163" s="29">
        <v>0.17</v>
      </c>
      <c r="N163" s="29">
        <v>0.16</v>
      </c>
      <c r="O163" s="29">
        <v>0.17</v>
      </c>
      <c r="P163" s="29" t="s">
        <v>42</v>
      </c>
      <c r="Q163" s="29" t="s">
        <v>42</v>
      </c>
      <c r="R163" s="29" t="s">
        <v>41</v>
      </c>
      <c r="S163" s="29">
        <v>0.01</v>
      </c>
      <c r="T163" s="29">
        <v>0.01</v>
      </c>
      <c r="U163" s="29">
        <v>0.01</v>
      </c>
      <c r="V163" s="29">
        <v>0.69</v>
      </c>
      <c r="W163" s="29">
        <v>0.69</v>
      </c>
      <c r="X163" s="29">
        <v>0.69</v>
      </c>
      <c r="Y163" s="29">
        <v>0.04</v>
      </c>
      <c r="Z163" s="29">
        <v>7.0000000000000007E-2</v>
      </c>
      <c r="AA163" s="29">
        <v>0.05</v>
      </c>
      <c r="AB163" s="29" t="s">
        <v>42</v>
      </c>
      <c r="AC163" s="29">
        <v>0</v>
      </c>
      <c r="AD163" s="29" t="s">
        <v>42</v>
      </c>
      <c r="AE163" s="29">
        <v>0</v>
      </c>
      <c r="AF163" s="29">
        <v>0</v>
      </c>
      <c r="AG163" s="29">
        <v>0</v>
      </c>
      <c r="AH163" s="29">
        <v>0</v>
      </c>
      <c r="AI163" s="29">
        <v>0</v>
      </c>
      <c r="AJ163" s="29">
        <v>0</v>
      </c>
      <c r="AK163" s="29" t="s">
        <v>42</v>
      </c>
      <c r="AL163" s="29">
        <v>0.01</v>
      </c>
      <c r="AM163" s="29">
        <v>0.01</v>
      </c>
      <c r="AN163" s="29">
        <v>0</v>
      </c>
      <c r="AO163" s="29">
        <v>0</v>
      </c>
      <c r="AP163" s="29">
        <v>0</v>
      </c>
      <c r="AQ163" s="29">
        <v>0</v>
      </c>
      <c r="AR163" s="29">
        <v>0</v>
      </c>
      <c r="AS163" s="29">
        <v>0</v>
      </c>
      <c r="AT163" s="29">
        <v>0</v>
      </c>
      <c r="AU163" s="29" t="s">
        <v>42</v>
      </c>
      <c r="AV163" s="29" t="s">
        <v>42</v>
      </c>
      <c r="AW163" s="29">
        <v>0</v>
      </c>
      <c r="AX163" s="29" t="s">
        <v>42</v>
      </c>
      <c r="AY163" s="29" t="s">
        <v>42</v>
      </c>
      <c r="AZ163" s="29">
        <v>0</v>
      </c>
      <c r="BA163" s="29" t="s">
        <v>42</v>
      </c>
      <c r="BB163" s="29" t="s">
        <v>42</v>
      </c>
      <c r="BC163" s="29">
        <v>0</v>
      </c>
      <c r="BD163" s="29">
        <v>0</v>
      </c>
      <c r="BE163" s="29">
        <v>0</v>
      </c>
      <c r="BF163" s="29" t="s">
        <v>42</v>
      </c>
      <c r="BG163" s="29" t="s">
        <v>42</v>
      </c>
      <c r="BH163" s="29" t="s">
        <v>42</v>
      </c>
      <c r="BI163" s="29">
        <v>0.03</v>
      </c>
      <c r="BJ163" s="29">
        <v>0.03</v>
      </c>
      <c r="BK163" s="29">
        <v>0.03</v>
      </c>
      <c r="BL163" s="29">
        <v>0.02</v>
      </c>
      <c r="BM163" s="29">
        <v>0.01</v>
      </c>
      <c r="BN163" s="29">
        <v>0.01</v>
      </c>
      <c r="BO163" s="29">
        <v>0.03</v>
      </c>
      <c r="BP163" s="29">
        <v>0.02</v>
      </c>
      <c r="BQ163" s="29">
        <v>0.02</v>
      </c>
    </row>
    <row r="164" spans="1:69" x14ac:dyDescent="0.25">
      <c r="A164">
        <v>359</v>
      </c>
      <c r="B164" t="s">
        <v>329</v>
      </c>
      <c r="C164" t="s">
        <v>168</v>
      </c>
      <c r="D164" s="70">
        <v>510</v>
      </c>
      <c r="E164" s="70">
        <v>3200</v>
      </c>
      <c r="F164" s="70">
        <v>3700</v>
      </c>
      <c r="G164" s="29">
        <v>0.79</v>
      </c>
      <c r="H164" s="29">
        <v>0.91</v>
      </c>
      <c r="I164" s="29">
        <v>0.9</v>
      </c>
      <c r="J164" s="29">
        <v>0.77</v>
      </c>
      <c r="K164" s="29">
        <v>0.89</v>
      </c>
      <c r="L164" s="29">
        <v>0.88</v>
      </c>
      <c r="M164" s="29">
        <v>0.48</v>
      </c>
      <c r="N164" s="29">
        <v>0.37</v>
      </c>
      <c r="O164" s="29">
        <v>0.39</v>
      </c>
      <c r="P164" s="29">
        <v>0</v>
      </c>
      <c r="Q164" s="29" t="s">
        <v>42</v>
      </c>
      <c r="R164" s="29" t="s">
        <v>42</v>
      </c>
      <c r="S164" s="29">
        <v>0.09</v>
      </c>
      <c r="T164" s="29">
        <v>0.06</v>
      </c>
      <c r="U164" s="29">
        <v>7.0000000000000007E-2</v>
      </c>
      <c r="V164" s="29">
        <v>0.04</v>
      </c>
      <c r="W164" s="29">
        <v>0.08</v>
      </c>
      <c r="X164" s="29">
        <v>7.0000000000000007E-2</v>
      </c>
      <c r="Y164" s="29">
        <v>0.16</v>
      </c>
      <c r="Z164" s="29">
        <v>0.37</v>
      </c>
      <c r="AA164" s="29">
        <v>0.34</v>
      </c>
      <c r="AB164" s="29">
        <v>0</v>
      </c>
      <c r="AC164" s="29">
        <v>0</v>
      </c>
      <c r="AD164" s="29">
        <v>0</v>
      </c>
      <c r="AE164" s="29">
        <v>0</v>
      </c>
      <c r="AF164" s="29">
        <v>0</v>
      </c>
      <c r="AG164" s="29">
        <v>0</v>
      </c>
      <c r="AH164" s="29" t="s">
        <v>42</v>
      </c>
      <c r="AI164" s="29" t="s">
        <v>42</v>
      </c>
      <c r="AJ164" s="29" t="s">
        <v>42</v>
      </c>
      <c r="AK164" s="29">
        <v>7.0000000000000007E-2</v>
      </c>
      <c r="AL164" s="29">
        <v>0.08</v>
      </c>
      <c r="AM164" s="29">
        <v>0.08</v>
      </c>
      <c r="AN164" s="29">
        <v>0</v>
      </c>
      <c r="AO164" s="29">
        <v>0</v>
      </c>
      <c r="AP164" s="29">
        <v>0</v>
      </c>
      <c r="AQ164" s="29">
        <v>0</v>
      </c>
      <c r="AR164" s="29" t="s">
        <v>41</v>
      </c>
      <c r="AS164" s="29" t="s">
        <v>41</v>
      </c>
      <c r="AT164" s="29" t="s">
        <v>42</v>
      </c>
      <c r="AU164" s="29">
        <v>0.01</v>
      </c>
      <c r="AV164" s="29">
        <v>0.01</v>
      </c>
      <c r="AW164" s="29" t="s">
        <v>42</v>
      </c>
      <c r="AX164" s="29">
        <v>0.01</v>
      </c>
      <c r="AY164" s="29">
        <v>0.01</v>
      </c>
      <c r="AZ164" s="29">
        <v>0</v>
      </c>
      <c r="BA164" s="29" t="s">
        <v>41</v>
      </c>
      <c r="BB164" s="29" t="s">
        <v>41</v>
      </c>
      <c r="BC164" s="29" t="s">
        <v>42</v>
      </c>
      <c r="BD164" s="29">
        <v>0</v>
      </c>
      <c r="BE164" s="29" t="s">
        <v>42</v>
      </c>
      <c r="BF164" s="29" t="s">
        <v>42</v>
      </c>
      <c r="BG164" s="29">
        <v>0.01</v>
      </c>
      <c r="BH164" s="29">
        <v>0.01</v>
      </c>
      <c r="BI164" s="29">
        <v>0.14000000000000001</v>
      </c>
      <c r="BJ164" s="29">
        <v>7.0000000000000007E-2</v>
      </c>
      <c r="BK164" s="29">
        <v>0.08</v>
      </c>
      <c r="BL164" s="29">
        <v>0.06</v>
      </c>
      <c r="BM164" s="29">
        <v>0.01</v>
      </c>
      <c r="BN164" s="29">
        <v>0.02</v>
      </c>
      <c r="BO164" s="29">
        <v>0.02</v>
      </c>
      <c r="BP164" s="29">
        <v>0.01</v>
      </c>
      <c r="BQ164" s="29">
        <v>0.01</v>
      </c>
    </row>
    <row r="165" spans="1:69" x14ac:dyDescent="0.25">
      <c r="A165">
        <v>865</v>
      </c>
      <c r="B165" t="s">
        <v>330</v>
      </c>
      <c r="C165" t="s">
        <v>184</v>
      </c>
      <c r="D165" s="70">
        <v>300</v>
      </c>
      <c r="E165" s="70">
        <v>4880</v>
      </c>
      <c r="F165" s="70">
        <v>5180</v>
      </c>
      <c r="G165" s="29">
        <v>0.87</v>
      </c>
      <c r="H165" s="29">
        <v>0.94</v>
      </c>
      <c r="I165" s="29">
        <v>0.93</v>
      </c>
      <c r="J165" s="29">
        <v>0.87</v>
      </c>
      <c r="K165" s="29">
        <v>0.92</v>
      </c>
      <c r="L165" s="29">
        <v>0.92</v>
      </c>
      <c r="M165" s="29">
        <v>0.55000000000000004</v>
      </c>
      <c r="N165" s="29">
        <v>0.33</v>
      </c>
      <c r="O165" s="29">
        <v>0.35</v>
      </c>
      <c r="P165" s="29" t="s">
        <v>42</v>
      </c>
      <c r="Q165" s="29">
        <v>0.01</v>
      </c>
      <c r="R165" s="29">
        <v>0.01</v>
      </c>
      <c r="S165" s="29">
        <v>0.02</v>
      </c>
      <c r="T165" s="29">
        <v>0.02</v>
      </c>
      <c r="U165" s="29">
        <v>0.02</v>
      </c>
      <c r="V165" s="29">
        <v>0.27</v>
      </c>
      <c r="W165" s="29">
        <v>0.51</v>
      </c>
      <c r="X165" s="29">
        <v>0.5</v>
      </c>
      <c r="Y165" s="29" t="s">
        <v>42</v>
      </c>
      <c r="Z165" s="29">
        <v>0.05</v>
      </c>
      <c r="AA165" s="29">
        <v>0.05</v>
      </c>
      <c r="AB165" s="29" t="s">
        <v>42</v>
      </c>
      <c r="AC165" s="29" t="s">
        <v>42</v>
      </c>
      <c r="AD165" s="29" t="s">
        <v>42</v>
      </c>
      <c r="AE165" s="29">
        <v>0</v>
      </c>
      <c r="AF165" s="29">
        <v>0</v>
      </c>
      <c r="AG165" s="29">
        <v>0</v>
      </c>
      <c r="AH165" s="29">
        <v>0</v>
      </c>
      <c r="AI165" s="29" t="s">
        <v>42</v>
      </c>
      <c r="AJ165" s="29" t="s">
        <v>42</v>
      </c>
      <c r="AK165" s="29">
        <v>0.04</v>
      </c>
      <c r="AL165" s="29">
        <v>0.04</v>
      </c>
      <c r="AM165" s="29">
        <v>0.04</v>
      </c>
      <c r="AN165" s="29">
        <v>0</v>
      </c>
      <c r="AO165" s="29" t="s">
        <v>42</v>
      </c>
      <c r="AP165" s="29" t="s">
        <v>42</v>
      </c>
      <c r="AQ165" s="29">
        <v>0</v>
      </c>
      <c r="AR165" s="29" t="s">
        <v>41</v>
      </c>
      <c r="AS165" s="29" t="s">
        <v>41</v>
      </c>
      <c r="AT165" s="29">
        <v>0</v>
      </c>
      <c r="AU165" s="29">
        <v>0.01</v>
      </c>
      <c r="AV165" s="29">
        <v>0.01</v>
      </c>
      <c r="AW165" s="29">
        <v>0</v>
      </c>
      <c r="AX165" s="29" t="s">
        <v>41</v>
      </c>
      <c r="AY165" s="29" t="s">
        <v>41</v>
      </c>
      <c r="AZ165" s="29">
        <v>0</v>
      </c>
      <c r="BA165" s="29" t="s">
        <v>41</v>
      </c>
      <c r="BB165" s="29" t="s">
        <v>41</v>
      </c>
      <c r="BC165" s="29">
        <v>0</v>
      </c>
      <c r="BD165" s="29" t="s">
        <v>42</v>
      </c>
      <c r="BE165" s="29" t="s">
        <v>42</v>
      </c>
      <c r="BF165" s="29" t="s">
        <v>42</v>
      </c>
      <c r="BG165" s="29" t="s">
        <v>41</v>
      </c>
      <c r="BH165" s="29" t="s">
        <v>41</v>
      </c>
      <c r="BI165" s="29">
        <v>0.08</v>
      </c>
      <c r="BJ165" s="29">
        <v>0.04</v>
      </c>
      <c r="BK165" s="29">
        <v>0.04</v>
      </c>
      <c r="BL165" s="29">
        <v>0.04</v>
      </c>
      <c r="BM165" s="29">
        <v>0.01</v>
      </c>
      <c r="BN165" s="29">
        <v>0.01</v>
      </c>
      <c r="BO165" s="29" t="s">
        <v>42</v>
      </c>
      <c r="BP165" s="29">
        <v>0.02</v>
      </c>
      <c r="BQ165" s="29">
        <v>0.02</v>
      </c>
    </row>
    <row r="166" spans="1:69" x14ac:dyDescent="0.25">
      <c r="A166">
        <v>868</v>
      </c>
      <c r="B166" t="s">
        <v>331</v>
      </c>
      <c r="C166" t="s">
        <v>182</v>
      </c>
      <c r="D166" s="70">
        <v>120</v>
      </c>
      <c r="E166" s="70">
        <v>1480</v>
      </c>
      <c r="F166" s="70">
        <v>1600</v>
      </c>
      <c r="G166" s="29">
        <v>0.83</v>
      </c>
      <c r="H166" s="29">
        <v>0.94</v>
      </c>
      <c r="I166" s="29">
        <v>0.94</v>
      </c>
      <c r="J166" s="29">
        <v>0.8</v>
      </c>
      <c r="K166" s="29">
        <v>0.93</v>
      </c>
      <c r="L166" s="29">
        <v>0.92</v>
      </c>
      <c r="M166" s="29">
        <v>0.36</v>
      </c>
      <c r="N166" s="29">
        <v>0.23</v>
      </c>
      <c r="O166" s="29">
        <v>0.24</v>
      </c>
      <c r="P166" s="29">
        <v>0</v>
      </c>
      <c r="Q166" s="29" t="s">
        <v>42</v>
      </c>
      <c r="R166" s="29" t="s">
        <v>42</v>
      </c>
      <c r="S166" s="29" t="s">
        <v>42</v>
      </c>
      <c r="T166" s="29">
        <v>0.02</v>
      </c>
      <c r="U166" s="29">
        <v>0.02</v>
      </c>
      <c r="V166" s="29">
        <v>0.35</v>
      </c>
      <c r="W166" s="29">
        <v>0.61</v>
      </c>
      <c r="X166" s="29">
        <v>0.59</v>
      </c>
      <c r="Y166" s="29">
        <v>0.06</v>
      </c>
      <c r="Z166" s="29">
        <v>7.0000000000000007E-2</v>
      </c>
      <c r="AA166" s="29">
        <v>7.0000000000000007E-2</v>
      </c>
      <c r="AB166" s="29">
        <v>0</v>
      </c>
      <c r="AC166" s="29">
        <v>0</v>
      </c>
      <c r="AD166" s="29">
        <v>0</v>
      </c>
      <c r="AE166" s="29">
        <v>0</v>
      </c>
      <c r="AF166" s="29" t="s">
        <v>42</v>
      </c>
      <c r="AG166" s="29" t="s">
        <v>42</v>
      </c>
      <c r="AH166" s="29" t="s">
        <v>42</v>
      </c>
      <c r="AI166" s="29">
        <v>0</v>
      </c>
      <c r="AJ166" s="29" t="s">
        <v>42</v>
      </c>
      <c r="AK166" s="29" t="s">
        <v>42</v>
      </c>
      <c r="AL166" s="29">
        <v>0.03</v>
      </c>
      <c r="AM166" s="29">
        <v>0.03</v>
      </c>
      <c r="AN166" s="29">
        <v>0</v>
      </c>
      <c r="AO166" s="29">
        <v>0</v>
      </c>
      <c r="AP166" s="29">
        <v>0</v>
      </c>
      <c r="AQ166" s="29" t="s">
        <v>42</v>
      </c>
      <c r="AR166" s="29" t="s">
        <v>42</v>
      </c>
      <c r="AS166" s="29" t="s">
        <v>42</v>
      </c>
      <c r="AT166" s="29" t="s">
        <v>42</v>
      </c>
      <c r="AU166" s="29">
        <v>0.01</v>
      </c>
      <c r="AV166" s="29">
        <v>0.01</v>
      </c>
      <c r="AW166" s="29" t="s">
        <v>42</v>
      </c>
      <c r="AX166" s="29" t="s">
        <v>42</v>
      </c>
      <c r="AY166" s="29" t="s">
        <v>42</v>
      </c>
      <c r="AZ166" s="29" t="s">
        <v>42</v>
      </c>
      <c r="BA166" s="29" t="s">
        <v>41</v>
      </c>
      <c r="BB166" s="29" t="s">
        <v>41</v>
      </c>
      <c r="BC166" s="29">
        <v>0</v>
      </c>
      <c r="BD166" s="29" t="s">
        <v>42</v>
      </c>
      <c r="BE166" s="29" t="s">
        <v>42</v>
      </c>
      <c r="BF166" s="29" t="s">
        <v>42</v>
      </c>
      <c r="BG166" s="29" t="s">
        <v>41</v>
      </c>
      <c r="BH166" s="29" t="s">
        <v>41</v>
      </c>
      <c r="BI166" s="29">
        <v>0.09</v>
      </c>
      <c r="BJ166" s="29">
        <v>0.03</v>
      </c>
      <c r="BK166" s="29">
        <v>0.03</v>
      </c>
      <c r="BL166" s="29">
        <v>0.06</v>
      </c>
      <c r="BM166" s="29">
        <v>0.01</v>
      </c>
      <c r="BN166" s="29">
        <v>0.01</v>
      </c>
      <c r="BO166" s="29" t="s">
        <v>42</v>
      </c>
      <c r="BP166" s="29">
        <v>0.02</v>
      </c>
      <c r="BQ166" s="29">
        <v>0.02</v>
      </c>
    </row>
    <row r="167" spans="1:69" x14ac:dyDescent="0.25">
      <c r="A167">
        <v>344</v>
      </c>
      <c r="B167" t="s">
        <v>332</v>
      </c>
      <c r="C167" t="s">
        <v>168</v>
      </c>
      <c r="D167" s="70">
        <v>630</v>
      </c>
      <c r="E167" s="70">
        <v>3020</v>
      </c>
      <c r="F167" s="70">
        <v>3650</v>
      </c>
      <c r="G167" s="29">
        <v>0.84</v>
      </c>
      <c r="H167" s="29">
        <v>0.94</v>
      </c>
      <c r="I167" s="29">
        <v>0.92</v>
      </c>
      <c r="J167" s="29">
        <v>0.81</v>
      </c>
      <c r="K167" s="29">
        <v>0.93</v>
      </c>
      <c r="L167" s="29">
        <v>0.91</v>
      </c>
      <c r="M167" s="29">
        <v>0.3</v>
      </c>
      <c r="N167" s="29">
        <v>0.16</v>
      </c>
      <c r="O167" s="29">
        <v>0.19</v>
      </c>
      <c r="P167" s="29">
        <v>0</v>
      </c>
      <c r="Q167" s="29" t="s">
        <v>42</v>
      </c>
      <c r="R167" s="29" t="s">
        <v>42</v>
      </c>
      <c r="S167" s="29">
        <v>7.0000000000000007E-2</v>
      </c>
      <c r="T167" s="29">
        <v>0.04</v>
      </c>
      <c r="U167" s="29">
        <v>0.05</v>
      </c>
      <c r="V167" s="29">
        <v>0.31</v>
      </c>
      <c r="W167" s="29">
        <v>0.59</v>
      </c>
      <c r="X167" s="29">
        <v>0.54</v>
      </c>
      <c r="Y167" s="29">
        <v>0.13</v>
      </c>
      <c r="Z167" s="29">
        <v>0.13</v>
      </c>
      <c r="AA167" s="29">
        <v>0.13</v>
      </c>
      <c r="AB167" s="29">
        <v>0</v>
      </c>
      <c r="AC167" s="29">
        <v>0</v>
      </c>
      <c r="AD167" s="29">
        <v>0</v>
      </c>
      <c r="AE167" s="29">
        <v>0</v>
      </c>
      <c r="AF167" s="29">
        <v>0</v>
      </c>
      <c r="AG167" s="29">
        <v>0</v>
      </c>
      <c r="AH167" s="29">
        <v>0</v>
      </c>
      <c r="AI167" s="29">
        <v>0</v>
      </c>
      <c r="AJ167" s="29">
        <v>0</v>
      </c>
      <c r="AK167" s="29">
        <v>0.04</v>
      </c>
      <c r="AL167" s="29">
        <v>0.05</v>
      </c>
      <c r="AM167" s="29">
        <v>0.05</v>
      </c>
      <c r="AN167" s="29">
        <v>0</v>
      </c>
      <c r="AO167" s="29">
        <v>0</v>
      </c>
      <c r="AP167" s="29">
        <v>0</v>
      </c>
      <c r="AQ167" s="29" t="s">
        <v>42</v>
      </c>
      <c r="AR167" s="29" t="s">
        <v>41</v>
      </c>
      <c r="AS167" s="29" t="s">
        <v>41</v>
      </c>
      <c r="AT167" s="29">
        <v>0.01</v>
      </c>
      <c r="AU167" s="29">
        <v>0.01</v>
      </c>
      <c r="AV167" s="29">
        <v>0.01</v>
      </c>
      <c r="AW167" s="29" t="s">
        <v>42</v>
      </c>
      <c r="AX167" s="29" t="s">
        <v>41</v>
      </c>
      <c r="AY167" s="29" t="s">
        <v>41</v>
      </c>
      <c r="AZ167" s="29">
        <v>0</v>
      </c>
      <c r="BA167" s="29" t="s">
        <v>42</v>
      </c>
      <c r="BB167" s="29" t="s">
        <v>42</v>
      </c>
      <c r="BC167" s="29" t="s">
        <v>42</v>
      </c>
      <c r="BD167" s="29" t="s">
        <v>42</v>
      </c>
      <c r="BE167" s="29" t="s">
        <v>42</v>
      </c>
      <c r="BF167" s="29">
        <v>0.02</v>
      </c>
      <c r="BG167" s="29">
        <v>0.01</v>
      </c>
      <c r="BH167" s="29">
        <v>0.01</v>
      </c>
      <c r="BI167" s="29">
        <v>0.1</v>
      </c>
      <c r="BJ167" s="29">
        <v>0.04</v>
      </c>
      <c r="BK167" s="29">
        <v>0.05</v>
      </c>
      <c r="BL167" s="29">
        <v>0.04</v>
      </c>
      <c r="BM167" s="29">
        <v>0.01</v>
      </c>
      <c r="BN167" s="29">
        <v>0.02</v>
      </c>
      <c r="BO167" s="29">
        <v>0.01</v>
      </c>
      <c r="BP167" s="29">
        <v>0.01</v>
      </c>
      <c r="BQ167" s="29">
        <v>0.01</v>
      </c>
    </row>
    <row r="168" spans="1:69" x14ac:dyDescent="0.25">
      <c r="A168">
        <v>872</v>
      </c>
      <c r="B168" t="s">
        <v>333</v>
      </c>
      <c r="C168" t="s">
        <v>182</v>
      </c>
      <c r="D168" s="70">
        <v>100</v>
      </c>
      <c r="E168" s="70">
        <v>1560</v>
      </c>
      <c r="F168" s="70">
        <v>1660</v>
      </c>
      <c r="G168" s="29">
        <v>0.87</v>
      </c>
      <c r="H168" s="29">
        <v>0.95</v>
      </c>
      <c r="I168" s="29">
        <v>0.95</v>
      </c>
      <c r="J168" s="29">
        <v>0.83</v>
      </c>
      <c r="K168" s="29">
        <v>0.94</v>
      </c>
      <c r="L168" s="29">
        <v>0.93</v>
      </c>
      <c r="M168" s="29">
        <v>0.4</v>
      </c>
      <c r="N168" s="29">
        <v>0.18</v>
      </c>
      <c r="O168" s="29">
        <v>0.2</v>
      </c>
      <c r="P168" s="29">
        <v>0</v>
      </c>
      <c r="Q168" s="29">
        <v>0.01</v>
      </c>
      <c r="R168" s="29">
        <v>0.01</v>
      </c>
      <c r="S168" s="29">
        <v>7.0000000000000007E-2</v>
      </c>
      <c r="T168" s="29">
        <v>0.02</v>
      </c>
      <c r="U168" s="29">
        <v>0.02</v>
      </c>
      <c r="V168" s="29">
        <v>0.33</v>
      </c>
      <c r="W168" s="29">
        <v>0.64</v>
      </c>
      <c r="X168" s="29">
        <v>0.62</v>
      </c>
      <c r="Y168" s="29" t="s">
        <v>42</v>
      </c>
      <c r="Z168" s="29">
        <v>0.09</v>
      </c>
      <c r="AA168" s="29">
        <v>0.09</v>
      </c>
      <c r="AB168" s="29">
        <v>0</v>
      </c>
      <c r="AC168" s="29">
        <v>0</v>
      </c>
      <c r="AD168" s="29">
        <v>0</v>
      </c>
      <c r="AE168" s="29">
        <v>0</v>
      </c>
      <c r="AF168" s="29">
        <v>0</v>
      </c>
      <c r="AG168" s="29">
        <v>0</v>
      </c>
      <c r="AH168" s="29" t="s">
        <v>42</v>
      </c>
      <c r="AI168" s="29">
        <v>0</v>
      </c>
      <c r="AJ168" s="29" t="s">
        <v>42</v>
      </c>
      <c r="AK168" s="29">
        <v>0.11</v>
      </c>
      <c r="AL168" s="29">
        <v>0.05</v>
      </c>
      <c r="AM168" s="29">
        <v>0.05</v>
      </c>
      <c r="AN168" s="29">
        <v>0</v>
      </c>
      <c r="AO168" s="29" t="s">
        <v>42</v>
      </c>
      <c r="AP168" s="29" t="s">
        <v>42</v>
      </c>
      <c r="AQ168" s="29">
        <v>0</v>
      </c>
      <c r="AR168" s="29" t="s">
        <v>42</v>
      </c>
      <c r="AS168" s="29" t="s">
        <v>42</v>
      </c>
      <c r="AT168" s="29" t="s">
        <v>42</v>
      </c>
      <c r="AU168" s="29">
        <v>0.01</v>
      </c>
      <c r="AV168" s="29">
        <v>0.01</v>
      </c>
      <c r="AW168" s="29" t="s">
        <v>42</v>
      </c>
      <c r="AX168" s="29" t="s">
        <v>41</v>
      </c>
      <c r="AY168" s="29" t="s">
        <v>41</v>
      </c>
      <c r="AZ168" s="29">
        <v>0</v>
      </c>
      <c r="BA168" s="29" t="s">
        <v>41</v>
      </c>
      <c r="BB168" s="29" t="s">
        <v>41</v>
      </c>
      <c r="BC168" s="29">
        <v>0</v>
      </c>
      <c r="BD168" s="29">
        <v>0</v>
      </c>
      <c r="BE168" s="29">
        <v>0</v>
      </c>
      <c r="BF168" s="29" t="s">
        <v>42</v>
      </c>
      <c r="BG168" s="29">
        <v>0.01</v>
      </c>
      <c r="BH168" s="29">
        <v>0.01</v>
      </c>
      <c r="BI168" s="29">
        <v>0.08</v>
      </c>
      <c r="BJ168" s="29">
        <v>0.03</v>
      </c>
      <c r="BK168" s="29">
        <v>0.03</v>
      </c>
      <c r="BL168" s="29" t="s">
        <v>42</v>
      </c>
      <c r="BM168" s="29">
        <v>0.01</v>
      </c>
      <c r="BN168" s="29">
        <v>0.01</v>
      </c>
      <c r="BO168" s="29" t="s">
        <v>42</v>
      </c>
      <c r="BP168" s="29">
        <v>0.01</v>
      </c>
      <c r="BQ168" s="29">
        <v>0.01</v>
      </c>
    </row>
    <row r="169" spans="1:69" x14ac:dyDescent="0.25">
      <c r="A169">
        <v>336</v>
      </c>
      <c r="B169" t="s">
        <v>334</v>
      </c>
      <c r="C169" t="s">
        <v>174</v>
      </c>
      <c r="D169" s="70">
        <v>590</v>
      </c>
      <c r="E169" s="70">
        <v>2010</v>
      </c>
      <c r="F169" s="70">
        <v>2600</v>
      </c>
      <c r="G169" s="29">
        <v>0.83</v>
      </c>
      <c r="H169" s="29">
        <v>0.93</v>
      </c>
      <c r="I169" s="29">
        <v>0.91</v>
      </c>
      <c r="J169" s="29">
        <v>0.79</v>
      </c>
      <c r="K169" s="29">
        <v>0.91</v>
      </c>
      <c r="L169" s="29">
        <v>0.88</v>
      </c>
      <c r="M169" s="29">
        <v>0.35</v>
      </c>
      <c r="N169" s="29">
        <v>0.26</v>
      </c>
      <c r="O169" s="29">
        <v>0.28000000000000003</v>
      </c>
      <c r="P169" s="29">
        <v>0</v>
      </c>
      <c r="Q169" s="29" t="s">
        <v>42</v>
      </c>
      <c r="R169" s="29" t="s">
        <v>42</v>
      </c>
      <c r="S169" s="29">
        <v>0.05</v>
      </c>
      <c r="T169" s="29">
        <v>0.03</v>
      </c>
      <c r="U169" s="29">
        <v>0.04</v>
      </c>
      <c r="V169" s="29">
        <v>0.38</v>
      </c>
      <c r="W169" s="29">
        <v>0.59</v>
      </c>
      <c r="X169" s="29">
        <v>0.54</v>
      </c>
      <c r="Y169" s="29" t="s">
        <v>42</v>
      </c>
      <c r="Z169" s="29">
        <v>0.01</v>
      </c>
      <c r="AA169" s="29">
        <v>0.01</v>
      </c>
      <c r="AB169" s="29">
        <v>0</v>
      </c>
      <c r="AC169" s="29" t="s">
        <v>42</v>
      </c>
      <c r="AD169" s="29" t="s">
        <v>42</v>
      </c>
      <c r="AE169" s="29">
        <v>0</v>
      </c>
      <c r="AF169" s="29">
        <v>0</v>
      </c>
      <c r="AG169" s="29">
        <v>0</v>
      </c>
      <c r="AH169" s="29">
        <v>0</v>
      </c>
      <c r="AI169" s="29" t="s">
        <v>42</v>
      </c>
      <c r="AJ169" s="29" t="s">
        <v>42</v>
      </c>
      <c r="AK169" s="29">
        <v>7.0000000000000007E-2</v>
      </c>
      <c r="AL169" s="29">
        <v>0.05</v>
      </c>
      <c r="AM169" s="29">
        <v>0.06</v>
      </c>
      <c r="AN169" s="29">
        <v>0</v>
      </c>
      <c r="AO169" s="29">
        <v>0</v>
      </c>
      <c r="AP169" s="29">
        <v>0</v>
      </c>
      <c r="AQ169" s="29" t="s">
        <v>42</v>
      </c>
      <c r="AR169" s="29">
        <v>0.01</v>
      </c>
      <c r="AS169" s="29">
        <v>0.01</v>
      </c>
      <c r="AT169" s="29">
        <v>0.02</v>
      </c>
      <c r="AU169" s="29">
        <v>0.01</v>
      </c>
      <c r="AV169" s="29">
        <v>0.01</v>
      </c>
      <c r="AW169" s="29" t="s">
        <v>42</v>
      </c>
      <c r="AX169" s="29" t="s">
        <v>41</v>
      </c>
      <c r="AY169" s="29">
        <v>0.01</v>
      </c>
      <c r="AZ169" s="29" t="s">
        <v>42</v>
      </c>
      <c r="BA169" s="29" t="s">
        <v>42</v>
      </c>
      <c r="BB169" s="29" t="s">
        <v>41</v>
      </c>
      <c r="BC169" s="29" t="s">
        <v>42</v>
      </c>
      <c r="BD169" s="29" t="s">
        <v>42</v>
      </c>
      <c r="BE169" s="29" t="s">
        <v>41</v>
      </c>
      <c r="BF169" s="29">
        <v>0.02</v>
      </c>
      <c r="BG169" s="29">
        <v>0.01</v>
      </c>
      <c r="BH169" s="29">
        <v>0.01</v>
      </c>
      <c r="BI169" s="29">
        <v>0.1</v>
      </c>
      <c r="BJ169" s="29">
        <v>0.05</v>
      </c>
      <c r="BK169" s="29">
        <v>0.06</v>
      </c>
      <c r="BL169" s="29">
        <v>0.04</v>
      </c>
      <c r="BM169" s="29">
        <v>0.01</v>
      </c>
      <c r="BN169" s="29">
        <v>0.02</v>
      </c>
      <c r="BO169" s="29">
        <v>0.02</v>
      </c>
      <c r="BP169" s="29">
        <v>0.01</v>
      </c>
      <c r="BQ169" s="29">
        <v>0.02</v>
      </c>
    </row>
    <row r="170" spans="1:69" x14ac:dyDescent="0.25">
      <c r="A170">
        <v>885</v>
      </c>
      <c r="B170" t="s">
        <v>335</v>
      </c>
      <c r="C170" t="s">
        <v>174</v>
      </c>
      <c r="D170" s="70">
        <v>620</v>
      </c>
      <c r="E170" s="70">
        <v>5340</v>
      </c>
      <c r="F170" s="70">
        <v>5960</v>
      </c>
      <c r="G170" s="29">
        <v>0.81</v>
      </c>
      <c r="H170" s="29">
        <v>0.93</v>
      </c>
      <c r="I170" s="29">
        <v>0.92</v>
      </c>
      <c r="J170" s="29">
        <v>0.78</v>
      </c>
      <c r="K170" s="29">
        <v>0.92</v>
      </c>
      <c r="L170" s="29">
        <v>0.9</v>
      </c>
      <c r="M170" s="29">
        <v>0.46</v>
      </c>
      <c r="N170" s="29">
        <v>0.33</v>
      </c>
      <c r="O170" s="29">
        <v>0.35</v>
      </c>
      <c r="P170" s="29">
        <v>0</v>
      </c>
      <c r="Q170" s="29">
        <v>0.01</v>
      </c>
      <c r="R170" s="29">
        <v>0.01</v>
      </c>
      <c r="S170" s="29">
        <v>0.04</v>
      </c>
      <c r="T170" s="29">
        <v>0.03</v>
      </c>
      <c r="U170" s="29">
        <v>0.03</v>
      </c>
      <c r="V170" s="29">
        <v>0.22</v>
      </c>
      <c r="W170" s="29">
        <v>0.41</v>
      </c>
      <c r="X170" s="29">
        <v>0.39</v>
      </c>
      <c r="Y170" s="29">
        <v>0.05</v>
      </c>
      <c r="Z170" s="29">
        <v>0.14000000000000001</v>
      </c>
      <c r="AA170" s="29">
        <v>0.13</v>
      </c>
      <c r="AB170" s="29">
        <v>0</v>
      </c>
      <c r="AC170" s="29">
        <v>0</v>
      </c>
      <c r="AD170" s="29">
        <v>0</v>
      </c>
      <c r="AE170" s="29">
        <v>0</v>
      </c>
      <c r="AF170" s="29" t="s">
        <v>42</v>
      </c>
      <c r="AG170" s="29" t="s">
        <v>42</v>
      </c>
      <c r="AH170" s="29" t="s">
        <v>42</v>
      </c>
      <c r="AI170" s="29" t="s">
        <v>42</v>
      </c>
      <c r="AJ170" s="29" t="s">
        <v>41</v>
      </c>
      <c r="AK170" s="29">
        <v>0.05</v>
      </c>
      <c r="AL170" s="29">
        <v>0.05</v>
      </c>
      <c r="AM170" s="29">
        <v>0.05</v>
      </c>
      <c r="AN170" s="29">
        <v>0</v>
      </c>
      <c r="AO170" s="29" t="s">
        <v>42</v>
      </c>
      <c r="AP170" s="29" t="s">
        <v>42</v>
      </c>
      <c r="AQ170" s="29" t="s">
        <v>42</v>
      </c>
      <c r="AR170" s="29" t="s">
        <v>41</v>
      </c>
      <c r="AS170" s="29" t="s">
        <v>41</v>
      </c>
      <c r="AT170" s="29">
        <v>0.01</v>
      </c>
      <c r="AU170" s="29">
        <v>0.01</v>
      </c>
      <c r="AV170" s="29">
        <v>0.01</v>
      </c>
      <c r="AW170" s="29" t="s">
        <v>42</v>
      </c>
      <c r="AX170" s="29" t="s">
        <v>41</v>
      </c>
      <c r="AY170" s="29">
        <v>0.01</v>
      </c>
      <c r="AZ170" s="29">
        <v>0</v>
      </c>
      <c r="BA170" s="29" t="s">
        <v>41</v>
      </c>
      <c r="BB170" s="29" t="s">
        <v>41</v>
      </c>
      <c r="BC170" s="29" t="s">
        <v>42</v>
      </c>
      <c r="BD170" s="29" t="s">
        <v>42</v>
      </c>
      <c r="BE170" s="29" t="s">
        <v>42</v>
      </c>
      <c r="BF170" s="29">
        <v>0.02</v>
      </c>
      <c r="BG170" s="29">
        <v>0.01</v>
      </c>
      <c r="BH170" s="29">
        <v>0.01</v>
      </c>
      <c r="BI170" s="29">
        <v>0.12</v>
      </c>
      <c r="BJ170" s="29">
        <v>0.05</v>
      </c>
      <c r="BK170" s="29">
        <v>0.05</v>
      </c>
      <c r="BL170" s="29">
        <v>0.05</v>
      </c>
      <c r="BM170" s="29">
        <v>0.01</v>
      </c>
      <c r="BN170" s="29">
        <v>0.01</v>
      </c>
      <c r="BO170" s="29">
        <v>0.02</v>
      </c>
      <c r="BP170" s="29">
        <v>0.01</v>
      </c>
      <c r="BQ170" s="29">
        <v>0.01</v>
      </c>
    </row>
    <row r="171" spans="1:69" x14ac:dyDescent="0.25">
      <c r="A171">
        <v>816</v>
      </c>
      <c r="B171" t="s">
        <v>336</v>
      </c>
      <c r="C171" t="s">
        <v>170</v>
      </c>
      <c r="D171" s="70">
        <v>130</v>
      </c>
      <c r="E171" s="70">
        <v>1580</v>
      </c>
      <c r="F171" s="70">
        <v>1710</v>
      </c>
      <c r="G171" s="29">
        <v>0.83</v>
      </c>
      <c r="H171" s="29">
        <v>0.93</v>
      </c>
      <c r="I171" s="29">
        <v>0.92</v>
      </c>
      <c r="J171" s="29">
        <v>0.81</v>
      </c>
      <c r="K171" s="29">
        <v>0.91</v>
      </c>
      <c r="L171" s="29">
        <v>0.91</v>
      </c>
      <c r="M171" s="29">
        <v>0.56000000000000005</v>
      </c>
      <c r="N171" s="29">
        <v>0.43</v>
      </c>
      <c r="O171" s="29">
        <v>0.44</v>
      </c>
      <c r="P171" s="29">
        <v>0</v>
      </c>
      <c r="Q171" s="29">
        <v>0.01</v>
      </c>
      <c r="R171" s="29">
        <v>0.01</v>
      </c>
      <c r="S171" s="29">
        <v>0.05</v>
      </c>
      <c r="T171" s="29">
        <v>0.03</v>
      </c>
      <c r="U171" s="29">
        <v>0.04</v>
      </c>
      <c r="V171" s="29">
        <v>0.17</v>
      </c>
      <c r="W171" s="29">
        <v>0.44</v>
      </c>
      <c r="X171" s="29">
        <v>0.42</v>
      </c>
      <c r="Y171" s="29">
        <v>0</v>
      </c>
      <c r="Z171" s="29" t="s">
        <v>42</v>
      </c>
      <c r="AA171" s="29" t="s">
        <v>42</v>
      </c>
      <c r="AB171" s="29">
        <v>0</v>
      </c>
      <c r="AC171" s="29">
        <v>0</v>
      </c>
      <c r="AD171" s="29">
        <v>0</v>
      </c>
      <c r="AE171" s="29">
        <v>0</v>
      </c>
      <c r="AF171" s="29" t="s">
        <v>42</v>
      </c>
      <c r="AG171" s="29" t="s">
        <v>42</v>
      </c>
      <c r="AH171" s="29" t="s">
        <v>42</v>
      </c>
      <c r="AI171" s="29">
        <v>0</v>
      </c>
      <c r="AJ171" s="29" t="s">
        <v>42</v>
      </c>
      <c r="AK171" s="29" t="s">
        <v>42</v>
      </c>
      <c r="AL171" s="29">
        <v>0.06</v>
      </c>
      <c r="AM171" s="29">
        <v>0.05</v>
      </c>
      <c r="AN171" s="29">
        <v>0</v>
      </c>
      <c r="AO171" s="29">
        <v>0</v>
      </c>
      <c r="AP171" s="29">
        <v>0</v>
      </c>
      <c r="AQ171" s="29" t="s">
        <v>42</v>
      </c>
      <c r="AR171" s="29">
        <v>0.01</v>
      </c>
      <c r="AS171" s="29">
        <v>0.01</v>
      </c>
      <c r="AT171" s="29" t="s">
        <v>42</v>
      </c>
      <c r="AU171" s="29">
        <v>0.01</v>
      </c>
      <c r="AV171" s="29">
        <v>0.01</v>
      </c>
      <c r="AW171" s="29" t="s">
        <v>42</v>
      </c>
      <c r="AX171" s="29">
        <v>0.01</v>
      </c>
      <c r="AY171" s="29">
        <v>0.01</v>
      </c>
      <c r="AZ171" s="29">
        <v>0</v>
      </c>
      <c r="BA171" s="29" t="s">
        <v>42</v>
      </c>
      <c r="BB171" s="29" t="s">
        <v>42</v>
      </c>
      <c r="BC171" s="29">
        <v>0</v>
      </c>
      <c r="BD171" s="29" t="s">
        <v>42</v>
      </c>
      <c r="BE171" s="29" t="s">
        <v>42</v>
      </c>
      <c r="BF171" s="29" t="s">
        <v>42</v>
      </c>
      <c r="BG171" s="29">
        <v>0.01</v>
      </c>
      <c r="BH171" s="29">
        <v>0.01</v>
      </c>
      <c r="BI171" s="29">
        <v>0.11</v>
      </c>
      <c r="BJ171" s="29">
        <v>0.05</v>
      </c>
      <c r="BK171" s="29">
        <v>0.05</v>
      </c>
      <c r="BL171" s="29">
        <v>0.05</v>
      </c>
      <c r="BM171" s="29">
        <v>0.02</v>
      </c>
      <c r="BN171" s="29">
        <v>0.02</v>
      </c>
      <c r="BO171" s="29" t="s">
        <v>42</v>
      </c>
      <c r="BP171" s="29">
        <v>0.01</v>
      </c>
      <c r="BQ171" s="29">
        <v>0.01</v>
      </c>
    </row>
    <row r="176" spans="1:69" x14ac:dyDescent="0.25">
      <c r="A176" t="s">
        <v>378</v>
      </c>
    </row>
    <row r="177" spans="1:69" x14ac:dyDescent="0.25">
      <c r="A177" t="s">
        <v>141</v>
      </c>
      <c r="B177" t="s">
        <v>142</v>
      </c>
      <c r="C177" t="s">
        <v>143</v>
      </c>
      <c r="D177" t="s">
        <v>338</v>
      </c>
      <c r="G177" t="s">
        <v>339</v>
      </c>
      <c r="J177" t="s">
        <v>340</v>
      </c>
      <c r="M177" t="s">
        <v>147</v>
      </c>
      <c r="P177" t="s">
        <v>19</v>
      </c>
      <c r="S177" t="s">
        <v>341</v>
      </c>
      <c r="V177" t="s">
        <v>149</v>
      </c>
      <c r="Y177" t="s">
        <v>150</v>
      </c>
      <c r="AB177" t="s">
        <v>342</v>
      </c>
      <c r="AE177" t="s">
        <v>343</v>
      </c>
      <c r="AH177" t="s">
        <v>344</v>
      </c>
      <c r="AK177" t="s">
        <v>375</v>
      </c>
      <c r="AN177" t="s">
        <v>155</v>
      </c>
      <c r="AQ177" t="s">
        <v>346</v>
      </c>
      <c r="AT177" t="s">
        <v>347</v>
      </c>
      <c r="AW177" t="s">
        <v>348</v>
      </c>
      <c r="AZ177" t="s">
        <v>349</v>
      </c>
      <c r="BC177" t="s">
        <v>350</v>
      </c>
      <c r="BF177" t="s">
        <v>351</v>
      </c>
      <c r="BI177" t="s">
        <v>352</v>
      </c>
      <c r="BL177" t="s">
        <v>353</v>
      </c>
      <c r="BO177" t="s">
        <v>354</v>
      </c>
    </row>
    <row r="178" spans="1:69" x14ac:dyDescent="0.25">
      <c r="D178" t="s">
        <v>98</v>
      </c>
      <c r="E178" t="s">
        <v>99</v>
      </c>
      <c r="F178" t="s">
        <v>113</v>
      </c>
      <c r="G178" t="s">
        <v>98</v>
      </c>
      <c r="H178" t="s">
        <v>99</v>
      </c>
      <c r="I178" t="s">
        <v>113</v>
      </c>
      <c r="J178" t="s">
        <v>98</v>
      </c>
      <c r="K178" t="s">
        <v>99</v>
      </c>
      <c r="L178" t="s">
        <v>113</v>
      </c>
      <c r="M178" t="s">
        <v>98</v>
      </c>
      <c r="N178" t="s">
        <v>99</v>
      </c>
      <c r="O178" t="s">
        <v>113</v>
      </c>
      <c r="P178" t="s">
        <v>98</v>
      </c>
      <c r="Q178" t="s">
        <v>99</v>
      </c>
      <c r="R178" t="s">
        <v>113</v>
      </c>
      <c r="S178" t="s">
        <v>98</v>
      </c>
      <c r="T178" t="s">
        <v>99</v>
      </c>
      <c r="U178" t="s">
        <v>113</v>
      </c>
      <c r="V178" t="s">
        <v>98</v>
      </c>
      <c r="W178" t="s">
        <v>99</v>
      </c>
      <c r="X178" t="s">
        <v>113</v>
      </c>
      <c r="Y178" t="s">
        <v>98</v>
      </c>
      <c r="Z178" t="s">
        <v>99</v>
      </c>
      <c r="AA178" t="s">
        <v>113</v>
      </c>
      <c r="AB178" t="s">
        <v>98</v>
      </c>
      <c r="AC178" t="s">
        <v>99</v>
      </c>
      <c r="AD178" t="s">
        <v>113</v>
      </c>
      <c r="AE178" t="s">
        <v>98</v>
      </c>
      <c r="AF178" t="s">
        <v>99</v>
      </c>
      <c r="AG178" t="s">
        <v>113</v>
      </c>
      <c r="AH178" t="s">
        <v>98</v>
      </c>
      <c r="AI178" t="s">
        <v>99</v>
      </c>
      <c r="AJ178" t="s">
        <v>113</v>
      </c>
      <c r="AK178" t="s">
        <v>98</v>
      </c>
      <c r="AL178" t="s">
        <v>99</v>
      </c>
      <c r="AM178" t="s">
        <v>113</v>
      </c>
      <c r="AN178" t="s">
        <v>98</v>
      </c>
      <c r="AO178" t="s">
        <v>99</v>
      </c>
      <c r="AP178" t="s">
        <v>113</v>
      </c>
      <c r="AQ178" t="s">
        <v>98</v>
      </c>
      <c r="AR178" t="s">
        <v>99</v>
      </c>
      <c r="AS178" t="s">
        <v>113</v>
      </c>
      <c r="AT178" t="s">
        <v>98</v>
      </c>
      <c r="AU178" t="s">
        <v>99</v>
      </c>
      <c r="AV178" t="s">
        <v>113</v>
      </c>
      <c r="AW178" t="s">
        <v>98</v>
      </c>
      <c r="AX178" t="s">
        <v>99</v>
      </c>
      <c r="AY178" t="s">
        <v>113</v>
      </c>
      <c r="AZ178" t="s">
        <v>98</v>
      </c>
      <c r="BA178" t="s">
        <v>99</v>
      </c>
      <c r="BB178" t="s">
        <v>113</v>
      </c>
      <c r="BC178" t="s">
        <v>98</v>
      </c>
      <c r="BD178" t="s">
        <v>99</v>
      </c>
      <c r="BE178" t="s">
        <v>113</v>
      </c>
      <c r="BF178" t="s">
        <v>98</v>
      </c>
      <c r="BG178" t="s">
        <v>99</v>
      </c>
      <c r="BH178" t="s">
        <v>113</v>
      </c>
      <c r="BI178" t="s">
        <v>98</v>
      </c>
      <c r="BJ178" t="s">
        <v>99</v>
      </c>
      <c r="BK178" t="s">
        <v>113</v>
      </c>
      <c r="BL178" t="s">
        <v>98</v>
      </c>
      <c r="BM178" t="s">
        <v>99</v>
      </c>
      <c r="BN178" t="s">
        <v>113</v>
      </c>
      <c r="BO178" t="s">
        <v>98</v>
      </c>
      <c r="BP178" t="s">
        <v>99</v>
      </c>
      <c r="BQ178" t="s">
        <v>113</v>
      </c>
    </row>
    <row r="179" spans="1:69" x14ac:dyDescent="0.25">
      <c r="A179" t="s">
        <v>163</v>
      </c>
      <c r="B179" t="s">
        <v>357</v>
      </c>
      <c r="D179" s="28">
        <v>4130</v>
      </c>
      <c r="E179" s="28">
        <v>6570</v>
      </c>
      <c r="F179" s="28">
        <v>10700</v>
      </c>
      <c r="G179" s="29">
        <v>0.83</v>
      </c>
      <c r="H179" s="29">
        <v>0.9</v>
      </c>
      <c r="I179" s="29">
        <v>0.87</v>
      </c>
      <c r="J179" s="29">
        <v>0.81</v>
      </c>
      <c r="K179" s="29">
        <v>0.88</v>
      </c>
      <c r="L179" s="29">
        <v>0.85</v>
      </c>
      <c r="M179" s="29">
        <v>0.31</v>
      </c>
      <c r="N179" s="29">
        <v>0.27</v>
      </c>
      <c r="O179" s="29">
        <v>0.28999999999999998</v>
      </c>
      <c r="P179" s="29" t="s">
        <v>42</v>
      </c>
      <c r="Q179" s="29" t="s">
        <v>42</v>
      </c>
      <c r="R179" s="29" t="s">
        <v>42</v>
      </c>
      <c r="S179" s="29">
        <v>0.03</v>
      </c>
      <c r="T179" s="29">
        <v>0.02</v>
      </c>
      <c r="U179" s="29">
        <v>0.03</v>
      </c>
      <c r="V179" s="29">
        <v>0.02</v>
      </c>
      <c r="W179" s="29">
        <v>0.02</v>
      </c>
      <c r="X179" s="29">
        <v>0.02</v>
      </c>
      <c r="Y179" s="29">
        <v>0.02</v>
      </c>
      <c r="Z179" s="29">
        <v>0.02</v>
      </c>
      <c r="AA179" s="29">
        <v>0.02</v>
      </c>
      <c r="AB179" s="29">
        <v>0.01</v>
      </c>
      <c r="AC179" s="29">
        <v>0.01</v>
      </c>
      <c r="AD179" s="29">
        <v>0.01</v>
      </c>
      <c r="AE179" s="29">
        <v>0.01</v>
      </c>
      <c r="AF179" s="29">
        <v>0.01</v>
      </c>
      <c r="AG179" s="29">
        <v>0.01</v>
      </c>
      <c r="AH179" s="29">
        <v>0.42</v>
      </c>
      <c r="AI179" s="29">
        <v>0.53</v>
      </c>
      <c r="AJ179" s="29">
        <v>0.49</v>
      </c>
      <c r="AK179" s="29" t="s">
        <v>41</v>
      </c>
      <c r="AL179" s="29">
        <v>0.01</v>
      </c>
      <c r="AM179" s="29">
        <v>0.01</v>
      </c>
      <c r="AN179" s="29">
        <v>0</v>
      </c>
      <c r="AO179" s="29">
        <v>0</v>
      </c>
      <c r="AP179" s="29">
        <v>0</v>
      </c>
      <c r="AQ179" s="29" t="s">
        <v>42</v>
      </c>
      <c r="AR179" s="29" t="s">
        <v>41</v>
      </c>
      <c r="AS179" s="29" t="s">
        <v>41</v>
      </c>
      <c r="AT179" s="29">
        <v>0.01</v>
      </c>
      <c r="AU179" s="29">
        <v>0.01</v>
      </c>
      <c r="AV179" s="29">
        <v>0.01</v>
      </c>
      <c r="AW179" s="29">
        <v>0.01</v>
      </c>
      <c r="AX179" s="29" t="s">
        <v>41</v>
      </c>
      <c r="AY179" s="29" t="s">
        <v>41</v>
      </c>
      <c r="AZ179" s="29" t="s">
        <v>41</v>
      </c>
      <c r="BA179" s="29" t="s">
        <v>41</v>
      </c>
      <c r="BB179" s="29" t="s">
        <v>41</v>
      </c>
      <c r="BC179" s="29" t="s">
        <v>41</v>
      </c>
      <c r="BD179" s="29" t="s">
        <v>41</v>
      </c>
      <c r="BE179" s="29" t="s">
        <v>41</v>
      </c>
      <c r="BF179" s="29">
        <v>0.01</v>
      </c>
      <c r="BG179" s="29">
        <v>0.01</v>
      </c>
      <c r="BH179" s="29">
        <v>0.01</v>
      </c>
      <c r="BI179" s="29">
        <v>0.08</v>
      </c>
      <c r="BJ179" s="29">
        <v>0.05</v>
      </c>
      <c r="BK179" s="29">
        <v>0.06</v>
      </c>
      <c r="BL179" s="29">
        <v>7.0000000000000007E-2</v>
      </c>
      <c r="BM179" s="29">
        <v>0.04</v>
      </c>
      <c r="BN179" s="29">
        <v>0.05</v>
      </c>
      <c r="BO179" s="29">
        <v>0.02</v>
      </c>
      <c r="BP179" s="29">
        <v>0.01</v>
      </c>
      <c r="BQ179" s="29">
        <v>0.02</v>
      </c>
    </row>
    <row r="180" spans="1:69" x14ac:dyDescent="0.25">
      <c r="A180" t="s">
        <v>165</v>
      </c>
      <c r="B180" t="s">
        <v>166</v>
      </c>
      <c r="D180" s="28">
        <v>320</v>
      </c>
      <c r="E180" s="28">
        <v>390</v>
      </c>
      <c r="F180" s="28">
        <v>710</v>
      </c>
      <c r="G180" s="29">
        <v>0.74</v>
      </c>
      <c r="H180" s="29">
        <v>0.85</v>
      </c>
      <c r="I180" s="29">
        <v>0.8</v>
      </c>
      <c r="J180" s="29">
        <v>0.7</v>
      </c>
      <c r="K180" s="29">
        <v>0.82</v>
      </c>
      <c r="L180" s="29">
        <v>0.76</v>
      </c>
      <c r="M180" s="29">
        <v>0.28000000000000003</v>
      </c>
      <c r="N180" s="29">
        <v>0.24</v>
      </c>
      <c r="O180" s="29">
        <v>0.26</v>
      </c>
      <c r="P180" s="29">
        <v>0</v>
      </c>
      <c r="Q180" s="29">
        <v>0</v>
      </c>
      <c r="R180" s="29">
        <v>0</v>
      </c>
      <c r="S180" s="29">
        <v>0.05</v>
      </c>
      <c r="T180" s="29">
        <v>0.03</v>
      </c>
      <c r="U180" s="29">
        <v>0.04</v>
      </c>
      <c r="V180" s="29" t="s">
        <v>42</v>
      </c>
      <c r="W180" s="29" t="s">
        <v>42</v>
      </c>
      <c r="X180" s="29">
        <v>0.01</v>
      </c>
      <c r="Y180" s="29">
        <v>0</v>
      </c>
      <c r="Z180" s="29">
        <v>0</v>
      </c>
      <c r="AA180" s="29">
        <v>0</v>
      </c>
      <c r="AB180" s="29">
        <v>0</v>
      </c>
      <c r="AC180" s="29" t="s">
        <v>42</v>
      </c>
      <c r="AD180" s="29" t="s">
        <v>42</v>
      </c>
      <c r="AE180" s="29">
        <v>0</v>
      </c>
      <c r="AF180" s="29" t="s">
        <v>42</v>
      </c>
      <c r="AG180" s="29" t="s">
        <v>42</v>
      </c>
      <c r="AH180" s="29">
        <v>0.36</v>
      </c>
      <c r="AI180" s="29">
        <v>0.52</v>
      </c>
      <c r="AJ180" s="29">
        <v>0.45</v>
      </c>
      <c r="AK180" s="29" t="s">
        <v>42</v>
      </c>
      <c r="AL180" s="29" t="s">
        <v>42</v>
      </c>
      <c r="AM180" s="29">
        <v>0.01</v>
      </c>
      <c r="AN180" s="29">
        <v>0</v>
      </c>
      <c r="AO180" s="29">
        <v>0</v>
      </c>
      <c r="AP180" s="29">
        <v>0</v>
      </c>
      <c r="AQ180" s="29">
        <v>0</v>
      </c>
      <c r="AR180" s="29">
        <v>0</v>
      </c>
      <c r="AS180" s="29">
        <v>0</v>
      </c>
      <c r="AT180" s="29" t="s">
        <v>42</v>
      </c>
      <c r="AU180" s="29" t="s">
        <v>42</v>
      </c>
      <c r="AV180" s="29">
        <v>0.01</v>
      </c>
      <c r="AW180" s="29" t="s">
        <v>42</v>
      </c>
      <c r="AX180" s="29" t="s">
        <v>42</v>
      </c>
      <c r="AY180" s="29" t="s">
        <v>42</v>
      </c>
      <c r="AZ180" s="29">
        <v>0</v>
      </c>
      <c r="BA180" s="29" t="s">
        <v>42</v>
      </c>
      <c r="BB180" s="29" t="s">
        <v>42</v>
      </c>
      <c r="BC180" s="29" t="s">
        <v>42</v>
      </c>
      <c r="BD180" s="29" t="s">
        <v>42</v>
      </c>
      <c r="BE180" s="29" t="s">
        <v>42</v>
      </c>
      <c r="BF180" s="29">
        <v>0.02</v>
      </c>
      <c r="BG180" s="29">
        <v>0.02</v>
      </c>
      <c r="BH180" s="29">
        <v>0.02</v>
      </c>
      <c r="BI180" s="29">
        <v>0.1</v>
      </c>
      <c r="BJ180" s="29">
        <v>0.08</v>
      </c>
      <c r="BK180" s="29">
        <v>0.09</v>
      </c>
      <c r="BL180" s="29">
        <v>0.15</v>
      </c>
      <c r="BM180" s="29">
        <v>0.05</v>
      </c>
      <c r="BN180" s="29">
        <v>0.1</v>
      </c>
      <c r="BO180" s="29" t="s">
        <v>42</v>
      </c>
      <c r="BP180" s="29" t="s">
        <v>42</v>
      </c>
      <c r="BQ180" s="29">
        <v>0.01</v>
      </c>
    </row>
    <row r="181" spans="1:69" x14ac:dyDescent="0.25">
      <c r="A181" t="s">
        <v>167</v>
      </c>
      <c r="B181" t="s">
        <v>168</v>
      </c>
      <c r="D181" s="28">
        <v>680</v>
      </c>
      <c r="E181" s="28">
        <v>900</v>
      </c>
      <c r="F181" s="28">
        <v>1570</v>
      </c>
      <c r="G181" s="29">
        <v>0.81</v>
      </c>
      <c r="H181" s="29">
        <v>0.89</v>
      </c>
      <c r="I181" s="29">
        <v>0.86</v>
      </c>
      <c r="J181" s="29">
        <v>0.78</v>
      </c>
      <c r="K181" s="29">
        <v>0.87</v>
      </c>
      <c r="L181" s="29">
        <v>0.83</v>
      </c>
      <c r="M181" s="29">
        <v>0.3</v>
      </c>
      <c r="N181" s="29">
        <v>0.25</v>
      </c>
      <c r="O181" s="29">
        <v>0.27</v>
      </c>
      <c r="P181" s="29">
        <v>0</v>
      </c>
      <c r="Q181" s="29" t="s">
        <v>42</v>
      </c>
      <c r="R181" s="29" t="s">
        <v>42</v>
      </c>
      <c r="S181" s="29">
        <v>0.03</v>
      </c>
      <c r="T181" s="29">
        <v>0.02</v>
      </c>
      <c r="U181" s="29">
        <v>0.03</v>
      </c>
      <c r="V181" s="29" t="s">
        <v>42</v>
      </c>
      <c r="W181" s="29">
        <v>0.01</v>
      </c>
      <c r="X181" s="29">
        <v>0.01</v>
      </c>
      <c r="Y181" s="29">
        <v>0.02</v>
      </c>
      <c r="Z181" s="29">
        <v>0.03</v>
      </c>
      <c r="AA181" s="29">
        <v>0.03</v>
      </c>
      <c r="AB181" s="29">
        <v>0</v>
      </c>
      <c r="AC181" s="29" t="s">
        <v>42</v>
      </c>
      <c r="AD181" s="29" t="s">
        <v>42</v>
      </c>
      <c r="AE181" s="29" t="s">
        <v>42</v>
      </c>
      <c r="AF181" s="29" t="s">
        <v>42</v>
      </c>
      <c r="AG181" s="29" t="s">
        <v>41</v>
      </c>
      <c r="AH181" s="29">
        <v>0.42</v>
      </c>
      <c r="AI181" s="29">
        <v>0.56000000000000005</v>
      </c>
      <c r="AJ181" s="29">
        <v>0.5</v>
      </c>
      <c r="AK181" s="29" t="s">
        <v>42</v>
      </c>
      <c r="AL181" s="29">
        <v>0.01</v>
      </c>
      <c r="AM181" s="29">
        <v>0.01</v>
      </c>
      <c r="AN181" s="29">
        <v>0</v>
      </c>
      <c r="AO181" s="29">
        <v>0</v>
      </c>
      <c r="AP181" s="29">
        <v>0</v>
      </c>
      <c r="AQ181" s="29">
        <v>0</v>
      </c>
      <c r="AR181" s="29">
        <v>0</v>
      </c>
      <c r="AS181" s="29">
        <v>0</v>
      </c>
      <c r="AT181" s="29">
        <v>0.02</v>
      </c>
      <c r="AU181" s="29">
        <v>0.01</v>
      </c>
      <c r="AV181" s="29">
        <v>0.01</v>
      </c>
      <c r="AW181" s="29">
        <v>0.01</v>
      </c>
      <c r="AX181" s="29" t="s">
        <v>42</v>
      </c>
      <c r="AY181" s="29">
        <v>0.01</v>
      </c>
      <c r="AZ181" s="29" t="s">
        <v>42</v>
      </c>
      <c r="BA181" s="29" t="s">
        <v>42</v>
      </c>
      <c r="BB181" s="29" t="s">
        <v>42</v>
      </c>
      <c r="BC181" s="29" t="s">
        <v>42</v>
      </c>
      <c r="BD181" s="29" t="s">
        <v>42</v>
      </c>
      <c r="BE181" s="29" t="s">
        <v>42</v>
      </c>
      <c r="BF181" s="29">
        <v>0.01</v>
      </c>
      <c r="BG181" s="29">
        <v>0.01</v>
      </c>
      <c r="BH181" s="29">
        <v>0.01</v>
      </c>
      <c r="BI181" s="29">
        <v>0.1</v>
      </c>
      <c r="BJ181" s="29">
        <v>0.06</v>
      </c>
      <c r="BK181" s="29">
        <v>0.08</v>
      </c>
      <c r="BL181" s="29">
        <v>0.08</v>
      </c>
      <c r="BM181" s="29">
        <v>0.04</v>
      </c>
      <c r="BN181" s="29">
        <v>0.06</v>
      </c>
      <c r="BO181" s="29">
        <v>0.01</v>
      </c>
      <c r="BP181" s="29">
        <v>0.01</v>
      </c>
      <c r="BQ181" s="29">
        <v>0.01</v>
      </c>
    </row>
    <row r="182" spans="1:69" x14ac:dyDescent="0.25">
      <c r="A182" t="s">
        <v>169</v>
      </c>
      <c r="B182" t="s">
        <v>170</v>
      </c>
      <c r="D182" s="28">
        <v>340</v>
      </c>
      <c r="E182" s="28">
        <v>510</v>
      </c>
      <c r="F182" s="28">
        <v>850</v>
      </c>
      <c r="G182" s="29">
        <v>0.87</v>
      </c>
      <c r="H182" s="29">
        <v>0.91</v>
      </c>
      <c r="I182" s="29">
        <v>0.89</v>
      </c>
      <c r="J182" s="29">
        <v>0.86</v>
      </c>
      <c r="K182" s="29">
        <v>0.9</v>
      </c>
      <c r="L182" s="29">
        <v>0.88</v>
      </c>
      <c r="M182" s="29">
        <v>0.36</v>
      </c>
      <c r="N182" s="29">
        <v>0.27</v>
      </c>
      <c r="O182" s="29">
        <v>0.31</v>
      </c>
      <c r="P182" s="29">
        <v>0</v>
      </c>
      <c r="Q182" s="29">
        <v>0</v>
      </c>
      <c r="R182" s="29">
        <v>0</v>
      </c>
      <c r="S182" s="29">
        <v>0.04</v>
      </c>
      <c r="T182" s="29">
        <v>0.02</v>
      </c>
      <c r="U182" s="29">
        <v>0.03</v>
      </c>
      <c r="V182" s="29">
        <v>0.02</v>
      </c>
      <c r="W182" s="29">
        <v>0.03</v>
      </c>
      <c r="X182" s="29">
        <v>0.02</v>
      </c>
      <c r="Y182" s="29" t="s">
        <v>42</v>
      </c>
      <c r="Z182" s="29" t="s">
        <v>42</v>
      </c>
      <c r="AA182" s="29" t="s">
        <v>42</v>
      </c>
      <c r="AB182" s="29" t="s">
        <v>42</v>
      </c>
      <c r="AC182" s="29">
        <v>0.03</v>
      </c>
      <c r="AD182" s="29">
        <v>0.02</v>
      </c>
      <c r="AE182" s="29">
        <v>0.02</v>
      </c>
      <c r="AF182" s="29" t="s">
        <v>42</v>
      </c>
      <c r="AG182" s="29">
        <v>0.01</v>
      </c>
      <c r="AH182" s="29">
        <v>0.41</v>
      </c>
      <c r="AI182" s="29">
        <v>0.53</v>
      </c>
      <c r="AJ182" s="29">
        <v>0.48</v>
      </c>
      <c r="AK182" s="29" t="s">
        <v>42</v>
      </c>
      <c r="AL182" s="29" t="s">
        <v>42</v>
      </c>
      <c r="AM182" s="29" t="s">
        <v>42</v>
      </c>
      <c r="AN182" s="29">
        <v>0</v>
      </c>
      <c r="AO182" s="29">
        <v>0</v>
      </c>
      <c r="AP182" s="29">
        <v>0</v>
      </c>
      <c r="AQ182" s="29">
        <v>0</v>
      </c>
      <c r="AR182" s="29" t="s">
        <v>42</v>
      </c>
      <c r="AS182" s="29" t="s">
        <v>42</v>
      </c>
      <c r="AT182" s="29" t="s">
        <v>42</v>
      </c>
      <c r="AU182" s="29" t="s">
        <v>42</v>
      </c>
      <c r="AV182" s="29" t="s">
        <v>42</v>
      </c>
      <c r="AW182" s="29" t="s">
        <v>42</v>
      </c>
      <c r="AX182" s="29" t="s">
        <v>42</v>
      </c>
      <c r="AY182" s="29" t="s">
        <v>42</v>
      </c>
      <c r="AZ182" s="29">
        <v>0</v>
      </c>
      <c r="BA182" s="29">
        <v>0</v>
      </c>
      <c r="BB182" s="29">
        <v>0</v>
      </c>
      <c r="BC182" s="29" t="s">
        <v>42</v>
      </c>
      <c r="BD182" s="29">
        <v>0</v>
      </c>
      <c r="BE182" s="29" t="s">
        <v>42</v>
      </c>
      <c r="BF182" s="29" t="s">
        <v>42</v>
      </c>
      <c r="BG182" s="29" t="s">
        <v>42</v>
      </c>
      <c r="BH182" s="29" t="s">
        <v>42</v>
      </c>
      <c r="BI182" s="29">
        <v>0.05</v>
      </c>
      <c r="BJ182" s="29">
        <v>0.04</v>
      </c>
      <c r="BK182" s="29">
        <v>0.05</v>
      </c>
      <c r="BL182" s="29">
        <v>0.06</v>
      </c>
      <c r="BM182" s="29">
        <v>0.04</v>
      </c>
      <c r="BN182" s="29">
        <v>0.05</v>
      </c>
      <c r="BO182" s="29">
        <v>0.02</v>
      </c>
      <c r="BP182" s="29" t="s">
        <v>42</v>
      </c>
      <c r="BQ182" s="29">
        <v>0.01</v>
      </c>
    </row>
    <row r="183" spans="1:69" x14ac:dyDescent="0.25">
      <c r="A183" t="s">
        <v>171</v>
      </c>
      <c r="B183" t="s">
        <v>172</v>
      </c>
      <c r="D183" s="28">
        <v>310</v>
      </c>
      <c r="E183" s="28">
        <v>550</v>
      </c>
      <c r="F183" s="28">
        <v>850</v>
      </c>
      <c r="G183" s="29">
        <v>0.85</v>
      </c>
      <c r="H183" s="29">
        <v>0.92</v>
      </c>
      <c r="I183" s="29">
        <v>0.9</v>
      </c>
      <c r="J183" s="29">
        <v>0.85</v>
      </c>
      <c r="K183" s="29">
        <v>0.91</v>
      </c>
      <c r="L183" s="29">
        <v>0.89</v>
      </c>
      <c r="M183" s="29">
        <v>0.3</v>
      </c>
      <c r="N183" s="29">
        <v>0.21</v>
      </c>
      <c r="O183" s="29">
        <v>0.25</v>
      </c>
      <c r="P183" s="29">
        <v>0</v>
      </c>
      <c r="Q183" s="29">
        <v>0</v>
      </c>
      <c r="R183" s="29">
        <v>0</v>
      </c>
      <c r="S183" s="29">
        <v>0.03</v>
      </c>
      <c r="T183" s="29">
        <v>0.02</v>
      </c>
      <c r="U183" s="29">
        <v>0.03</v>
      </c>
      <c r="V183" s="29">
        <v>0.05</v>
      </c>
      <c r="W183" s="29">
        <v>0.03</v>
      </c>
      <c r="X183" s="29">
        <v>0.04</v>
      </c>
      <c r="Y183" s="29" t="s">
        <v>42</v>
      </c>
      <c r="Z183" s="29">
        <v>0</v>
      </c>
      <c r="AA183" s="29" t="s">
        <v>42</v>
      </c>
      <c r="AB183" s="29" t="s">
        <v>42</v>
      </c>
      <c r="AC183" s="29" t="s">
        <v>42</v>
      </c>
      <c r="AD183" s="29">
        <v>0.01</v>
      </c>
      <c r="AE183" s="29">
        <v>0</v>
      </c>
      <c r="AF183" s="29" t="s">
        <v>42</v>
      </c>
      <c r="AG183" s="29" t="s">
        <v>42</v>
      </c>
      <c r="AH183" s="29">
        <v>0.45</v>
      </c>
      <c r="AI183" s="29">
        <v>0.63</v>
      </c>
      <c r="AJ183" s="29">
        <v>0.56000000000000005</v>
      </c>
      <c r="AK183" s="29">
        <v>0</v>
      </c>
      <c r="AL183" s="29" t="s">
        <v>42</v>
      </c>
      <c r="AM183" s="29" t="s">
        <v>42</v>
      </c>
      <c r="AN183" s="29">
        <v>0</v>
      </c>
      <c r="AO183" s="29">
        <v>0</v>
      </c>
      <c r="AP183" s="29">
        <v>0</v>
      </c>
      <c r="AQ183" s="29">
        <v>0</v>
      </c>
      <c r="AR183" s="29">
        <v>0</v>
      </c>
      <c r="AS183" s="29">
        <v>0</v>
      </c>
      <c r="AT183" s="29" t="s">
        <v>42</v>
      </c>
      <c r="AU183" s="29" t="s">
        <v>42</v>
      </c>
      <c r="AV183" s="29">
        <v>0.01</v>
      </c>
      <c r="AW183" s="29">
        <v>0</v>
      </c>
      <c r="AX183" s="29" t="s">
        <v>42</v>
      </c>
      <c r="AY183" s="29" t="s">
        <v>42</v>
      </c>
      <c r="AZ183" s="29">
        <v>0</v>
      </c>
      <c r="BA183" s="29" t="s">
        <v>42</v>
      </c>
      <c r="BB183" s="29" t="s">
        <v>42</v>
      </c>
      <c r="BC183" s="29" t="s">
        <v>42</v>
      </c>
      <c r="BD183" s="29" t="s">
        <v>42</v>
      </c>
      <c r="BE183" s="29" t="s">
        <v>42</v>
      </c>
      <c r="BF183" s="29" t="s">
        <v>42</v>
      </c>
      <c r="BG183" s="29" t="s">
        <v>42</v>
      </c>
      <c r="BH183" s="29" t="s">
        <v>42</v>
      </c>
      <c r="BI183" s="29">
        <v>7.0000000000000007E-2</v>
      </c>
      <c r="BJ183" s="29">
        <v>0.03</v>
      </c>
      <c r="BK183" s="29">
        <v>0.05</v>
      </c>
      <c r="BL183" s="29">
        <v>0.06</v>
      </c>
      <c r="BM183" s="29">
        <v>0.03</v>
      </c>
      <c r="BN183" s="29">
        <v>0.04</v>
      </c>
      <c r="BO183" s="29" t="s">
        <v>42</v>
      </c>
      <c r="BP183" s="29">
        <v>0.01</v>
      </c>
      <c r="BQ183" s="29">
        <v>0.01</v>
      </c>
    </row>
    <row r="184" spans="1:69" x14ac:dyDescent="0.25">
      <c r="A184" t="s">
        <v>173</v>
      </c>
      <c r="B184" t="s">
        <v>174</v>
      </c>
      <c r="D184" s="28">
        <v>540</v>
      </c>
      <c r="E184" s="28">
        <v>760</v>
      </c>
      <c r="F184" s="28">
        <v>1300</v>
      </c>
      <c r="G184" s="29">
        <v>0.86</v>
      </c>
      <c r="H184" s="29">
        <v>0.92</v>
      </c>
      <c r="I184" s="29">
        <v>0.9</v>
      </c>
      <c r="J184" s="29">
        <v>0.82</v>
      </c>
      <c r="K184" s="29">
        <v>0.9</v>
      </c>
      <c r="L184" s="29">
        <v>0.87</v>
      </c>
      <c r="M184" s="29">
        <v>0.27</v>
      </c>
      <c r="N184" s="29">
        <v>0.22</v>
      </c>
      <c r="O184" s="29">
        <v>0.24</v>
      </c>
      <c r="P184" s="29">
        <v>0</v>
      </c>
      <c r="Q184" s="29">
        <v>0</v>
      </c>
      <c r="R184" s="29">
        <v>0</v>
      </c>
      <c r="S184" s="29">
        <v>0.05</v>
      </c>
      <c r="T184" s="29">
        <v>0.02</v>
      </c>
      <c r="U184" s="29">
        <v>0.03</v>
      </c>
      <c r="V184" s="29">
        <v>0</v>
      </c>
      <c r="W184" s="29" t="s">
        <v>42</v>
      </c>
      <c r="X184" s="29" t="s">
        <v>42</v>
      </c>
      <c r="Y184" s="29">
        <v>0</v>
      </c>
      <c r="Z184" s="29" t="s">
        <v>42</v>
      </c>
      <c r="AA184" s="29" t="s">
        <v>42</v>
      </c>
      <c r="AB184" s="29">
        <v>0.01</v>
      </c>
      <c r="AC184" s="29">
        <v>0.02</v>
      </c>
      <c r="AD184" s="29">
        <v>0.02</v>
      </c>
      <c r="AE184" s="29" t="s">
        <v>42</v>
      </c>
      <c r="AF184" s="29" t="s">
        <v>42</v>
      </c>
      <c r="AG184" s="29">
        <v>0.01</v>
      </c>
      <c r="AH184" s="29">
        <v>0.48</v>
      </c>
      <c r="AI184" s="29">
        <v>0.63</v>
      </c>
      <c r="AJ184" s="29">
        <v>0.56999999999999995</v>
      </c>
      <c r="AK184" s="29" t="s">
        <v>42</v>
      </c>
      <c r="AL184" s="29" t="s">
        <v>42</v>
      </c>
      <c r="AM184" s="29">
        <v>0.01</v>
      </c>
      <c r="AN184" s="29">
        <v>0</v>
      </c>
      <c r="AO184" s="29">
        <v>0</v>
      </c>
      <c r="AP184" s="29">
        <v>0</v>
      </c>
      <c r="AQ184" s="29" t="s">
        <v>42</v>
      </c>
      <c r="AR184" s="29" t="s">
        <v>42</v>
      </c>
      <c r="AS184" s="29" t="s">
        <v>42</v>
      </c>
      <c r="AT184" s="29">
        <v>0.01</v>
      </c>
      <c r="AU184" s="29">
        <v>0.01</v>
      </c>
      <c r="AV184" s="29">
        <v>0.01</v>
      </c>
      <c r="AW184" s="29" t="s">
        <v>42</v>
      </c>
      <c r="AX184" s="29" t="s">
        <v>42</v>
      </c>
      <c r="AY184" s="29" t="s">
        <v>41</v>
      </c>
      <c r="AZ184" s="29" t="s">
        <v>42</v>
      </c>
      <c r="BA184" s="29" t="s">
        <v>42</v>
      </c>
      <c r="BB184" s="29" t="s">
        <v>42</v>
      </c>
      <c r="BC184" s="29" t="s">
        <v>42</v>
      </c>
      <c r="BD184" s="29" t="s">
        <v>42</v>
      </c>
      <c r="BE184" s="29">
        <v>0.01</v>
      </c>
      <c r="BF184" s="29">
        <v>0.03</v>
      </c>
      <c r="BG184" s="29">
        <v>0.01</v>
      </c>
      <c r="BH184" s="29">
        <v>0.02</v>
      </c>
      <c r="BI184" s="29">
        <v>7.0000000000000007E-2</v>
      </c>
      <c r="BJ184" s="29">
        <v>0.03</v>
      </c>
      <c r="BK184" s="29">
        <v>0.05</v>
      </c>
      <c r="BL184" s="29">
        <v>0.05</v>
      </c>
      <c r="BM184" s="29">
        <v>0.03</v>
      </c>
      <c r="BN184" s="29">
        <v>0.04</v>
      </c>
      <c r="BO184" s="29">
        <v>0.01</v>
      </c>
      <c r="BP184" s="29">
        <v>0.01</v>
      </c>
      <c r="BQ184" s="29">
        <v>0.01</v>
      </c>
    </row>
    <row r="185" spans="1:69" x14ac:dyDescent="0.25">
      <c r="A185" t="s">
        <v>175</v>
      </c>
      <c r="B185" t="s">
        <v>176</v>
      </c>
      <c r="D185" s="28">
        <v>370</v>
      </c>
      <c r="E185" s="28">
        <v>750</v>
      </c>
      <c r="F185" s="28">
        <v>1120</v>
      </c>
      <c r="G185" s="29">
        <v>0.85</v>
      </c>
      <c r="H185" s="29">
        <v>0.9</v>
      </c>
      <c r="I185" s="29">
        <v>0.88</v>
      </c>
      <c r="J185" s="29">
        <v>0.83</v>
      </c>
      <c r="K185" s="29">
        <v>0.89</v>
      </c>
      <c r="L185" s="29">
        <v>0.87</v>
      </c>
      <c r="M185" s="29">
        <v>0.34</v>
      </c>
      <c r="N185" s="29">
        <v>0.35</v>
      </c>
      <c r="O185" s="29">
        <v>0.35</v>
      </c>
      <c r="P185" s="29">
        <v>0</v>
      </c>
      <c r="Q185" s="29" t="s">
        <v>42</v>
      </c>
      <c r="R185" s="29" t="s">
        <v>42</v>
      </c>
      <c r="S185" s="29">
        <v>0.03</v>
      </c>
      <c r="T185" s="29">
        <v>0.02</v>
      </c>
      <c r="U185" s="29">
        <v>0.02</v>
      </c>
      <c r="V185" s="29">
        <v>0.03</v>
      </c>
      <c r="W185" s="29">
        <v>0.05</v>
      </c>
      <c r="X185" s="29">
        <v>0.05</v>
      </c>
      <c r="Y185" s="29">
        <v>0.03</v>
      </c>
      <c r="Z185" s="29">
        <v>0.03</v>
      </c>
      <c r="AA185" s="29">
        <v>0.03</v>
      </c>
      <c r="AB185" s="29">
        <v>0</v>
      </c>
      <c r="AC185" s="29" t="s">
        <v>42</v>
      </c>
      <c r="AD185" s="29" t="s">
        <v>42</v>
      </c>
      <c r="AE185" s="29">
        <v>0</v>
      </c>
      <c r="AF185" s="29">
        <v>0.01</v>
      </c>
      <c r="AG185" s="29">
        <v>0.01</v>
      </c>
      <c r="AH185" s="29">
        <v>0.41</v>
      </c>
      <c r="AI185" s="29">
        <v>0.42</v>
      </c>
      <c r="AJ185" s="29">
        <v>0.41</v>
      </c>
      <c r="AK185" s="29" t="s">
        <v>42</v>
      </c>
      <c r="AL185" s="29" t="s">
        <v>42</v>
      </c>
      <c r="AM185" s="29" t="s">
        <v>42</v>
      </c>
      <c r="AN185" s="29">
        <v>0</v>
      </c>
      <c r="AO185" s="29">
        <v>0</v>
      </c>
      <c r="AP185" s="29">
        <v>0</v>
      </c>
      <c r="AQ185" s="29" t="s">
        <v>42</v>
      </c>
      <c r="AR185" s="29" t="s">
        <v>42</v>
      </c>
      <c r="AS185" s="29" t="s">
        <v>42</v>
      </c>
      <c r="AT185" s="29" t="s">
        <v>42</v>
      </c>
      <c r="AU185" s="29">
        <v>0.01</v>
      </c>
      <c r="AV185" s="29">
        <v>0.01</v>
      </c>
      <c r="AW185" s="29">
        <v>0</v>
      </c>
      <c r="AX185" s="29" t="s">
        <v>42</v>
      </c>
      <c r="AY185" s="29" t="s">
        <v>42</v>
      </c>
      <c r="AZ185" s="29">
        <v>0</v>
      </c>
      <c r="BA185" s="29">
        <v>0.01</v>
      </c>
      <c r="BB185" s="29">
        <v>0.01</v>
      </c>
      <c r="BC185" s="29" t="s">
        <v>42</v>
      </c>
      <c r="BD185" s="29">
        <v>0</v>
      </c>
      <c r="BE185" s="29" t="s">
        <v>42</v>
      </c>
      <c r="BF185" s="29" t="s">
        <v>42</v>
      </c>
      <c r="BG185" s="29" t="s">
        <v>42</v>
      </c>
      <c r="BH185" s="29">
        <v>0.01</v>
      </c>
      <c r="BI185" s="29">
        <v>0.04</v>
      </c>
      <c r="BJ185" s="29">
        <v>0.04</v>
      </c>
      <c r="BK185" s="29">
        <v>0.04</v>
      </c>
      <c r="BL185" s="29">
        <v>0.09</v>
      </c>
      <c r="BM185" s="29">
        <v>0.05</v>
      </c>
      <c r="BN185" s="29">
        <v>7.0000000000000007E-2</v>
      </c>
      <c r="BO185" s="29">
        <v>0.02</v>
      </c>
      <c r="BP185" s="29">
        <v>0.01</v>
      </c>
      <c r="BQ185" s="29">
        <v>0.01</v>
      </c>
    </row>
    <row r="186" spans="1:69" x14ac:dyDescent="0.25">
      <c r="A186" t="s">
        <v>177</v>
      </c>
      <c r="B186" t="s">
        <v>178</v>
      </c>
      <c r="D186" s="28">
        <v>240</v>
      </c>
      <c r="E186" s="28">
        <v>230</v>
      </c>
      <c r="F186" s="28">
        <v>470</v>
      </c>
      <c r="G186" s="29">
        <v>0.9</v>
      </c>
      <c r="H186" s="29">
        <v>0.93</v>
      </c>
      <c r="I186" s="29">
        <v>0.92</v>
      </c>
      <c r="J186" s="29">
        <v>0.9</v>
      </c>
      <c r="K186" s="29">
        <v>0.92</v>
      </c>
      <c r="L186" s="29">
        <v>0.91</v>
      </c>
      <c r="M186" s="29">
        <v>0.34</v>
      </c>
      <c r="N186" s="29">
        <v>0.27</v>
      </c>
      <c r="O186" s="29">
        <v>0.3</v>
      </c>
      <c r="P186" s="29">
        <v>0</v>
      </c>
      <c r="Q186" s="29">
        <v>0</v>
      </c>
      <c r="R186" s="29">
        <v>0</v>
      </c>
      <c r="S186" s="29">
        <v>7.0000000000000007E-2</v>
      </c>
      <c r="T186" s="29">
        <v>7.0000000000000007E-2</v>
      </c>
      <c r="U186" s="29">
        <v>7.0000000000000007E-2</v>
      </c>
      <c r="V186" s="29" t="s">
        <v>42</v>
      </c>
      <c r="W186" s="29">
        <v>0.04</v>
      </c>
      <c r="X186" s="29">
        <v>0.03</v>
      </c>
      <c r="Y186" s="29" t="s">
        <v>42</v>
      </c>
      <c r="Z186" s="29">
        <v>0</v>
      </c>
      <c r="AA186" s="29" t="s">
        <v>42</v>
      </c>
      <c r="AB186" s="29">
        <v>0</v>
      </c>
      <c r="AC186" s="29">
        <v>0</v>
      </c>
      <c r="AD186" s="29">
        <v>0</v>
      </c>
      <c r="AE186" s="29" t="s">
        <v>42</v>
      </c>
      <c r="AF186" s="29" t="s">
        <v>42</v>
      </c>
      <c r="AG186" s="29" t="s">
        <v>42</v>
      </c>
      <c r="AH186" s="29">
        <v>0.46</v>
      </c>
      <c r="AI186" s="29">
        <v>0.53</v>
      </c>
      <c r="AJ186" s="29">
        <v>0.49</v>
      </c>
      <c r="AK186" s="29" t="s">
        <v>42</v>
      </c>
      <c r="AL186" s="29" t="s">
        <v>42</v>
      </c>
      <c r="AM186" s="29" t="s">
        <v>42</v>
      </c>
      <c r="AN186" s="29">
        <v>0</v>
      </c>
      <c r="AO186" s="29">
        <v>0</v>
      </c>
      <c r="AP186" s="29">
        <v>0</v>
      </c>
      <c r="AQ186" s="29">
        <v>0</v>
      </c>
      <c r="AR186" s="29">
        <v>0</v>
      </c>
      <c r="AS186" s="29">
        <v>0</v>
      </c>
      <c r="AT186" s="29" t="s">
        <v>42</v>
      </c>
      <c r="AU186" s="29" t="s">
        <v>42</v>
      </c>
      <c r="AV186" s="29" t="s">
        <v>42</v>
      </c>
      <c r="AW186" s="29">
        <v>0</v>
      </c>
      <c r="AX186" s="29" t="s">
        <v>42</v>
      </c>
      <c r="AY186" s="29" t="s">
        <v>42</v>
      </c>
      <c r="AZ186" s="29">
        <v>0</v>
      </c>
      <c r="BA186" s="29">
        <v>0</v>
      </c>
      <c r="BB186" s="29">
        <v>0</v>
      </c>
      <c r="BC186" s="29" t="s">
        <v>42</v>
      </c>
      <c r="BD186" s="29">
        <v>0</v>
      </c>
      <c r="BE186" s="29" t="s">
        <v>42</v>
      </c>
      <c r="BF186" s="29" t="s">
        <v>42</v>
      </c>
      <c r="BG186" s="29" t="s">
        <v>42</v>
      </c>
      <c r="BH186" s="29" t="s">
        <v>42</v>
      </c>
      <c r="BI186" s="29">
        <v>0.05</v>
      </c>
      <c r="BJ186" s="29">
        <v>0.03</v>
      </c>
      <c r="BK186" s="29">
        <v>0.04</v>
      </c>
      <c r="BL186" s="29" t="s">
        <v>42</v>
      </c>
      <c r="BM186" s="29" t="s">
        <v>42</v>
      </c>
      <c r="BN186" s="29">
        <v>0.01</v>
      </c>
      <c r="BO186" s="29">
        <v>0.03</v>
      </c>
      <c r="BP186" s="29">
        <v>0.03</v>
      </c>
      <c r="BQ186" s="29">
        <v>0.03</v>
      </c>
    </row>
    <row r="187" spans="1:69" x14ac:dyDescent="0.25">
      <c r="A187" t="s">
        <v>179</v>
      </c>
      <c r="B187" t="s">
        <v>180</v>
      </c>
      <c r="D187" s="28">
        <v>340</v>
      </c>
      <c r="E187" s="28">
        <v>450</v>
      </c>
      <c r="F187" s="28">
        <v>800</v>
      </c>
      <c r="G187" s="29">
        <v>0.85</v>
      </c>
      <c r="H187" s="29">
        <v>0.93</v>
      </c>
      <c r="I187" s="29">
        <v>0.9</v>
      </c>
      <c r="J187" s="29">
        <v>0.85</v>
      </c>
      <c r="K187" s="29">
        <v>0.92</v>
      </c>
      <c r="L187" s="29">
        <v>0.89</v>
      </c>
      <c r="M187" s="29">
        <v>0.27</v>
      </c>
      <c r="N187" s="29">
        <v>0.24</v>
      </c>
      <c r="O187" s="29">
        <v>0.25</v>
      </c>
      <c r="P187" s="29">
        <v>0</v>
      </c>
      <c r="Q187" s="29" t="s">
        <v>42</v>
      </c>
      <c r="R187" s="29" t="s">
        <v>42</v>
      </c>
      <c r="S187" s="29">
        <v>0.02</v>
      </c>
      <c r="T187" s="29" t="s">
        <v>42</v>
      </c>
      <c r="U187" s="29">
        <v>0.01</v>
      </c>
      <c r="V187" s="29">
        <v>0.05</v>
      </c>
      <c r="W187" s="29">
        <v>0.05</v>
      </c>
      <c r="X187" s="29">
        <v>0.05</v>
      </c>
      <c r="Y187" s="29" t="s">
        <v>42</v>
      </c>
      <c r="Z187" s="29" t="s">
        <v>42</v>
      </c>
      <c r="AA187" s="29" t="s">
        <v>42</v>
      </c>
      <c r="AB187" s="29" t="s">
        <v>42</v>
      </c>
      <c r="AC187" s="29" t="s">
        <v>42</v>
      </c>
      <c r="AD187" s="29" t="s">
        <v>42</v>
      </c>
      <c r="AE187" s="29" t="s">
        <v>42</v>
      </c>
      <c r="AF187" s="29" t="s">
        <v>42</v>
      </c>
      <c r="AG187" s="29">
        <v>0.01</v>
      </c>
      <c r="AH187" s="29">
        <v>0.5</v>
      </c>
      <c r="AI187" s="29">
        <v>0.59</v>
      </c>
      <c r="AJ187" s="29">
        <v>0.55000000000000004</v>
      </c>
      <c r="AK187" s="29">
        <v>0</v>
      </c>
      <c r="AL187" s="29">
        <v>0</v>
      </c>
      <c r="AM187" s="29">
        <v>0</v>
      </c>
      <c r="AN187" s="29">
        <v>0</v>
      </c>
      <c r="AO187" s="29">
        <v>0</v>
      </c>
      <c r="AP187" s="29">
        <v>0</v>
      </c>
      <c r="AQ187" s="29">
        <v>0</v>
      </c>
      <c r="AR187" s="29">
        <v>0</v>
      </c>
      <c r="AS187" s="29">
        <v>0</v>
      </c>
      <c r="AT187" s="29" t="s">
        <v>42</v>
      </c>
      <c r="AU187" s="29" t="s">
        <v>42</v>
      </c>
      <c r="AV187" s="29">
        <v>0.01</v>
      </c>
      <c r="AW187" s="29" t="s">
        <v>42</v>
      </c>
      <c r="AX187" s="29" t="s">
        <v>42</v>
      </c>
      <c r="AY187" s="29" t="s">
        <v>42</v>
      </c>
      <c r="AZ187" s="29" t="s">
        <v>42</v>
      </c>
      <c r="BA187" s="29" t="s">
        <v>42</v>
      </c>
      <c r="BB187" s="29" t="s">
        <v>42</v>
      </c>
      <c r="BC187" s="29" t="s">
        <v>42</v>
      </c>
      <c r="BD187" s="29">
        <v>0</v>
      </c>
      <c r="BE187" s="29" t="s">
        <v>42</v>
      </c>
      <c r="BF187" s="29">
        <v>0</v>
      </c>
      <c r="BG187" s="29" t="s">
        <v>42</v>
      </c>
      <c r="BH187" s="29" t="s">
        <v>42</v>
      </c>
      <c r="BI187" s="29">
        <v>0.06</v>
      </c>
      <c r="BJ187" s="29">
        <v>0.04</v>
      </c>
      <c r="BK187" s="29">
        <v>0.05</v>
      </c>
      <c r="BL187" s="29">
        <v>0.03</v>
      </c>
      <c r="BM187" s="29">
        <v>0.02</v>
      </c>
      <c r="BN187" s="29">
        <v>0.03</v>
      </c>
      <c r="BO187" s="29">
        <v>0.05</v>
      </c>
      <c r="BP187" s="29">
        <v>0.02</v>
      </c>
      <c r="BQ187" s="29">
        <v>0.03</v>
      </c>
    </row>
    <row r="188" spans="1:69" x14ac:dyDescent="0.25">
      <c r="A188" t="s">
        <v>181</v>
      </c>
      <c r="B188" t="s">
        <v>182</v>
      </c>
      <c r="D188" s="28">
        <v>630</v>
      </c>
      <c r="E188" s="28">
        <v>1390</v>
      </c>
      <c r="F188" s="28">
        <v>2020</v>
      </c>
      <c r="G188" s="29">
        <v>0.77</v>
      </c>
      <c r="H188" s="29">
        <v>0.89</v>
      </c>
      <c r="I188" s="29">
        <v>0.85</v>
      </c>
      <c r="J188" s="29">
        <v>0.74</v>
      </c>
      <c r="K188" s="29">
        <v>0.88</v>
      </c>
      <c r="L188" s="29">
        <v>0.84</v>
      </c>
      <c r="M188" s="29">
        <v>0.3</v>
      </c>
      <c r="N188" s="29">
        <v>0.27</v>
      </c>
      <c r="O188" s="29">
        <v>0.28000000000000003</v>
      </c>
      <c r="P188" s="29">
        <v>0</v>
      </c>
      <c r="Q188" s="29">
        <v>0</v>
      </c>
      <c r="R188" s="29">
        <v>0</v>
      </c>
      <c r="S188" s="29">
        <v>0.02</v>
      </c>
      <c r="T188" s="29">
        <v>0.01</v>
      </c>
      <c r="U188" s="29">
        <v>0.01</v>
      </c>
      <c r="V188" s="29" t="s">
        <v>42</v>
      </c>
      <c r="W188" s="29">
        <v>0.01</v>
      </c>
      <c r="X188" s="29">
        <v>0.01</v>
      </c>
      <c r="Y188" s="29">
        <v>0.04</v>
      </c>
      <c r="Z188" s="29">
        <v>0.06</v>
      </c>
      <c r="AA188" s="29">
        <v>0.05</v>
      </c>
      <c r="AB188" s="29" t="s">
        <v>42</v>
      </c>
      <c r="AC188" s="29">
        <v>0.01</v>
      </c>
      <c r="AD188" s="29">
        <v>0.01</v>
      </c>
      <c r="AE188" s="29">
        <v>0.01</v>
      </c>
      <c r="AF188" s="29">
        <v>0.01</v>
      </c>
      <c r="AG188" s="29">
        <v>0.01</v>
      </c>
      <c r="AH188" s="29">
        <v>0.36</v>
      </c>
      <c r="AI188" s="29">
        <v>0.51</v>
      </c>
      <c r="AJ188" s="29">
        <v>0.46</v>
      </c>
      <c r="AK188" s="29" t="s">
        <v>42</v>
      </c>
      <c r="AL188" s="29">
        <v>0.01</v>
      </c>
      <c r="AM188" s="29">
        <v>0.01</v>
      </c>
      <c r="AN188" s="29">
        <v>0</v>
      </c>
      <c r="AO188" s="29">
        <v>0</v>
      </c>
      <c r="AP188" s="29">
        <v>0</v>
      </c>
      <c r="AQ188" s="29">
        <v>0</v>
      </c>
      <c r="AR188" s="29" t="s">
        <v>42</v>
      </c>
      <c r="AS188" s="29" t="s">
        <v>42</v>
      </c>
      <c r="AT188" s="29">
        <v>0.02</v>
      </c>
      <c r="AU188" s="29">
        <v>0.01</v>
      </c>
      <c r="AV188" s="29">
        <v>0.01</v>
      </c>
      <c r="AW188" s="29">
        <v>0.01</v>
      </c>
      <c r="AX188" s="29" t="s">
        <v>42</v>
      </c>
      <c r="AY188" s="29">
        <v>0.01</v>
      </c>
      <c r="AZ188" s="29" t="s">
        <v>42</v>
      </c>
      <c r="BA188" s="29" t="s">
        <v>42</v>
      </c>
      <c r="BB188" s="29" t="s">
        <v>42</v>
      </c>
      <c r="BC188" s="29" t="s">
        <v>42</v>
      </c>
      <c r="BD188" s="29" t="s">
        <v>42</v>
      </c>
      <c r="BE188" s="29" t="s">
        <v>41</v>
      </c>
      <c r="BF188" s="29" t="s">
        <v>42</v>
      </c>
      <c r="BG188" s="29" t="s">
        <v>42</v>
      </c>
      <c r="BH188" s="29" t="s">
        <v>41</v>
      </c>
      <c r="BI188" s="29">
        <v>0.1</v>
      </c>
      <c r="BJ188" s="29">
        <v>0.05</v>
      </c>
      <c r="BK188" s="29">
        <v>7.0000000000000007E-2</v>
      </c>
      <c r="BL188" s="29">
        <v>0.11</v>
      </c>
      <c r="BM188" s="29">
        <v>0.04</v>
      </c>
      <c r="BN188" s="29">
        <v>0.06</v>
      </c>
      <c r="BO188" s="29">
        <v>0.02</v>
      </c>
      <c r="BP188" s="29">
        <v>0.02</v>
      </c>
      <c r="BQ188" s="29">
        <v>0.02</v>
      </c>
    </row>
    <row r="189" spans="1:69" x14ac:dyDescent="0.25">
      <c r="A189" t="s">
        <v>183</v>
      </c>
      <c r="B189" t="s">
        <v>184</v>
      </c>
      <c r="D189" s="28">
        <v>360</v>
      </c>
      <c r="E189" s="28">
        <v>640</v>
      </c>
      <c r="F189" s="28">
        <v>1000</v>
      </c>
      <c r="G189" s="29">
        <v>0.85</v>
      </c>
      <c r="H189" s="29">
        <v>0.88</v>
      </c>
      <c r="I189" s="29">
        <v>0.87</v>
      </c>
      <c r="J189" s="29">
        <v>0.83</v>
      </c>
      <c r="K189" s="29">
        <v>0.86</v>
      </c>
      <c r="L189" s="29">
        <v>0.85</v>
      </c>
      <c r="M189" s="29">
        <v>0.42</v>
      </c>
      <c r="N189" s="29">
        <v>0.36</v>
      </c>
      <c r="O189" s="29">
        <v>0.38</v>
      </c>
      <c r="P189" s="29" t="s">
        <v>42</v>
      </c>
      <c r="Q189" s="29">
        <v>0</v>
      </c>
      <c r="R189" s="29" t="s">
        <v>42</v>
      </c>
      <c r="S189" s="29">
        <v>0.03</v>
      </c>
      <c r="T189" s="29" t="s">
        <v>42</v>
      </c>
      <c r="U189" s="29">
        <v>0.02</v>
      </c>
      <c r="V189" s="29" t="s">
        <v>42</v>
      </c>
      <c r="W189" s="29" t="s">
        <v>42</v>
      </c>
      <c r="X189" s="29">
        <v>0.01</v>
      </c>
      <c r="Y189" s="29" t="s">
        <v>42</v>
      </c>
      <c r="Z189" s="29" t="s">
        <v>42</v>
      </c>
      <c r="AA189" s="29">
        <v>0.01</v>
      </c>
      <c r="AB189" s="29">
        <v>0.02</v>
      </c>
      <c r="AC189" s="29">
        <v>0.04</v>
      </c>
      <c r="AD189" s="29">
        <v>0.03</v>
      </c>
      <c r="AE189" s="29" t="s">
        <v>42</v>
      </c>
      <c r="AF189" s="29" t="s">
        <v>42</v>
      </c>
      <c r="AG189" s="29" t="s">
        <v>42</v>
      </c>
      <c r="AH189" s="29">
        <v>0.34</v>
      </c>
      <c r="AI189" s="29">
        <v>0.43</v>
      </c>
      <c r="AJ189" s="29">
        <v>0.4</v>
      </c>
      <c r="AK189" s="29" t="s">
        <v>42</v>
      </c>
      <c r="AL189" s="29">
        <v>0.01</v>
      </c>
      <c r="AM189" s="29">
        <v>0.01</v>
      </c>
      <c r="AN189" s="29">
        <v>0</v>
      </c>
      <c r="AO189" s="29">
        <v>0</v>
      </c>
      <c r="AP189" s="29">
        <v>0</v>
      </c>
      <c r="AQ189" s="29">
        <v>0</v>
      </c>
      <c r="AR189" s="29">
        <v>0</v>
      </c>
      <c r="AS189" s="29">
        <v>0</v>
      </c>
      <c r="AT189" s="29" t="s">
        <v>42</v>
      </c>
      <c r="AU189" s="29">
        <v>0.01</v>
      </c>
      <c r="AV189" s="29">
        <v>0.01</v>
      </c>
      <c r="AW189" s="29" t="s">
        <v>42</v>
      </c>
      <c r="AX189" s="29" t="s">
        <v>42</v>
      </c>
      <c r="AY189" s="29" t="s">
        <v>42</v>
      </c>
      <c r="AZ189" s="29" t="s">
        <v>42</v>
      </c>
      <c r="BA189" s="29" t="s">
        <v>42</v>
      </c>
      <c r="BB189" s="29" t="s">
        <v>42</v>
      </c>
      <c r="BC189" s="29">
        <v>0</v>
      </c>
      <c r="BD189" s="29" t="s">
        <v>42</v>
      </c>
      <c r="BE189" s="29" t="s">
        <v>42</v>
      </c>
      <c r="BF189" s="29" t="s">
        <v>42</v>
      </c>
      <c r="BG189" s="29" t="s">
        <v>42</v>
      </c>
      <c r="BH189" s="29">
        <v>0.01</v>
      </c>
      <c r="BI189" s="29">
        <v>0.08</v>
      </c>
      <c r="BJ189" s="29">
        <v>0.06</v>
      </c>
      <c r="BK189" s="29">
        <v>7.0000000000000007E-2</v>
      </c>
      <c r="BL189" s="29">
        <v>0.06</v>
      </c>
      <c r="BM189" s="29">
        <v>0.04</v>
      </c>
      <c r="BN189" s="29">
        <v>0.05</v>
      </c>
      <c r="BO189" s="29" t="s">
        <v>42</v>
      </c>
      <c r="BP189" s="29">
        <v>0.02</v>
      </c>
      <c r="BQ189" s="29">
        <v>0.02</v>
      </c>
    </row>
    <row r="190" spans="1:69" x14ac:dyDescent="0.25">
      <c r="A190">
        <v>301</v>
      </c>
      <c r="B190" t="s">
        <v>185</v>
      </c>
      <c r="C190" t="s">
        <v>180</v>
      </c>
      <c r="D190" s="28" t="s">
        <v>42</v>
      </c>
      <c r="E190" s="28" t="s">
        <v>42</v>
      </c>
      <c r="F190" s="28">
        <v>10</v>
      </c>
      <c r="G190" s="29" t="s">
        <v>42</v>
      </c>
      <c r="H190" s="29" t="s">
        <v>42</v>
      </c>
      <c r="I190" s="29">
        <v>1</v>
      </c>
      <c r="J190" s="29" t="s">
        <v>42</v>
      </c>
      <c r="K190" s="29" t="s">
        <v>42</v>
      </c>
      <c r="L190" s="29">
        <v>1</v>
      </c>
      <c r="M190" s="29" t="s">
        <v>42</v>
      </c>
      <c r="N190" s="29" t="s">
        <v>42</v>
      </c>
      <c r="O190" s="29">
        <v>0</v>
      </c>
      <c r="P190" s="29" t="s">
        <v>42</v>
      </c>
      <c r="Q190" s="29" t="s">
        <v>42</v>
      </c>
      <c r="R190" s="29">
        <v>0</v>
      </c>
      <c r="S190" s="29" t="s">
        <v>42</v>
      </c>
      <c r="T190" s="29" t="s">
        <v>42</v>
      </c>
      <c r="U190" s="29">
        <v>0</v>
      </c>
      <c r="V190" s="29" t="s">
        <v>42</v>
      </c>
      <c r="W190" s="29" t="s">
        <v>42</v>
      </c>
      <c r="X190" s="29">
        <v>0</v>
      </c>
      <c r="Y190" s="29" t="s">
        <v>42</v>
      </c>
      <c r="Z190" s="29" t="s">
        <v>42</v>
      </c>
      <c r="AA190" s="29">
        <v>0</v>
      </c>
      <c r="AB190" s="29" t="s">
        <v>42</v>
      </c>
      <c r="AC190" s="29" t="s">
        <v>42</v>
      </c>
      <c r="AD190" s="29">
        <v>0</v>
      </c>
      <c r="AE190" s="29" t="s">
        <v>42</v>
      </c>
      <c r="AF190" s="29" t="s">
        <v>42</v>
      </c>
      <c r="AG190" s="29">
        <v>0</v>
      </c>
      <c r="AH190" s="29" t="s">
        <v>42</v>
      </c>
      <c r="AI190" s="29" t="s">
        <v>42</v>
      </c>
      <c r="AJ190" s="29">
        <v>1</v>
      </c>
      <c r="AK190" s="29" t="s">
        <v>42</v>
      </c>
      <c r="AL190" s="29" t="s">
        <v>42</v>
      </c>
      <c r="AM190" s="29">
        <v>0</v>
      </c>
      <c r="AN190" s="29" t="s">
        <v>42</v>
      </c>
      <c r="AO190" s="29" t="s">
        <v>42</v>
      </c>
      <c r="AP190" s="29">
        <v>0</v>
      </c>
      <c r="AQ190" s="29" t="s">
        <v>42</v>
      </c>
      <c r="AR190" s="29" t="s">
        <v>42</v>
      </c>
      <c r="AS190" s="29">
        <v>0</v>
      </c>
      <c r="AT190" s="29" t="s">
        <v>42</v>
      </c>
      <c r="AU190" s="29" t="s">
        <v>42</v>
      </c>
      <c r="AV190" s="29">
        <v>0</v>
      </c>
      <c r="AW190" s="29" t="s">
        <v>42</v>
      </c>
      <c r="AX190" s="29" t="s">
        <v>42</v>
      </c>
      <c r="AY190" s="29">
        <v>0</v>
      </c>
      <c r="AZ190" s="29" t="s">
        <v>42</v>
      </c>
      <c r="BA190" s="29" t="s">
        <v>42</v>
      </c>
      <c r="BB190" s="29">
        <v>0</v>
      </c>
      <c r="BC190" s="29" t="s">
        <v>42</v>
      </c>
      <c r="BD190" s="29" t="s">
        <v>42</v>
      </c>
      <c r="BE190" s="29">
        <v>0</v>
      </c>
      <c r="BF190" s="29" t="s">
        <v>42</v>
      </c>
      <c r="BG190" s="29" t="s">
        <v>42</v>
      </c>
      <c r="BH190" s="29">
        <v>0</v>
      </c>
      <c r="BI190" s="29" t="s">
        <v>42</v>
      </c>
      <c r="BJ190" s="29" t="s">
        <v>42</v>
      </c>
      <c r="BK190" s="29">
        <v>0</v>
      </c>
      <c r="BL190" s="29" t="s">
        <v>42</v>
      </c>
      <c r="BM190" s="29" t="s">
        <v>42</v>
      </c>
      <c r="BN190" s="29">
        <v>0</v>
      </c>
      <c r="BO190" s="29" t="s">
        <v>42</v>
      </c>
      <c r="BP190" s="29" t="s">
        <v>42</v>
      </c>
      <c r="BQ190" s="29">
        <v>0</v>
      </c>
    </row>
    <row r="191" spans="1:69" x14ac:dyDescent="0.25">
      <c r="A191">
        <v>302</v>
      </c>
      <c r="B191" t="s">
        <v>186</v>
      </c>
      <c r="C191" t="s">
        <v>180</v>
      </c>
      <c r="D191" s="28">
        <v>10</v>
      </c>
      <c r="E191" s="28">
        <v>20</v>
      </c>
      <c r="F191" s="28">
        <v>30</v>
      </c>
      <c r="G191" s="29">
        <v>1</v>
      </c>
      <c r="H191" s="29">
        <v>1</v>
      </c>
      <c r="I191" s="29">
        <v>1</v>
      </c>
      <c r="J191" s="29">
        <v>1</v>
      </c>
      <c r="K191" s="29">
        <v>1</v>
      </c>
      <c r="L191" s="29">
        <v>1</v>
      </c>
      <c r="M191" s="29" t="s">
        <v>42</v>
      </c>
      <c r="N191" s="29" t="s">
        <v>42</v>
      </c>
      <c r="O191" s="29" t="s">
        <v>42</v>
      </c>
      <c r="P191" s="29">
        <v>0</v>
      </c>
      <c r="Q191" s="29">
        <v>0</v>
      </c>
      <c r="R191" s="29">
        <v>0</v>
      </c>
      <c r="S191" s="29">
        <v>0</v>
      </c>
      <c r="T191" s="29">
        <v>0</v>
      </c>
      <c r="U191" s="29">
        <v>0</v>
      </c>
      <c r="V191" s="29">
        <v>0</v>
      </c>
      <c r="W191" s="29">
        <v>0</v>
      </c>
      <c r="X191" s="29">
        <v>0</v>
      </c>
      <c r="Y191" s="29">
        <v>0</v>
      </c>
      <c r="Z191" s="29">
        <v>0</v>
      </c>
      <c r="AA191" s="29">
        <v>0</v>
      </c>
      <c r="AB191" s="29">
        <v>0</v>
      </c>
      <c r="AC191" s="29">
        <v>0</v>
      </c>
      <c r="AD191" s="29">
        <v>0</v>
      </c>
      <c r="AE191" s="29">
        <v>0</v>
      </c>
      <c r="AF191" s="29">
        <v>0</v>
      </c>
      <c r="AG191" s="29">
        <v>0</v>
      </c>
      <c r="AH191" s="29" t="s">
        <v>42</v>
      </c>
      <c r="AI191" s="29">
        <v>0.95</v>
      </c>
      <c r="AJ191" s="29">
        <v>0.84</v>
      </c>
      <c r="AK191" s="29">
        <v>0</v>
      </c>
      <c r="AL191" s="29">
        <v>0</v>
      </c>
      <c r="AM191" s="29">
        <v>0</v>
      </c>
      <c r="AN191" s="29">
        <v>0</v>
      </c>
      <c r="AO191" s="29">
        <v>0</v>
      </c>
      <c r="AP191" s="29">
        <v>0</v>
      </c>
      <c r="AQ191" s="29">
        <v>0</v>
      </c>
      <c r="AR191" s="29">
        <v>0</v>
      </c>
      <c r="AS191" s="29">
        <v>0</v>
      </c>
      <c r="AT191" s="29">
        <v>0</v>
      </c>
      <c r="AU191" s="29">
        <v>0</v>
      </c>
      <c r="AV191" s="29">
        <v>0</v>
      </c>
      <c r="AW191" s="29">
        <v>0</v>
      </c>
      <c r="AX191" s="29">
        <v>0</v>
      </c>
      <c r="AY191" s="29">
        <v>0</v>
      </c>
      <c r="AZ191" s="29">
        <v>0</v>
      </c>
      <c r="BA191" s="29">
        <v>0</v>
      </c>
      <c r="BB191" s="29">
        <v>0</v>
      </c>
      <c r="BC191" s="29">
        <v>0</v>
      </c>
      <c r="BD191" s="29">
        <v>0</v>
      </c>
      <c r="BE191" s="29">
        <v>0</v>
      </c>
      <c r="BF191" s="29">
        <v>0</v>
      </c>
      <c r="BG191" s="29">
        <v>0</v>
      </c>
      <c r="BH191" s="29">
        <v>0</v>
      </c>
      <c r="BI191" s="29">
        <v>0</v>
      </c>
      <c r="BJ191" s="29">
        <v>0</v>
      </c>
      <c r="BK191" s="29">
        <v>0</v>
      </c>
      <c r="BL191" s="29">
        <v>0</v>
      </c>
      <c r="BM191" s="29">
        <v>0</v>
      </c>
      <c r="BN191" s="29">
        <v>0</v>
      </c>
      <c r="BO191" s="29">
        <v>0</v>
      </c>
      <c r="BP191" s="29">
        <v>0</v>
      </c>
      <c r="BQ191" s="29">
        <v>0</v>
      </c>
    </row>
    <row r="192" spans="1:69" x14ac:dyDescent="0.25">
      <c r="A192">
        <v>370</v>
      </c>
      <c r="B192" t="s">
        <v>187</v>
      </c>
      <c r="C192" t="s">
        <v>170</v>
      </c>
      <c r="D192" s="28">
        <v>20</v>
      </c>
      <c r="E192" s="28">
        <v>20</v>
      </c>
      <c r="F192" s="28">
        <v>30</v>
      </c>
      <c r="G192" s="29">
        <v>0.94</v>
      </c>
      <c r="H192" s="29">
        <v>0.72</v>
      </c>
      <c r="I192" s="29">
        <v>0.82</v>
      </c>
      <c r="J192" s="29">
        <v>0.94</v>
      </c>
      <c r="K192" s="29">
        <v>0.72</v>
      </c>
      <c r="L192" s="29">
        <v>0.82</v>
      </c>
      <c r="M192" s="29" t="s">
        <v>42</v>
      </c>
      <c r="N192" s="29" t="s">
        <v>42</v>
      </c>
      <c r="O192" s="29">
        <v>0.24</v>
      </c>
      <c r="P192" s="29">
        <v>0</v>
      </c>
      <c r="Q192" s="29">
        <v>0</v>
      </c>
      <c r="R192" s="29">
        <v>0</v>
      </c>
      <c r="S192" s="29" t="s">
        <v>42</v>
      </c>
      <c r="T192" s="29">
        <v>0</v>
      </c>
      <c r="U192" s="29" t="s">
        <v>42</v>
      </c>
      <c r="V192" s="29">
        <v>0</v>
      </c>
      <c r="W192" s="29">
        <v>0</v>
      </c>
      <c r="X192" s="29">
        <v>0</v>
      </c>
      <c r="Y192" s="29">
        <v>0</v>
      </c>
      <c r="Z192" s="29">
        <v>0</v>
      </c>
      <c r="AA192" s="29">
        <v>0</v>
      </c>
      <c r="AB192" s="29">
        <v>0</v>
      </c>
      <c r="AC192" s="29" t="s">
        <v>42</v>
      </c>
      <c r="AD192" s="29" t="s">
        <v>42</v>
      </c>
      <c r="AE192" s="29">
        <v>0</v>
      </c>
      <c r="AF192" s="29">
        <v>0</v>
      </c>
      <c r="AG192" s="29">
        <v>0</v>
      </c>
      <c r="AH192" s="29">
        <v>0.63</v>
      </c>
      <c r="AI192" s="29">
        <v>0.44</v>
      </c>
      <c r="AJ192" s="29">
        <v>0.53</v>
      </c>
      <c r="AK192" s="29" t="s">
        <v>42</v>
      </c>
      <c r="AL192" s="29">
        <v>0</v>
      </c>
      <c r="AM192" s="29" t="s">
        <v>42</v>
      </c>
      <c r="AN192" s="29">
        <v>0</v>
      </c>
      <c r="AO192" s="29">
        <v>0</v>
      </c>
      <c r="AP192" s="29">
        <v>0</v>
      </c>
      <c r="AQ192" s="29">
        <v>0</v>
      </c>
      <c r="AR192" s="29">
        <v>0</v>
      </c>
      <c r="AS192" s="29">
        <v>0</v>
      </c>
      <c r="AT192" s="29">
        <v>0</v>
      </c>
      <c r="AU192" s="29">
        <v>0</v>
      </c>
      <c r="AV192" s="29">
        <v>0</v>
      </c>
      <c r="AW192" s="29">
        <v>0</v>
      </c>
      <c r="AX192" s="29">
        <v>0</v>
      </c>
      <c r="AY192" s="29">
        <v>0</v>
      </c>
      <c r="AZ192" s="29">
        <v>0</v>
      </c>
      <c r="BA192" s="29">
        <v>0</v>
      </c>
      <c r="BB192" s="29">
        <v>0</v>
      </c>
      <c r="BC192" s="29">
        <v>0</v>
      </c>
      <c r="BD192" s="29">
        <v>0</v>
      </c>
      <c r="BE192" s="29">
        <v>0</v>
      </c>
      <c r="BF192" s="29">
        <v>0</v>
      </c>
      <c r="BG192" s="29">
        <v>0</v>
      </c>
      <c r="BH192" s="29">
        <v>0</v>
      </c>
      <c r="BI192" s="29" t="s">
        <v>42</v>
      </c>
      <c r="BJ192" s="29" t="s">
        <v>42</v>
      </c>
      <c r="BK192" s="29" t="s">
        <v>42</v>
      </c>
      <c r="BL192" s="29">
        <v>0</v>
      </c>
      <c r="BM192" s="29" t="s">
        <v>42</v>
      </c>
      <c r="BN192" s="29" t="s">
        <v>42</v>
      </c>
      <c r="BO192" s="29">
        <v>0</v>
      </c>
      <c r="BP192" s="29" t="s">
        <v>42</v>
      </c>
      <c r="BQ192" s="29" t="s">
        <v>42</v>
      </c>
    </row>
    <row r="193" spans="1:69" x14ac:dyDescent="0.25">
      <c r="A193">
        <v>800</v>
      </c>
      <c r="B193" t="s">
        <v>188</v>
      </c>
      <c r="C193" t="s">
        <v>184</v>
      </c>
      <c r="D193" s="28">
        <v>20</v>
      </c>
      <c r="E193" s="28">
        <v>40</v>
      </c>
      <c r="F193" s="28">
        <v>50</v>
      </c>
      <c r="G193" s="29">
        <v>0.88</v>
      </c>
      <c r="H193" s="29">
        <v>0.95</v>
      </c>
      <c r="I193" s="29">
        <v>0.93</v>
      </c>
      <c r="J193" s="29">
        <v>0.88</v>
      </c>
      <c r="K193" s="29">
        <v>0.95</v>
      </c>
      <c r="L193" s="29">
        <v>0.93</v>
      </c>
      <c r="M193" s="29" t="s">
        <v>42</v>
      </c>
      <c r="N193" s="29">
        <v>0.26</v>
      </c>
      <c r="O193" s="29">
        <v>0.28000000000000003</v>
      </c>
      <c r="P193" s="29">
        <v>0</v>
      </c>
      <c r="Q193" s="29">
        <v>0</v>
      </c>
      <c r="R193" s="29">
        <v>0</v>
      </c>
      <c r="S193" s="29" t="s">
        <v>42</v>
      </c>
      <c r="T193" s="29">
        <v>0</v>
      </c>
      <c r="U193" s="29" t="s">
        <v>42</v>
      </c>
      <c r="V193" s="29">
        <v>0</v>
      </c>
      <c r="W193" s="29">
        <v>0</v>
      </c>
      <c r="X193" s="29">
        <v>0</v>
      </c>
      <c r="Y193" s="29">
        <v>0</v>
      </c>
      <c r="Z193" s="29">
        <v>0</v>
      </c>
      <c r="AA193" s="29">
        <v>0</v>
      </c>
      <c r="AB193" s="29">
        <v>0</v>
      </c>
      <c r="AC193" s="29" t="s">
        <v>42</v>
      </c>
      <c r="AD193" s="29" t="s">
        <v>42</v>
      </c>
      <c r="AE193" s="29">
        <v>0</v>
      </c>
      <c r="AF193" s="29">
        <v>0</v>
      </c>
      <c r="AG193" s="29">
        <v>0</v>
      </c>
      <c r="AH193" s="29">
        <v>0.5</v>
      </c>
      <c r="AI193" s="29">
        <v>0.66</v>
      </c>
      <c r="AJ193" s="29">
        <v>0.61</v>
      </c>
      <c r="AK193" s="29">
        <v>0</v>
      </c>
      <c r="AL193" s="29">
        <v>0</v>
      </c>
      <c r="AM193" s="29">
        <v>0</v>
      </c>
      <c r="AN193" s="29">
        <v>0</v>
      </c>
      <c r="AO193" s="29">
        <v>0</v>
      </c>
      <c r="AP193" s="29">
        <v>0</v>
      </c>
      <c r="AQ193" s="29">
        <v>0</v>
      </c>
      <c r="AR193" s="29">
        <v>0</v>
      </c>
      <c r="AS193" s="29">
        <v>0</v>
      </c>
      <c r="AT193" s="29">
        <v>0</v>
      </c>
      <c r="AU193" s="29">
        <v>0</v>
      </c>
      <c r="AV193" s="29">
        <v>0</v>
      </c>
      <c r="AW193" s="29">
        <v>0</v>
      </c>
      <c r="AX193" s="29">
        <v>0</v>
      </c>
      <c r="AY193" s="29">
        <v>0</v>
      </c>
      <c r="AZ193" s="29">
        <v>0</v>
      </c>
      <c r="BA193" s="29">
        <v>0</v>
      </c>
      <c r="BB193" s="29">
        <v>0</v>
      </c>
      <c r="BC193" s="29">
        <v>0</v>
      </c>
      <c r="BD193" s="29">
        <v>0</v>
      </c>
      <c r="BE193" s="29">
        <v>0</v>
      </c>
      <c r="BF193" s="29">
        <v>0</v>
      </c>
      <c r="BG193" s="29">
        <v>0</v>
      </c>
      <c r="BH193" s="29">
        <v>0</v>
      </c>
      <c r="BI193" s="29" t="s">
        <v>42</v>
      </c>
      <c r="BJ193" s="29">
        <v>0</v>
      </c>
      <c r="BK193" s="29" t="s">
        <v>42</v>
      </c>
      <c r="BL193" s="29">
        <v>0</v>
      </c>
      <c r="BM193" s="29" t="s">
        <v>42</v>
      </c>
      <c r="BN193" s="29" t="s">
        <v>42</v>
      </c>
      <c r="BO193" s="29">
        <v>0</v>
      </c>
      <c r="BP193" s="29">
        <v>0</v>
      </c>
      <c r="BQ193" s="29">
        <v>0</v>
      </c>
    </row>
    <row r="194" spans="1:69" x14ac:dyDescent="0.25">
      <c r="A194">
        <v>822</v>
      </c>
      <c r="B194" t="s">
        <v>189</v>
      </c>
      <c r="C194" t="s">
        <v>176</v>
      </c>
      <c r="D194" s="28">
        <v>10</v>
      </c>
      <c r="E194" s="28">
        <v>20</v>
      </c>
      <c r="F194" s="28">
        <v>20</v>
      </c>
      <c r="G194" s="29" t="s">
        <v>42</v>
      </c>
      <c r="H194" s="29">
        <v>1</v>
      </c>
      <c r="I194" s="29">
        <v>0.96</v>
      </c>
      <c r="J194" s="29" t="s">
        <v>42</v>
      </c>
      <c r="K194" s="29">
        <v>1</v>
      </c>
      <c r="L194" s="29">
        <v>0.96</v>
      </c>
      <c r="M194" s="29" t="s">
        <v>42</v>
      </c>
      <c r="N194" s="29">
        <v>0.44</v>
      </c>
      <c r="O194" s="29">
        <v>0.46</v>
      </c>
      <c r="P194" s="29">
        <v>0</v>
      </c>
      <c r="Q194" s="29">
        <v>0</v>
      </c>
      <c r="R194" s="29">
        <v>0</v>
      </c>
      <c r="S194" s="29">
        <v>0</v>
      </c>
      <c r="T194" s="29">
        <v>0</v>
      </c>
      <c r="U194" s="29">
        <v>0</v>
      </c>
      <c r="V194" s="29">
        <v>0</v>
      </c>
      <c r="W194" s="29">
        <v>0</v>
      </c>
      <c r="X194" s="29">
        <v>0</v>
      </c>
      <c r="Y194" s="29">
        <v>0</v>
      </c>
      <c r="Z194" s="29">
        <v>0</v>
      </c>
      <c r="AA194" s="29">
        <v>0</v>
      </c>
      <c r="AB194" s="29">
        <v>0</v>
      </c>
      <c r="AC194" s="29">
        <v>0</v>
      </c>
      <c r="AD194" s="29">
        <v>0</v>
      </c>
      <c r="AE194" s="29">
        <v>0</v>
      </c>
      <c r="AF194" s="29">
        <v>0</v>
      </c>
      <c r="AG194" s="29">
        <v>0</v>
      </c>
      <c r="AH194" s="29" t="s">
        <v>42</v>
      </c>
      <c r="AI194" s="29">
        <v>0.56000000000000005</v>
      </c>
      <c r="AJ194" s="29">
        <v>0.5</v>
      </c>
      <c r="AK194" s="29">
        <v>0</v>
      </c>
      <c r="AL194" s="29">
        <v>0</v>
      </c>
      <c r="AM194" s="29">
        <v>0</v>
      </c>
      <c r="AN194" s="29">
        <v>0</v>
      </c>
      <c r="AO194" s="29">
        <v>0</v>
      </c>
      <c r="AP194" s="29">
        <v>0</v>
      </c>
      <c r="AQ194" s="29">
        <v>0</v>
      </c>
      <c r="AR194" s="29">
        <v>0</v>
      </c>
      <c r="AS194" s="29">
        <v>0</v>
      </c>
      <c r="AT194" s="29">
        <v>0</v>
      </c>
      <c r="AU194" s="29">
        <v>0</v>
      </c>
      <c r="AV194" s="29">
        <v>0</v>
      </c>
      <c r="AW194" s="29">
        <v>0</v>
      </c>
      <c r="AX194" s="29">
        <v>0</v>
      </c>
      <c r="AY194" s="29">
        <v>0</v>
      </c>
      <c r="AZ194" s="29">
        <v>0</v>
      </c>
      <c r="BA194" s="29">
        <v>0</v>
      </c>
      <c r="BB194" s="29">
        <v>0</v>
      </c>
      <c r="BC194" s="29">
        <v>0</v>
      </c>
      <c r="BD194" s="29">
        <v>0</v>
      </c>
      <c r="BE194" s="29">
        <v>0</v>
      </c>
      <c r="BF194" s="29">
        <v>0</v>
      </c>
      <c r="BG194" s="29">
        <v>0</v>
      </c>
      <c r="BH194" s="29">
        <v>0</v>
      </c>
      <c r="BI194" s="29">
        <v>0</v>
      </c>
      <c r="BJ194" s="29">
        <v>0</v>
      </c>
      <c r="BK194" s="29">
        <v>0</v>
      </c>
      <c r="BL194" s="29" t="s">
        <v>42</v>
      </c>
      <c r="BM194" s="29">
        <v>0</v>
      </c>
      <c r="BN194" s="29" t="s">
        <v>42</v>
      </c>
      <c r="BO194" s="29">
        <v>0</v>
      </c>
      <c r="BP194" s="29">
        <v>0</v>
      </c>
      <c r="BQ194" s="29">
        <v>0</v>
      </c>
    </row>
    <row r="195" spans="1:69" x14ac:dyDescent="0.25">
      <c r="A195">
        <v>303</v>
      </c>
      <c r="B195" t="s">
        <v>190</v>
      </c>
      <c r="C195" t="s">
        <v>180</v>
      </c>
      <c r="D195" s="28">
        <v>30</v>
      </c>
      <c r="E195" s="28">
        <v>30</v>
      </c>
      <c r="F195" s="28">
        <v>60</v>
      </c>
      <c r="G195" s="29">
        <v>0.79</v>
      </c>
      <c r="H195" s="29">
        <v>0.86</v>
      </c>
      <c r="I195" s="29">
        <v>0.82</v>
      </c>
      <c r="J195" s="29">
        <v>0.79</v>
      </c>
      <c r="K195" s="29">
        <v>0.82</v>
      </c>
      <c r="L195" s="29">
        <v>0.81</v>
      </c>
      <c r="M195" s="29">
        <v>0.38</v>
      </c>
      <c r="N195" s="29">
        <v>0.28999999999999998</v>
      </c>
      <c r="O195" s="29">
        <v>0.33</v>
      </c>
      <c r="P195" s="29">
        <v>0</v>
      </c>
      <c r="Q195" s="29">
        <v>0</v>
      </c>
      <c r="R195" s="29">
        <v>0</v>
      </c>
      <c r="S195" s="29">
        <v>0</v>
      </c>
      <c r="T195" s="29" t="s">
        <v>42</v>
      </c>
      <c r="U195" s="29" t="s">
        <v>42</v>
      </c>
      <c r="V195" s="29" t="s">
        <v>42</v>
      </c>
      <c r="W195" s="29">
        <v>0.28999999999999998</v>
      </c>
      <c r="X195" s="29">
        <v>0.23</v>
      </c>
      <c r="Y195" s="29">
        <v>0</v>
      </c>
      <c r="Z195" s="29">
        <v>0</v>
      </c>
      <c r="AA195" s="29">
        <v>0</v>
      </c>
      <c r="AB195" s="29">
        <v>0</v>
      </c>
      <c r="AC195" s="29">
        <v>0</v>
      </c>
      <c r="AD195" s="29">
        <v>0</v>
      </c>
      <c r="AE195" s="29">
        <v>0</v>
      </c>
      <c r="AF195" s="29">
        <v>0</v>
      </c>
      <c r="AG195" s="29">
        <v>0</v>
      </c>
      <c r="AH195" s="29">
        <v>0.24</v>
      </c>
      <c r="AI195" s="29">
        <v>0.21</v>
      </c>
      <c r="AJ195" s="29">
        <v>0.23</v>
      </c>
      <c r="AK195" s="29">
        <v>0</v>
      </c>
      <c r="AL195" s="29">
        <v>0</v>
      </c>
      <c r="AM195" s="29">
        <v>0</v>
      </c>
      <c r="AN195" s="29">
        <v>0</v>
      </c>
      <c r="AO195" s="29">
        <v>0</v>
      </c>
      <c r="AP195" s="29">
        <v>0</v>
      </c>
      <c r="AQ195" s="29">
        <v>0</v>
      </c>
      <c r="AR195" s="29">
        <v>0</v>
      </c>
      <c r="AS195" s="29">
        <v>0</v>
      </c>
      <c r="AT195" s="29">
        <v>0</v>
      </c>
      <c r="AU195" s="29" t="s">
        <v>42</v>
      </c>
      <c r="AV195" s="29" t="s">
        <v>42</v>
      </c>
      <c r="AW195" s="29">
        <v>0</v>
      </c>
      <c r="AX195" s="29" t="s">
        <v>42</v>
      </c>
      <c r="AY195" s="29" t="s">
        <v>42</v>
      </c>
      <c r="AZ195" s="29">
        <v>0</v>
      </c>
      <c r="BA195" s="29">
        <v>0</v>
      </c>
      <c r="BB195" s="29">
        <v>0</v>
      </c>
      <c r="BC195" s="29">
        <v>0</v>
      </c>
      <c r="BD195" s="29">
        <v>0</v>
      </c>
      <c r="BE195" s="29">
        <v>0</v>
      </c>
      <c r="BF195" s="29">
        <v>0</v>
      </c>
      <c r="BG195" s="29">
        <v>0</v>
      </c>
      <c r="BH195" s="29">
        <v>0</v>
      </c>
      <c r="BI195" s="29" t="s">
        <v>42</v>
      </c>
      <c r="BJ195" s="29" t="s">
        <v>42</v>
      </c>
      <c r="BK195" s="29">
        <v>0.12</v>
      </c>
      <c r="BL195" s="29" t="s">
        <v>42</v>
      </c>
      <c r="BM195" s="29">
        <v>0</v>
      </c>
      <c r="BN195" s="29" t="s">
        <v>42</v>
      </c>
      <c r="BO195" s="29">
        <v>0</v>
      </c>
      <c r="BP195" s="29" t="s">
        <v>42</v>
      </c>
      <c r="BQ195" s="29" t="s">
        <v>42</v>
      </c>
    </row>
    <row r="196" spans="1:69" x14ac:dyDescent="0.25">
      <c r="A196">
        <v>330</v>
      </c>
      <c r="B196" t="s">
        <v>191</v>
      </c>
      <c r="C196" t="s">
        <v>174</v>
      </c>
      <c r="D196" s="28">
        <v>150</v>
      </c>
      <c r="E196" s="28">
        <v>140</v>
      </c>
      <c r="F196" s="28">
        <v>290</v>
      </c>
      <c r="G196" s="29">
        <v>0.83</v>
      </c>
      <c r="H196" s="29">
        <v>0.89</v>
      </c>
      <c r="I196" s="29">
        <v>0.86</v>
      </c>
      <c r="J196" s="29">
        <v>0.8</v>
      </c>
      <c r="K196" s="29">
        <v>0.89</v>
      </c>
      <c r="L196" s="29">
        <v>0.84</v>
      </c>
      <c r="M196" s="29">
        <v>0.17</v>
      </c>
      <c r="N196" s="29">
        <v>0.13</v>
      </c>
      <c r="O196" s="29">
        <v>0.15</v>
      </c>
      <c r="P196" s="29">
        <v>0</v>
      </c>
      <c r="Q196" s="29">
        <v>0</v>
      </c>
      <c r="R196" s="29">
        <v>0</v>
      </c>
      <c r="S196" s="29" t="s">
        <v>42</v>
      </c>
      <c r="T196" s="29" t="s">
        <v>42</v>
      </c>
      <c r="U196" s="29" t="s">
        <v>42</v>
      </c>
      <c r="V196" s="29">
        <v>0</v>
      </c>
      <c r="W196" s="29">
        <v>0</v>
      </c>
      <c r="X196" s="29">
        <v>0</v>
      </c>
      <c r="Y196" s="29">
        <v>0</v>
      </c>
      <c r="Z196" s="29">
        <v>0</v>
      </c>
      <c r="AA196" s="29">
        <v>0</v>
      </c>
      <c r="AB196" s="29" t="s">
        <v>42</v>
      </c>
      <c r="AC196" s="29" t="s">
        <v>42</v>
      </c>
      <c r="AD196" s="29" t="s">
        <v>42</v>
      </c>
      <c r="AE196" s="29" t="s">
        <v>42</v>
      </c>
      <c r="AF196" s="29">
        <v>0</v>
      </c>
      <c r="AG196" s="29" t="s">
        <v>42</v>
      </c>
      <c r="AH196" s="29">
        <v>0.59</v>
      </c>
      <c r="AI196" s="29">
        <v>0.73</v>
      </c>
      <c r="AJ196" s="29">
        <v>0.66</v>
      </c>
      <c r="AK196" s="29">
        <v>0</v>
      </c>
      <c r="AL196" s="29">
        <v>0</v>
      </c>
      <c r="AM196" s="29">
        <v>0</v>
      </c>
      <c r="AN196" s="29">
        <v>0</v>
      </c>
      <c r="AO196" s="29">
        <v>0</v>
      </c>
      <c r="AP196" s="29">
        <v>0</v>
      </c>
      <c r="AQ196" s="29">
        <v>0</v>
      </c>
      <c r="AR196" s="29" t="s">
        <v>42</v>
      </c>
      <c r="AS196" s="29" t="s">
        <v>42</v>
      </c>
      <c r="AT196" s="29" t="s">
        <v>42</v>
      </c>
      <c r="AU196" s="29">
        <v>0</v>
      </c>
      <c r="AV196" s="29" t="s">
        <v>42</v>
      </c>
      <c r="AW196" s="29">
        <v>0</v>
      </c>
      <c r="AX196" s="29">
        <v>0</v>
      </c>
      <c r="AY196" s="29">
        <v>0</v>
      </c>
      <c r="AZ196" s="29">
        <v>0</v>
      </c>
      <c r="BA196" s="29">
        <v>0</v>
      </c>
      <c r="BB196" s="29">
        <v>0</v>
      </c>
      <c r="BC196" s="29" t="s">
        <v>42</v>
      </c>
      <c r="BD196" s="29">
        <v>0</v>
      </c>
      <c r="BE196" s="29" t="s">
        <v>42</v>
      </c>
      <c r="BF196" s="29" t="s">
        <v>42</v>
      </c>
      <c r="BG196" s="29">
        <v>0</v>
      </c>
      <c r="BH196" s="29" t="s">
        <v>42</v>
      </c>
      <c r="BI196" s="29">
        <v>0.1</v>
      </c>
      <c r="BJ196" s="29">
        <v>7.0000000000000007E-2</v>
      </c>
      <c r="BK196" s="29">
        <v>0.09</v>
      </c>
      <c r="BL196" s="29">
        <v>0.04</v>
      </c>
      <c r="BM196" s="29" t="s">
        <v>42</v>
      </c>
      <c r="BN196" s="29">
        <v>0.04</v>
      </c>
      <c r="BO196" s="29" t="s">
        <v>42</v>
      </c>
      <c r="BP196" s="29">
        <v>0</v>
      </c>
      <c r="BQ196" s="29" t="s">
        <v>42</v>
      </c>
    </row>
    <row r="197" spans="1:69" x14ac:dyDescent="0.25">
      <c r="A197">
        <v>889</v>
      </c>
      <c r="B197" t="s">
        <v>192</v>
      </c>
      <c r="C197" t="s">
        <v>168</v>
      </c>
      <c r="D197" s="28">
        <v>10</v>
      </c>
      <c r="E197" s="28">
        <v>10</v>
      </c>
      <c r="F197" s="28">
        <v>30</v>
      </c>
      <c r="G197" s="29">
        <v>0.86</v>
      </c>
      <c r="H197" s="29">
        <v>0.92</v>
      </c>
      <c r="I197" s="29">
        <v>0.88</v>
      </c>
      <c r="J197" s="29">
        <v>0.86</v>
      </c>
      <c r="K197" s="29">
        <v>0.92</v>
      </c>
      <c r="L197" s="29">
        <v>0.88</v>
      </c>
      <c r="M197" s="29" t="s">
        <v>42</v>
      </c>
      <c r="N197" s="29" t="s">
        <v>42</v>
      </c>
      <c r="O197" s="29" t="s">
        <v>42</v>
      </c>
      <c r="P197" s="29">
        <v>0</v>
      </c>
      <c r="Q197" s="29">
        <v>0</v>
      </c>
      <c r="R197" s="29">
        <v>0</v>
      </c>
      <c r="S197" s="29">
        <v>0</v>
      </c>
      <c r="T197" s="29">
        <v>0</v>
      </c>
      <c r="U197" s="29">
        <v>0</v>
      </c>
      <c r="V197" s="29" t="s">
        <v>42</v>
      </c>
      <c r="W197" s="29" t="s">
        <v>42</v>
      </c>
      <c r="X197" s="29">
        <v>0.23</v>
      </c>
      <c r="Y197" s="29">
        <v>0</v>
      </c>
      <c r="Z197" s="29" t="s">
        <v>42</v>
      </c>
      <c r="AA197" s="29" t="s">
        <v>42</v>
      </c>
      <c r="AB197" s="29">
        <v>0</v>
      </c>
      <c r="AC197" s="29">
        <v>0</v>
      </c>
      <c r="AD197" s="29">
        <v>0</v>
      </c>
      <c r="AE197" s="29">
        <v>0</v>
      </c>
      <c r="AF197" s="29">
        <v>0</v>
      </c>
      <c r="AG197" s="29">
        <v>0</v>
      </c>
      <c r="AH197" s="29">
        <v>0.56999999999999995</v>
      </c>
      <c r="AI197" s="29" t="s">
        <v>42</v>
      </c>
      <c r="AJ197" s="29">
        <v>0.42</v>
      </c>
      <c r="AK197" s="29">
        <v>0</v>
      </c>
      <c r="AL197" s="29">
        <v>0</v>
      </c>
      <c r="AM197" s="29">
        <v>0</v>
      </c>
      <c r="AN197" s="29">
        <v>0</v>
      </c>
      <c r="AO197" s="29">
        <v>0</v>
      </c>
      <c r="AP197" s="29">
        <v>0</v>
      </c>
      <c r="AQ197" s="29">
        <v>0</v>
      </c>
      <c r="AR197" s="29">
        <v>0</v>
      </c>
      <c r="AS197" s="29">
        <v>0</v>
      </c>
      <c r="AT197" s="29">
        <v>0</v>
      </c>
      <c r="AU197" s="29">
        <v>0</v>
      </c>
      <c r="AV197" s="29">
        <v>0</v>
      </c>
      <c r="AW197" s="29">
        <v>0</v>
      </c>
      <c r="AX197" s="29">
        <v>0</v>
      </c>
      <c r="AY197" s="29">
        <v>0</v>
      </c>
      <c r="AZ197" s="29">
        <v>0</v>
      </c>
      <c r="BA197" s="29">
        <v>0</v>
      </c>
      <c r="BB197" s="29">
        <v>0</v>
      </c>
      <c r="BC197" s="29">
        <v>0</v>
      </c>
      <c r="BD197" s="29">
        <v>0</v>
      </c>
      <c r="BE197" s="29">
        <v>0</v>
      </c>
      <c r="BF197" s="29">
        <v>0</v>
      </c>
      <c r="BG197" s="29">
        <v>0</v>
      </c>
      <c r="BH197" s="29">
        <v>0</v>
      </c>
      <c r="BI197" s="29" t="s">
        <v>42</v>
      </c>
      <c r="BJ197" s="29" t="s">
        <v>42</v>
      </c>
      <c r="BK197" s="29" t="s">
        <v>42</v>
      </c>
      <c r="BL197" s="29" t="s">
        <v>42</v>
      </c>
      <c r="BM197" s="29">
        <v>0</v>
      </c>
      <c r="BN197" s="29" t="s">
        <v>42</v>
      </c>
      <c r="BO197" s="29">
        <v>0</v>
      </c>
      <c r="BP197" s="29">
        <v>0</v>
      </c>
      <c r="BQ197" s="29">
        <v>0</v>
      </c>
    </row>
    <row r="198" spans="1:69" x14ac:dyDescent="0.25">
      <c r="A198">
        <v>890</v>
      </c>
      <c r="B198" t="s">
        <v>193</v>
      </c>
      <c r="C198" t="s">
        <v>168</v>
      </c>
      <c r="D198" s="28">
        <v>10</v>
      </c>
      <c r="E198" s="28">
        <v>20</v>
      </c>
      <c r="F198" s="28">
        <v>30</v>
      </c>
      <c r="G198" s="29">
        <v>0.83</v>
      </c>
      <c r="H198" s="29">
        <v>0.95</v>
      </c>
      <c r="I198" s="29">
        <v>0.91</v>
      </c>
      <c r="J198" s="29">
        <v>0.83</v>
      </c>
      <c r="K198" s="29">
        <v>0.91</v>
      </c>
      <c r="L198" s="29">
        <v>0.88</v>
      </c>
      <c r="M198" s="29">
        <v>0.5</v>
      </c>
      <c r="N198" s="29">
        <v>0.59</v>
      </c>
      <c r="O198" s="29">
        <v>0.56000000000000005</v>
      </c>
      <c r="P198" s="29">
        <v>0</v>
      </c>
      <c r="Q198" s="29">
        <v>0</v>
      </c>
      <c r="R198" s="29">
        <v>0</v>
      </c>
      <c r="S198" s="29">
        <v>0</v>
      </c>
      <c r="T198" s="29">
        <v>0</v>
      </c>
      <c r="U198" s="29">
        <v>0</v>
      </c>
      <c r="V198" s="29">
        <v>0</v>
      </c>
      <c r="W198" s="29">
        <v>0</v>
      </c>
      <c r="X198" s="29">
        <v>0</v>
      </c>
      <c r="Y198" s="29">
        <v>0</v>
      </c>
      <c r="Z198" s="29">
        <v>0</v>
      </c>
      <c r="AA198" s="29">
        <v>0</v>
      </c>
      <c r="AB198" s="29">
        <v>0</v>
      </c>
      <c r="AC198" s="29">
        <v>0</v>
      </c>
      <c r="AD198" s="29">
        <v>0</v>
      </c>
      <c r="AE198" s="29">
        <v>0</v>
      </c>
      <c r="AF198" s="29">
        <v>0</v>
      </c>
      <c r="AG198" s="29">
        <v>0</v>
      </c>
      <c r="AH198" s="29" t="s">
        <v>42</v>
      </c>
      <c r="AI198" s="29">
        <v>0.32</v>
      </c>
      <c r="AJ198" s="29">
        <v>0.32</v>
      </c>
      <c r="AK198" s="29">
        <v>0</v>
      </c>
      <c r="AL198" s="29">
        <v>0</v>
      </c>
      <c r="AM198" s="29">
        <v>0</v>
      </c>
      <c r="AN198" s="29">
        <v>0</v>
      </c>
      <c r="AO198" s="29">
        <v>0</v>
      </c>
      <c r="AP198" s="29">
        <v>0</v>
      </c>
      <c r="AQ198" s="29">
        <v>0</v>
      </c>
      <c r="AR198" s="29">
        <v>0</v>
      </c>
      <c r="AS198" s="29">
        <v>0</v>
      </c>
      <c r="AT198" s="29">
        <v>0</v>
      </c>
      <c r="AU198" s="29">
        <v>0</v>
      </c>
      <c r="AV198" s="29">
        <v>0</v>
      </c>
      <c r="AW198" s="29">
        <v>0</v>
      </c>
      <c r="AX198" s="29">
        <v>0</v>
      </c>
      <c r="AY198" s="29">
        <v>0</v>
      </c>
      <c r="AZ198" s="29">
        <v>0</v>
      </c>
      <c r="BA198" s="29">
        <v>0</v>
      </c>
      <c r="BB198" s="29">
        <v>0</v>
      </c>
      <c r="BC198" s="29">
        <v>0</v>
      </c>
      <c r="BD198" s="29">
        <v>0</v>
      </c>
      <c r="BE198" s="29">
        <v>0</v>
      </c>
      <c r="BF198" s="29">
        <v>0</v>
      </c>
      <c r="BG198" s="29" t="s">
        <v>42</v>
      </c>
      <c r="BH198" s="29" t="s">
        <v>42</v>
      </c>
      <c r="BI198" s="29" t="s">
        <v>42</v>
      </c>
      <c r="BJ198" s="29" t="s">
        <v>42</v>
      </c>
      <c r="BK198" s="29" t="s">
        <v>42</v>
      </c>
      <c r="BL198" s="29" t="s">
        <v>42</v>
      </c>
      <c r="BM198" s="29">
        <v>0</v>
      </c>
      <c r="BN198" s="29" t="s">
        <v>42</v>
      </c>
      <c r="BO198" s="29">
        <v>0</v>
      </c>
      <c r="BP198" s="29">
        <v>0</v>
      </c>
      <c r="BQ198" s="29">
        <v>0</v>
      </c>
    </row>
    <row r="199" spans="1:69" x14ac:dyDescent="0.25">
      <c r="A199">
        <v>350</v>
      </c>
      <c r="B199" t="s">
        <v>194</v>
      </c>
      <c r="C199" t="s">
        <v>168</v>
      </c>
      <c r="D199" s="28">
        <v>20</v>
      </c>
      <c r="E199" s="28">
        <v>30</v>
      </c>
      <c r="F199" s="28">
        <v>50</v>
      </c>
      <c r="G199" s="29">
        <v>0.81</v>
      </c>
      <c r="H199" s="29">
        <v>1</v>
      </c>
      <c r="I199" s="29">
        <v>0.91</v>
      </c>
      <c r="J199" s="29">
        <v>0.76</v>
      </c>
      <c r="K199" s="29">
        <v>1</v>
      </c>
      <c r="L199" s="29">
        <v>0.89</v>
      </c>
      <c r="M199" s="29" t="s">
        <v>42</v>
      </c>
      <c r="N199" s="29" t="s">
        <v>42</v>
      </c>
      <c r="O199" s="29" t="s">
        <v>42</v>
      </c>
      <c r="P199" s="29">
        <v>0</v>
      </c>
      <c r="Q199" s="29">
        <v>0</v>
      </c>
      <c r="R199" s="29">
        <v>0</v>
      </c>
      <c r="S199" s="29">
        <v>0</v>
      </c>
      <c r="T199" s="29">
        <v>0</v>
      </c>
      <c r="U199" s="29">
        <v>0</v>
      </c>
      <c r="V199" s="29">
        <v>0</v>
      </c>
      <c r="W199" s="29">
        <v>0</v>
      </c>
      <c r="X199" s="29">
        <v>0</v>
      </c>
      <c r="Y199" s="29">
        <v>0</v>
      </c>
      <c r="Z199" s="29">
        <v>0</v>
      </c>
      <c r="AA199" s="29">
        <v>0</v>
      </c>
      <c r="AB199" s="29">
        <v>0</v>
      </c>
      <c r="AC199" s="29">
        <v>0</v>
      </c>
      <c r="AD199" s="29">
        <v>0</v>
      </c>
      <c r="AE199" s="29" t="s">
        <v>42</v>
      </c>
      <c r="AF199" s="29">
        <v>0</v>
      </c>
      <c r="AG199" s="29" t="s">
        <v>42</v>
      </c>
      <c r="AH199" s="29">
        <v>0.56999999999999995</v>
      </c>
      <c r="AI199" s="29">
        <v>0.92</v>
      </c>
      <c r="AJ199" s="29">
        <v>0.77</v>
      </c>
      <c r="AK199" s="29">
        <v>0</v>
      </c>
      <c r="AL199" s="29">
        <v>0</v>
      </c>
      <c r="AM199" s="29">
        <v>0</v>
      </c>
      <c r="AN199" s="29">
        <v>0</v>
      </c>
      <c r="AO199" s="29">
        <v>0</v>
      </c>
      <c r="AP199" s="29">
        <v>0</v>
      </c>
      <c r="AQ199" s="29">
        <v>0</v>
      </c>
      <c r="AR199" s="29">
        <v>0</v>
      </c>
      <c r="AS199" s="29">
        <v>0</v>
      </c>
      <c r="AT199" s="29">
        <v>0</v>
      </c>
      <c r="AU199" s="29">
        <v>0</v>
      </c>
      <c r="AV199" s="29">
        <v>0</v>
      </c>
      <c r="AW199" s="29">
        <v>0</v>
      </c>
      <c r="AX199" s="29">
        <v>0</v>
      </c>
      <c r="AY199" s="29">
        <v>0</v>
      </c>
      <c r="AZ199" s="29">
        <v>0</v>
      </c>
      <c r="BA199" s="29">
        <v>0</v>
      </c>
      <c r="BB199" s="29">
        <v>0</v>
      </c>
      <c r="BC199" s="29">
        <v>0</v>
      </c>
      <c r="BD199" s="29">
        <v>0</v>
      </c>
      <c r="BE199" s="29">
        <v>0</v>
      </c>
      <c r="BF199" s="29" t="s">
        <v>42</v>
      </c>
      <c r="BG199" s="29">
        <v>0</v>
      </c>
      <c r="BH199" s="29" t="s">
        <v>42</v>
      </c>
      <c r="BI199" s="29" t="s">
        <v>42</v>
      </c>
      <c r="BJ199" s="29">
        <v>0</v>
      </c>
      <c r="BK199" s="29" t="s">
        <v>42</v>
      </c>
      <c r="BL199" s="29" t="s">
        <v>42</v>
      </c>
      <c r="BM199" s="29">
        <v>0</v>
      </c>
      <c r="BN199" s="29" t="s">
        <v>42</v>
      </c>
      <c r="BO199" s="29" t="s">
        <v>42</v>
      </c>
      <c r="BP199" s="29">
        <v>0</v>
      </c>
      <c r="BQ199" s="29" t="s">
        <v>42</v>
      </c>
    </row>
    <row r="200" spans="1:69" x14ac:dyDescent="0.25">
      <c r="A200">
        <v>837</v>
      </c>
      <c r="B200" t="s">
        <v>195</v>
      </c>
      <c r="C200" t="s">
        <v>184</v>
      </c>
      <c r="D200" s="28">
        <v>30</v>
      </c>
      <c r="E200" s="28">
        <v>40</v>
      </c>
      <c r="F200" s="28">
        <v>60</v>
      </c>
      <c r="G200" s="29">
        <v>0.65</v>
      </c>
      <c r="H200" s="29">
        <v>0.72</v>
      </c>
      <c r="I200" s="29">
        <v>0.69</v>
      </c>
      <c r="J200" s="29">
        <v>0.62</v>
      </c>
      <c r="K200" s="29">
        <v>0.64</v>
      </c>
      <c r="L200" s="29">
        <v>0.63</v>
      </c>
      <c r="M200" s="29">
        <v>0.27</v>
      </c>
      <c r="N200" s="29">
        <v>0.36</v>
      </c>
      <c r="O200" s="29">
        <v>0.32</v>
      </c>
      <c r="P200" s="29">
        <v>0</v>
      </c>
      <c r="Q200" s="29">
        <v>0</v>
      </c>
      <c r="R200" s="29">
        <v>0</v>
      </c>
      <c r="S200" s="29" t="s">
        <v>42</v>
      </c>
      <c r="T200" s="29" t="s">
        <v>42</v>
      </c>
      <c r="U200" s="29" t="s">
        <v>42</v>
      </c>
      <c r="V200" s="29">
        <v>0</v>
      </c>
      <c r="W200" s="29">
        <v>0</v>
      </c>
      <c r="X200" s="29">
        <v>0</v>
      </c>
      <c r="Y200" s="29">
        <v>0</v>
      </c>
      <c r="Z200" s="29">
        <v>0</v>
      </c>
      <c r="AA200" s="29">
        <v>0</v>
      </c>
      <c r="AB200" s="29">
        <v>0</v>
      </c>
      <c r="AC200" s="29">
        <v>0</v>
      </c>
      <c r="AD200" s="29">
        <v>0</v>
      </c>
      <c r="AE200" s="29">
        <v>0</v>
      </c>
      <c r="AF200" s="29">
        <v>0</v>
      </c>
      <c r="AG200" s="29">
        <v>0</v>
      </c>
      <c r="AH200" s="29">
        <v>0.23</v>
      </c>
      <c r="AI200" s="29">
        <v>0.22</v>
      </c>
      <c r="AJ200" s="29">
        <v>0.23</v>
      </c>
      <c r="AK200" s="29" t="s">
        <v>42</v>
      </c>
      <c r="AL200" s="29" t="s">
        <v>42</v>
      </c>
      <c r="AM200" s="29">
        <v>0.11</v>
      </c>
      <c r="AN200" s="29">
        <v>0</v>
      </c>
      <c r="AO200" s="29">
        <v>0</v>
      </c>
      <c r="AP200" s="29">
        <v>0</v>
      </c>
      <c r="AQ200" s="29">
        <v>0</v>
      </c>
      <c r="AR200" s="29">
        <v>0</v>
      </c>
      <c r="AS200" s="29">
        <v>0</v>
      </c>
      <c r="AT200" s="29">
        <v>0</v>
      </c>
      <c r="AU200" s="29" t="s">
        <v>42</v>
      </c>
      <c r="AV200" s="29" t="s">
        <v>42</v>
      </c>
      <c r="AW200" s="29">
        <v>0</v>
      </c>
      <c r="AX200" s="29">
        <v>0</v>
      </c>
      <c r="AY200" s="29">
        <v>0</v>
      </c>
      <c r="AZ200" s="29">
        <v>0</v>
      </c>
      <c r="BA200" s="29" t="s">
        <v>42</v>
      </c>
      <c r="BB200" s="29" t="s">
        <v>42</v>
      </c>
      <c r="BC200" s="29">
        <v>0</v>
      </c>
      <c r="BD200" s="29" t="s">
        <v>42</v>
      </c>
      <c r="BE200" s="29" t="s">
        <v>42</v>
      </c>
      <c r="BF200" s="29" t="s">
        <v>42</v>
      </c>
      <c r="BG200" s="29" t="s">
        <v>42</v>
      </c>
      <c r="BH200" s="29" t="s">
        <v>42</v>
      </c>
      <c r="BI200" s="29" t="s">
        <v>42</v>
      </c>
      <c r="BJ200" s="29">
        <v>0.19</v>
      </c>
      <c r="BK200" s="29">
        <v>0.19</v>
      </c>
      <c r="BL200" s="29" t="s">
        <v>42</v>
      </c>
      <c r="BM200" s="29" t="s">
        <v>42</v>
      </c>
      <c r="BN200" s="29" t="s">
        <v>42</v>
      </c>
      <c r="BO200" s="29" t="s">
        <v>42</v>
      </c>
      <c r="BP200" s="29" t="s">
        <v>42</v>
      </c>
      <c r="BQ200" s="29" t="s">
        <v>42</v>
      </c>
    </row>
    <row r="201" spans="1:69" x14ac:dyDescent="0.25">
      <c r="A201">
        <v>867</v>
      </c>
      <c r="B201" t="s">
        <v>196</v>
      </c>
      <c r="C201" t="s">
        <v>182</v>
      </c>
      <c r="D201" s="28" t="s">
        <v>42</v>
      </c>
      <c r="E201" s="28">
        <v>10</v>
      </c>
      <c r="F201" s="28">
        <v>20</v>
      </c>
      <c r="G201" s="29" t="s">
        <v>42</v>
      </c>
      <c r="H201" s="29">
        <v>1</v>
      </c>
      <c r="I201" s="29">
        <v>0.94</v>
      </c>
      <c r="J201" s="29" t="s">
        <v>42</v>
      </c>
      <c r="K201" s="29">
        <v>1</v>
      </c>
      <c r="L201" s="29">
        <v>0.94</v>
      </c>
      <c r="M201" s="29" t="s">
        <v>42</v>
      </c>
      <c r="N201" s="29">
        <v>0</v>
      </c>
      <c r="O201" s="29">
        <v>0</v>
      </c>
      <c r="P201" s="29" t="s">
        <v>42</v>
      </c>
      <c r="Q201" s="29">
        <v>0</v>
      </c>
      <c r="R201" s="29">
        <v>0</v>
      </c>
      <c r="S201" s="29" t="s">
        <v>42</v>
      </c>
      <c r="T201" s="29">
        <v>0</v>
      </c>
      <c r="U201" s="29">
        <v>0</v>
      </c>
      <c r="V201" s="29" t="s">
        <v>42</v>
      </c>
      <c r="W201" s="29">
        <v>0</v>
      </c>
      <c r="X201" s="29">
        <v>0</v>
      </c>
      <c r="Y201" s="29" t="s">
        <v>42</v>
      </c>
      <c r="Z201" s="29">
        <v>0</v>
      </c>
      <c r="AA201" s="29">
        <v>0</v>
      </c>
      <c r="AB201" s="29" t="s">
        <v>42</v>
      </c>
      <c r="AC201" s="29">
        <v>0</v>
      </c>
      <c r="AD201" s="29">
        <v>0</v>
      </c>
      <c r="AE201" s="29" t="s">
        <v>42</v>
      </c>
      <c r="AF201" s="29" t="s">
        <v>42</v>
      </c>
      <c r="AG201" s="29" t="s">
        <v>42</v>
      </c>
      <c r="AH201" s="29" t="s">
        <v>42</v>
      </c>
      <c r="AI201" s="29">
        <v>0.92</v>
      </c>
      <c r="AJ201" s="29">
        <v>0.88</v>
      </c>
      <c r="AK201" s="29" t="s">
        <v>42</v>
      </c>
      <c r="AL201" s="29">
        <v>0</v>
      </c>
      <c r="AM201" s="29">
        <v>0</v>
      </c>
      <c r="AN201" s="29" t="s">
        <v>42</v>
      </c>
      <c r="AO201" s="29">
        <v>0</v>
      </c>
      <c r="AP201" s="29">
        <v>0</v>
      </c>
      <c r="AQ201" s="29" t="s">
        <v>42</v>
      </c>
      <c r="AR201" s="29">
        <v>0</v>
      </c>
      <c r="AS201" s="29">
        <v>0</v>
      </c>
      <c r="AT201" s="29" t="s">
        <v>42</v>
      </c>
      <c r="AU201" s="29">
        <v>0</v>
      </c>
      <c r="AV201" s="29">
        <v>0</v>
      </c>
      <c r="AW201" s="29" t="s">
        <v>42</v>
      </c>
      <c r="AX201" s="29">
        <v>0</v>
      </c>
      <c r="AY201" s="29">
        <v>0</v>
      </c>
      <c r="AZ201" s="29" t="s">
        <v>42</v>
      </c>
      <c r="BA201" s="29">
        <v>0</v>
      </c>
      <c r="BB201" s="29">
        <v>0</v>
      </c>
      <c r="BC201" s="29" t="s">
        <v>42</v>
      </c>
      <c r="BD201" s="29">
        <v>0</v>
      </c>
      <c r="BE201" s="29">
        <v>0</v>
      </c>
      <c r="BF201" s="29" t="s">
        <v>42</v>
      </c>
      <c r="BG201" s="29">
        <v>0</v>
      </c>
      <c r="BH201" s="29">
        <v>0</v>
      </c>
      <c r="BI201" s="29" t="s">
        <v>42</v>
      </c>
      <c r="BJ201" s="29">
        <v>0</v>
      </c>
      <c r="BK201" s="29">
        <v>0</v>
      </c>
      <c r="BL201" s="29" t="s">
        <v>42</v>
      </c>
      <c r="BM201" s="29">
        <v>0</v>
      </c>
      <c r="BN201" s="29">
        <v>0</v>
      </c>
      <c r="BO201" s="29" t="s">
        <v>42</v>
      </c>
      <c r="BP201" s="29">
        <v>0</v>
      </c>
      <c r="BQ201" s="29" t="s">
        <v>42</v>
      </c>
    </row>
    <row r="202" spans="1:69" x14ac:dyDescent="0.25">
      <c r="A202">
        <v>380</v>
      </c>
      <c r="B202" t="s">
        <v>197</v>
      </c>
      <c r="C202" t="s">
        <v>170</v>
      </c>
      <c r="D202" s="28">
        <v>10</v>
      </c>
      <c r="E202" s="28">
        <v>40</v>
      </c>
      <c r="F202" s="28">
        <v>50</v>
      </c>
      <c r="G202" s="29">
        <v>0.92</v>
      </c>
      <c r="H202" s="29">
        <v>1</v>
      </c>
      <c r="I202" s="29">
        <v>0.98</v>
      </c>
      <c r="J202" s="29">
        <v>0.92</v>
      </c>
      <c r="K202" s="29">
        <v>1</v>
      </c>
      <c r="L202" s="29">
        <v>0.98</v>
      </c>
      <c r="M202" s="29">
        <v>0</v>
      </c>
      <c r="N202" s="29">
        <v>0</v>
      </c>
      <c r="O202" s="29">
        <v>0</v>
      </c>
      <c r="P202" s="29">
        <v>0</v>
      </c>
      <c r="Q202" s="29">
        <v>0</v>
      </c>
      <c r="R202" s="29">
        <v>0</v>
      </c>
      <c r="S202" s="29">
        <v>0</v>
      </c>
      <c r="T202" s="29">
        <v>0</v>
      </c>
      <c r="U202" s="29">
        <v>0</v>
      </c>
      <c r="V202" s="29">
        <v>0</v>
      </c>
      <c r="W202" s="29">
        <v>0</v>
      </c>
      <c r="X202" s="29">
        <v>0</v>
      </c>
      <c r="Y202" s="29">
        <v>0</v>
      </c>
      <c r="Z202" s="29">
        <v>0</v>
      </c>
      <c r="AA202" s="29">
        <v>0</v>
      </c>
      <c r="AB202" s="29">
        <v>0</v>
      </c>
      <c r="AC202" s="29">
        <v>0</v>
      </c>
      <c r="AD202" s="29">
        <v>0</v>
      </c>
      <c r="AE202" s="29">
        <v>0</v>
      </c>
      <c r="AF202" s="29">
        <v>0</v>
      </c>
      <c r="AG202" s="29">
        <v>0</v>
      </c>
      <c r="AH202" s="29">
        <v>0.92</v>
      </c>
      <c r="AI202" s="29">
        <v>1</v>
      </c>
      <c r="AJ202" s="29">
        <v>0.98</v>
      </c>
      <c r="AK202" s="29">
        <v>0</v>
      </c>
      <c r="AL202" s="29">
        <v>0</v>
      </c>
      <c r="AM202" s="29">
        <v>0</v>
      </c>
      <c r="AN202" s="29">
        <v>0</v>
      </c>
      <c r="AO202" s="29">
        <v>0</v>
      </c>
      <c r="AP202" s="29">
        <v>0</v>
      </c>
      <c r="AQ202" s="29">
        <v>0</v>
      </c>
      <c r="AR202" s="29">
        <v>0</v>
      </c>
      <c r="AS202" s="29">
        <v>0</v>
      </c>
      <c r="AT202" s="29">
        <v>0</v>
      </c>
      <c r="AU202" s="29">
        <v>0</v>
      </c>
      <c r="AV202" s="29">
        <v>0</v>
      </c>
      <c r="AW202" s="29">
        <v>0</v>
      </c>
      <c r="AX202" s="29">
        <v>0</v>
      </c>
      <c r="AY202" s="29">
        <v>0</v>
      </c>
      <c r="AZ202" s="29">
        <v>0</v>
      </c>
      <c r="BA202" s="29">
        <v>0</v>
      </c>
      <c r="BB202" s="29">
        <v>0</v>
      </c>
      <c r="BC202" s="29">
        <v>0</v>
      </c>
      <c r="BD202" s="29">
        <v>0</v>
      </c>
      <c r="BE202" s="29">
        <v>0</v>
      </c>
      <c r="BF202" s="29">
        <v>0</v>
      </c>
      <c r="BG202" s="29">
        <v>0</v>
      </c>
      <c r="BH202" s="29">
        <v>0</v>
      </c>
      <c r="BI202" s="29">
        <v>0</v>
      </c>
      <c r="BJ202" s="29">
        <v>0</v>
      </c>
      <c r="BK202" s="29">
        <v>0</v>
      </c>
      <c r="BL202" s="29">
        <v>0</v>
      </c>
      <c r="BM202" s="29">
        <v>0</v>
      </c>
      <c r="BN202" s="29">
        <v>0</v>
      </c>
      <c r="BO202" s="29" t="s">
        <v>42</v>
      </c>
      <c r="BP202" s="29">
        <v>0</v>
      </c>
      <c r="BQ202" s="29" t="s">
        <v>42</v>
      </c>
    </row>
    <row r="203" spans="1:69" x14ac:dyDescent="0.25">
      <c r="A203">
        <v>304</v>
      </c>
      <c r="B203" t="s">
        <v>198</v>
      </c>
      <c r="C203" t="s">
        <v>180</v>
      </c>
      <c r="D203" s="28">
        <v>20</v>
      </c>
      <c r="E203" s="28">
        <v>10</v>
      </c>
      <c r="F203" s="28">
        <v>30</v>
      </c>
      <c r="G203" s="29">
        <v>1</v>
      </c>
      <c r="H203" s="29">
        <v>0.93</v>
      </c>
      <c r="I203" s="29">
        <v>0.97</v>
      </c>
      <c r="J203" s="29">
        <v>1</v>
      </c>
      <c r="K203" s="29">
        <v>0.93</v>
      </c>
      <c r="L203" s="29">
        <v>0.97</v>
      </c>
      <c r="M203" s="29" t="s">
        <v>42</v>
      </c>
      <c r="N203" s="29" t="s">
        <v>42</v>
      </c>
      <c r="O203" s="29" t="s">
        <v>42</v>
      </c>
      <c r="P203" s="29">
        <v>0</v>
      </c>
      <c r="Q203" s="29">
        <v>0</v>
      </c>
      <c r="R203" s="29">
        <v>0</v>
      </c>
      <c r="S203" s="29">
        <v>0</v>
      </c>
      <c r="T203" s="29">
        <v>0</v>
      </c>
      <c r="U203" s="29">
        <v>0</v>
      </c>
      <c r="V203" s="29">
        <v>0</v>
      </c>
      <c r="W203" s="29">
        <v>0</v>
      </c>
      <c r="X203" s="29">
        <v>0</v>
      </c>
      <c r="Y203" s="29">
        <v>0</v>
      </c>
      <c r="Z203" s="29">
        <v>0</v>
      </c>
      <c r="AA203" s="29">
        <v>0</v>
      </c>
      <c r="AB203" s="29">
        <v>0</v>
      </c>
      <c r="AC203" s="29" t="s">
        <v>42</v>
      </c>
      <c r="AD203" s="29" t="s">
        <v>42</v>
      </c>
      <c r="AE203" s="29">
        <v>0</v>
      </c>
      <c r="AF203" s="29">
        <v>0</v>
      </c>
      <c r="AG203" s="29">
        <v>0</v>
      </c>
      <c r="AH203" s="29">
        <v>0.87</v>
      </c>
      <c r="AI203" s="29">
        <v>0.71</v>
      </c>
      <c r="AJ203" s="29">
        <v>0.79</v>
      </c>
      <c r="AK203" s="29">
        <v>0</v>
      </c>
      <c r="AL203" s="29">
        <v>0</v>
      </c>
      <c r="AM203" s="29">
        <v>0</v>
      </c>
      <c r="AN203" s="29">
        <v>0</v>
      </c>
      <c r="AO203" s="29">
        <v>0</v>
      </c>
      <c r="AP203" s="29">
        <v>0</v>
      </c>
      <c r="AQ203" s="29">
        <v>0</v>
      </c>
      <c r="AR203" s="29">
        <v>0</v>
      </c>
      <c r="AS203" s="29">
        <v>0</v>
      </c>
      <c r="AT203" s="29">
        <v>0</v>
      </c>
      <c r="AU203" s="29">
        <v>0</v>
      </c>
      <c r="AV203" s="29">
        <v>0</v>
      </c>
      <c r="AW203" s="29">
        <v>0</v>
      </c>
      <c r="AX203" s="29">
        <v>0</v>
      </c>
      <c r="AY203" s="29">
        <v>0</v>
      </c>
      <c r="AZ203" s="29">
        <v>0</v>
      </c>
      <c r="BA203" s="29">
        <v>0</v>
      </c>
      <c r="BB203" s="29">
        <v>0</v>
      </c>
      <c r="BC203" s="29">
        <v>0</v>
      </c>
      <c r="BD203" s="29">
        <v>0</v>
      </c>
      <c r="BE203" s="29">
        <v>0</v>
      </c>
      <c r="BF203" s="29">
        <v>0</v>
      </c>
      <c r="BG203" s="29">
        <v>0</v>
      </c>
      <c r="BH203" s="29">
        <v>0</v>
      </c>
      <c r="BI203" s="29">
        <v>0</v>
      </c>
      <c r="BJ203" s="29" t="s">
        <v>42</v>
      </c>
      <c r="BK203" s="29" t="s">
        <v>42</v>
      </c>
      <c r="BL203" s="29">
        <v>0</v>
      </c>
      <c r="BM203" s="29">
        <v>0</v>
      </c>
      <c r="BN203" s="29">
        <v>0</v>
      </c>
      <c r="BO203" s="29">
        <v>0</v>
      </c>
      <c r="BP203" s="29">
        <v>0</v>
      </c>
      <c r="BQ203" s="29">
        <v>0</v>
      </c>
    </row>
    <row r="204" spans="1:69" x14ac:dyDescent="0.25">
      <c r="A204">
        <v>846</v>
      </c>
      <c r="B204" t="s">
        <v>199</v>
      </c>
      <c r="C204" t="s">
        <v>182</v>
      </c>
      <c r="D204" s="28">
        <v>30</v>
      </c>
      <c r="E204" s="28">
        <v>50</v>
      </c>
      <c r="F204" s="28">
        <v>80</v>
      </c>
      <c r="G204" s="29">
        <v>0.71</v>
      </c>
      <c r="H204" s="29">
        <v>0.84</v>
      </c>
      <c r="I204" s="29">
        <v>0.8</v>
      </c>
      <c r="J204" s="29">
        <v>0.71</v>
      </c>
      <c r="K204" s="29">
        <v>0.84</v>
      </c>
      <c r="L204" s="29">
        <v>0.8</v>
      </c>
      <c r="M204" s="29">
        <v>0.43</v>
      </c>
      <c r="N204" s="29">
        <v>0.61</v>
      </c>
      <c r="O204" s="29">
        <v>0.54</v>
      </c>
      <c r="P204" s="29">
        <v>0</v>
      </c>
      <c r="Q204" s="29">
        <v>0</v>
      </c>
      <c r="R204" s="29">
        <v>0</v>
      </c>
      <c r="S204" s="29" t="s">
        <v>42</v>
      </c>
      <c r="T204" s="29">
        <v>0</v>
      </c>
      <c r="U204" s="29" t="s">
        <v>42</v>
      </c>
      <c r="V204" s="29">
        <v>0</v>
      </c>
      <c r="W204" s="29">
        <v>0</v>
      </c>
      <c r="X204" s="29">
        <v>0</v>
      </c>
      <c r="Y204" s="29" t="s">
        <v>42</v>
      </c>
      <c r="Z204" s="29">
        <v>0</v>
      </c>
      <c r="AA204" s="29" t="s">
        <v>42</v>
      </c>
      <c r="AB204" s="29">
        <v>0</v>
      </c>
      <c r="AC204" s="29">
        <v>0</v>
      </c>
      <c r="AD204" s="29">
        <v>0</v>
      </c>
      <c r="AE204" s="29">
        <v>0</v>
      </c>
      <c r="AF204" s="29" t="s">
        <v>42</v>
      </c>
      <c r="AG204" s="29" t="s">
        <v>42</v>
      </c>
      <c r="AH204" s="29" t="s">
        <v>42</v>
      </c>
      <c r="AI204" s="29">
        <v>0.22</v>
      </c>
      <c r="AJ204" s="29">
        <v>0.2</v>
      </c>
      <c r="AK204" s="29">
        <v>0</v>
      </c>
      <c r="AL204" s="29">
        <v>0</v>
      </c>
      <c r="AM204" s="29">
        <v>0</v>
      </c>
      <c r="AN204" s="29">
        <v>0</v>
      </c>
      <c r="AO204" s="29">
        <v>0</v>
      </c>
      <c r="AP204" s="29">
        <v>0</v>
      </c>
      <c r="AQ204" s="29">
        <v>0</v>
      </c>
      <c r="AR204" s="29">
        <v>0</v>
      </c>
      <c r="AS204" s="29">
        <v>0</v>
      </c>
      <c r="AT204" s="29">
        <v>0</v>
      </c>
      <c r="AU204" s="29">
        <v>0</v>
      </c>
      <c r="AV204" s="29">
        <v>0</v>
      </c>
      <c r="AW204" s="29">
        <v>0</v>
      </c>
      <c r="AX204" s="29">
        <v>0</v>
      </c>
      <c r="AY204" s="29">
        <v>0</v>
      </c>
      <c r="AZ204" s="29">
        <v>0</v>
      </c>
      <c r="BA204" s="29">
        <v>0</v>
      </c>
      <c r="BB204" s="29">
        <v>0</v>
      </c>
      <c r="BC204" s="29">
        <v>0</v>
      </c>
      <c r="BD204" s="29">
        <v>0</v>
      </c>
      <c r="BE204" s="29">
        <v>0</v>
      </c>
      <c r="BF204" s="29">
        <v>0</v>
      </c>
      <c r="BG204" s="29">
        <v>0</v>
      </c>
      <c r="BH204" s="29">
        <v>0</v>
      </c>
      <c r="BI204" s="29" t="s">
        <v>42</v>
      </c>
      <c r="BJ204" s="29">
        <v>0.12</v>
      </c>
      <c r="BK204" s="29">
        <v>0.1</v>
      </c>
      <c r="BL204" s="29" t="s">
        <v>42</v>
      </c>
      <c r="BM204" s="29" t="s">
        <v>42</v>
      </c>
      <c r="BN204" s="29">
        <v>0.08</v>
      </c>
      <c r="BO204" s="29" t="s">
        <v>42</v>
      </c>
      <c r="BP204" s="29" t="s">
        <v>42</v>
      </c>
      <c r="BQ204" s="29" t="s">
        <v>42</v>
      </c>
    </row>
    <row r="205" spans="1:69" x14ac:dyDescent="0.25">
      <c r="A205">
        <v>801</v>
      </c>
      <c r="B205" t="s">
        <v>200</v>
      </c>
      <c r="C205" t="s">
        <v>184</v>
      </c>
      <c r="D205" s="28">
        <v>50</v>
      </c>
      <c r="E205" s="28">
        <v>50</v>
      </c>
      <c r="F205" s="28">
        <v>100</v>
      </c>
      <c r="G205" s="29">
        <v>0.84</v>
      </c>
      <c r="H205" s="29">
        <v>0.84</v>
      </c>
      <c r="I205" s="29">
        <v>0.84</v>
      </c>
      <c r="J205" s="29">
        <v>0.82</v>
      </c>
      <c r="K205" s="29">
        <v>0.82</v>
      </c>
      <c r="L205" s="29">
        <v>0.82</v>
      </c>
      <c r="M205" s="29">
        <v>0.43</v>
      </c>
      <c r="N205" s="29">
        <v>0.35</v>
      </c>
      <c r="O205" s="29">
        <v>0.39</v>
      </c>
      <c r="P205" s="29" t="s">
        <v>42</v>
      </c>
      <c r="Q205" s="29">
        <v>0</v>
      </c>
      <c r="R205" s="29" t="s">
        <v>42</v>
      </c>
      <c r="S205" s="29" t="s">
        <v>42</v>
      </c>
      <c r="T205" s="29">
        <v>0</v>
      </c>
      <c r="U205" s="29" t="s">
        <v>42</v>
      </c>
      <c r="V205" s="29">
        <v>0</v>
      </c>
      <c r="W205" s="29">
        <v>0</v>
      </c>
      <c r="X205" s="29">
        <v>0</v>
      </c>
      <c r="Y205" s="29">
        <v>0</v>
      </c>
      <c r="Z205" s="29">
        <v>0</v>
      </c>
      <c r="AA205" s="29">
        <v>0</v>
      </c>
      <c r="AB205" s="29" t="s">
        <v>42</v>
      </c>
      <c r="AC205" s="29">
        <v>0</v>
      </c>
      <c r="AD205" s="29" t="s">
        <v>42</v>
      </c>
      <c r="AE205" s="29">
        <v>0</v>
      </c>
      <c r="AF205" s="29" t="s">
        <v>42</v>
      </c>
      <c r="AG205" s="29" t="s">
        <v>42</v>
      </c>
      <c r="AH205" s="29">
        <v>0.31</v>
      </c>
      <c r="AI205" s="29">
        <v>0.45</v>
      </c>
      <c r="AJ205" s="29">
        <v>0.38</v>
      </c>
      <c r="AK205" s="29">
        <v>0</v>
      </c>
      <c r="AL205" s="29">
        <v>0</v>
      </c>
      <c r="AM205" s="29">
        <v>0</v>
      </c>
      <c r="AN205" s="29">
        <v>0</v>
      </c>
      <c r="AO205" s="29">
        <v>0</v>
      </c>
      <c r="AP205" s="29">
        <v>0</v>
      </c>
      <c r="AQ205" s="29">
        <v>0</v>
      </c>
      <c r="AR205" s="29">
        <v>0</v>
      </c>
      <c r="AS205" s="29">
        <v>0</v>
      </c>
      <c r="AT205" s="29" t="s">
        <v>42</v>
      </c>
      <c r="AU205" s="29" t="s">
        <v>42</v>
      </c>
      <c r="AV205" s="29" t="s">
        <v>42</v>
      </c>
      <c r="AW205" s="29" t="s">
        <v>42</v>
      </c>
      <c r="AX205" s="29">
        <v>0</v>
      </c>
      <c r="AY205" s="29" t="s">
        <v>42</v>
      </c>
      <c r="AZ205" s="29">
        <v>0</v>
      </c>
      <c r="BA205" s="29">
        <v>0</v>
      </c>
      <c r="BB205" s="29">
        <v>0</v>
      </c>
      <c r="BC205" s="29">
        <v>0</v>
      </c>
      <c r="BD205" s="29" t="s">
        <v>42</v>
      </c>
      <c r="BE205" s="29" t="s">
        <v>42</v>
      </c>
      <c r="BF205" s="29">
        <v>0</v>
      </c>
      <c r="BG205" s="29">
        <v>0</v>
      </c>
      <c r="BH205" s="29">
        <v>0</v>
      </c>
      <c r="BI205" s="29" t="s">
        <v>42</v>
      </c>
      <c r="BJ205" s="29" t="s">
        <v>42</v>
      </c>
      <c r="BK205" s="29">
        <v>0.08</v>
      </c>
      <c r="BL205" s="29" t="s">
        <v>42</v>
      </c>
      <c r="BM205" s="29" t="s">
        <v>42</v>
      </c>
      <c r="BN205" s="29">
        <v>0.06</v>
      </c>
      <c r="BO205" s="29">
        <v>0</v>
      </c>
      <c r="BP205" s="29" t="s">
        <v>42</v>
      </c>
      <c r="BQ205" s="29" t="s">
        <v>42</v>
      </c>
    </row>
    <row r="206" spans="1:69" x14ac:dyDescent="0.25">
      <c r="A206">
        <v>305</v>
      </c>
      <c r="B206" t="s">
        <v>201</v>
      </c>
      <c r="C206" t="s">
        <v>180</v>
      </c>
      <c r="D206" s="28">
        <v>20</v>
      </c>
      <c r="E206" s="28">
        <v>40</v>
      </c>
      <c r="F206" s="28">
        <v>50</v>
      </c>
      <c r="G206" s="29">
        <v>0.82</v>
      </c>
      <c r="H206" s="29">
        <v>0.91</v>
      </c>
      <c r="I206" s="29">
        <v>0.88</v>
      </c>
      <c r="J206" s="29">
        <v>0.82</v>
      </c>
      <c r="K206" s="29">
        <v>0.91</v>
      </c>
      <c r="L206" s="29">
        <v>0.88</v>
      </c>
      <c r="M206" s="29">
        <v>0.41</v>
      </c>
      <c r="N206" s="29">
        <v>0.4</v>
      </c>
      <c r="O206" s="29">
        <v>0.4</v>
      </c>
      <c r="P206" s="29">
        <v>0</v>
      </c>
      <c r="Q206" s="29">
        <v>0</v>
      </c>
      <c r="R206" s="29">
        <v>0</v>
      </c>
      <c r="S206" s="29">
        <v>0</v>
      </c>
      <c r="T206" s="29">
        <v>0</v>
      </c>
      <c r="U206" s="29">
        <v>0</v>
      </c>
      <c r="V206" s="29" t="s">
        <v>42</v>
      </c>
      <c r="W206" s="29" t="s">
        <v>42</v>
      </c>
      <c r="X206" s="29" t="s">
        <v>42</v>
      </c>
      <c r="Y206" s="29">
        <v>0</v>
      </c>
      <c r="Z206" s="29">
        <v>0</v>
      </c>
      <c r="AA206" s="29">
        <v>0</v>
      </c>
      <c r="AB206" s="29">
        <v>0</v>
      </c>
      <c r="AC206" s="29">
        <v>0</v>
      </c>
      <c r="AD206" s="29">
        <v>0</v>
      </c>
      <c r="AE206" s="29">
        <v>0</v>
      </c>
      <c r="AF206" s="29">
        <v>0</v>
      </c>
      <c r="AG206" s="29">
        <v>0</v>
      </c>
      <c r="AH206" s="29">
        <v>0.35</v>
      </c>
      <c r="AI206" s="29">
        <v>0.49</v>
      </c>
      <c r="AJ206" s="29">
        <v>0.44</v>
      </c>
      <c r="AK206" s="29">
        <v>0</v>
      </c>
      <c r="AL206" s="29">
        <v>0</v>
      </c>
      <c r="AM206" s="29">
        <v>0</v>
      </c>
      <c r="AN206" s="29">
        <v>0</v>
      </c>
      <c r="AO206" s="29">
        <v>0</v>
      </c>
      <c r="AP206" s="29">
        <v>0</v>
      </c>
      <c r="AQ206" s="29">
        <v>0</v>
      </c>
      <c r="AR206" s="29">
        <v>0</v>
      </c>
      <c r="AS206" s="29">
        <v>0</v>
      </c>
      <c r="AT206" s="29">
        <v>0</v>
      </c>
      <c r="AU206" s="29">
        <v>0</v>
      </c>
      <c r="AV206" s="29">
        <v>0</v>
      </c>
      <c r="AW206" s="29">
        <v>0</v>
      </c>
      <c r="AX206" s="29">
        <v>0</v>
      </c>
      <c r="AY206" s="29">
        <v>0</v>
      </c>
      <c r="AZ206" s="29">
        <v>0</v>
      </c>
      <c r="BA206" s="29">
        <v>0</v>
      </c>
      <c r="BB206" s="29">
        <v>0</v>
      </c>
      <c r="BC206" s="29">
        <v>0</v>
      </c>
      <c r="BD206" s="29">
        <v>0</v>
      </c>
      <c r="BE206" s="29">
        <v>0</v>
      </c>
      <c r="BF206" s="29">
        <v>0</v>
      </c>
      <c r="BG206" s="29">
        <v>0</v>
      </c>
      <c r="BH206" s="29">
        <v>0</v>
      </c>
      <c r="BI206" s="29" t="s">
        <v>42</v>
      </c>
      <c r="BJ206" s="29" t="s">
        <v>42</v>
      </c>
      <c r="BK206" s="29" t="s">
        <v>42</v>
      </c>
      <c r="BL206" s="29" t="s">
        <v>42</v>
      </c>
      <c r="BM206" s="29" t="s">
        <v>42</v>
      </c>
      <c r="BN206" s="29" t="s">
        <v>42</v>
      </c>
      <c r="BO206" s="29">
        <v>0</v>
      </c>
      <c r="BP206" s="29">
        <v>0</v>
      </c>
      <c r="BQ206" s="29">
        <v>0</v>
      </c>
    </row>
    <row r="207" spans="1:69" x14ac:dyDescent="0.25">
      <c r="A207">
        <v>825</v>
      </c>
      <c r="B207" t="s">
        <v>202</v>
      </c>
      <c r="C207" t="s">
        <v>182</v>
      </c>
      <c r="D207" s="28">
        <v>40</v>
      </c>
      <c r="E207" s="28">
        <v>90</v>
      </c>
      <c r="F207" s="28">
        <v>130</v>
      </c>
      <c r="G207" s="29">
        <v>0.85</v>
      </c>
      <c r="H207" s="29">
        <v>0.92</v>
      </c>
      <c r="I207" s="29">
        <v>0.9</v>
      </c>
      <c r="J207" s="29">
        <v>0.82</v>
      </c>
      <c r="K207" s="29">
        <v>0.92</v>
      </c>
      <c r="L207" s="29">
        <v>0.89</v>
      </c>
      <c r="M207" s="29">
        <v>0.21</v>
      </c>
      <c r="N207" s="29">
        <v>0.14000000000000001</v>
      </c>
      <c r="O207" s="29">
        <v>0.16</v>
      </c>
      <c r="P207" s="29">
        <v>0</v>
      </c>
      <c r="Q207" s="29">
        <v>0</v>
      </c>
      <c r="R207" s="29">
        <v>0</v>
      </c>
      <c r="S207" s="29" t="s">
        <v>42</v>
      </c>
      <c r="T207" s="29" t="s">
        <v>42</v>
      </c>
      <c r="U207" s="29" t="s">
        <v>42</v>
      </c>
      <c r="V207" s="29">
        <v>0</v>
      </c>
      <c r="W207" s="29">
        <v>0</v>
      </c>
      <c r="X207" s="29">
        <v>0</v>
      </c>
      <c r="Y207" s="29">
        <v>0</v>
      </c>
      <c r="Z207" s="29">
        <v>0</v>
      </c>
      <c r="AA207" s="29">
        <v>0</v>
      </c>
      <c r="AB207" s="29">
        <v>0</v>
      </c>
      <c r="AC207" s="29">
        <v>0</v>
      </c>
      <c r="AD207" s="29">
        <v>0</v>
      </c>
      <c r="AE207" s="29">
        <v>0</v>
      </c>
      <c r="AF207" s="29" t="s">
        <v>42</v>
      </c>
      <c r="AG207" s="29" t="s">
        <v>42</v>
      </c>
      <c r="AH207" s="29">
        <v>0.54</v>
      </c>
      <c r="AI207" s="29">
        <v>0.75</v>
      </c>
      <c r="AJ207" s="29">
        <v>0.69</v>
      </c>
      <c r="AK207" s="29">
        <v>0</v>
      </c>
      <c r="AL207" s="29" t="s">
        <v>42</v>
      </c>
      <c r="AM207" s="29" t="s">
        <v>42</v>
      </c>
      <c r="AN207" s="29">
        <v>0</v>
      </c>
      <c r="AO207" s="29">
        <v>0</v>
      </c>
      <c r="AP207" s="29">
        <v>0</v>
      </c>
      <c r="AQ207" s="29">
        <v>0</v>
      </c>
      <c r="AR207" s="29">
        <v>0</v>
      </c>
      <c r="AS207" s="29">
        <v>0</v>
      </c>
      <c r="AT207" s="29" t="s">
        <v>42</v>
      </c>
      <c r="AU207" s="29">
        <v>0</v>
      </c>
      <c r="AV207" s="29" t="s">
        <v>42</v>
      </c>
      <c r="AW207" s="29">
        <v>0</v>
      </c>
      <c r="AX207" s="29">
        <v>0</v>
      </c>
      <c r="AY207" s="29">
        <v>0</v>
      </c>
      <c r="AZ207" s="29" t="s">
        <v>42</v>
      </c>
      <c r="BA207" s="29">
        <v>0</v>
      </c>
      <c r="BB207" s="29" t="s">
        <v>42</v>
      </c>
      <c r="BC207" s="29">
        <v>0</v>
      </c>
      <c r="BD207" s="29">
        <v>0</v>
      </c>
      <c r="BE207" s="29">
        <v>0</v>
      </c>
      <c r="BF207" s="29">
        <v>0</v>
      </c>
      <c r="BG207" s="29">
        <v>0</v>
      </c>
      <c r="BH207" s="29">
        <v>0</v>
      </c>
      <c r="BI207" s="29" t="s">
        <v>42</v>
      </c>
      <c r="BJ207" s="29" t="s">
        <v>42</v>
      </c>
      <c r="BK207" s="29" t="s">
        <v>42</v>
      </c>
      <c r="BL207" s="29" t="s">
        <v>42</v>
      </c>
      <c r="BM207" s="29" t="s">
        <v>42</v>
      </c>
      <c r="BN207" s="29">
        <v>7.0000000000000007E-2</v>
      </c>
      <c r="BO207" s="29">
        <v>0</v>
      </c>
      <c r="BP207" s="29">
        <v>0</v>
      </c>
      <c r="BQ207" s="29">
        <v>0</v>
      </c>
    </row>
    <row r="208" spans="1:69" x14ac:dyDescent="0.25">
      <c r="A208">
        <v>351</v>
      </c>
      <c r="B208" t="s">
        <v>203</v>
      </c>
      <c r="C208" t="s">
        <v>168</v>
      </c>
      <c r="D208" s="28">
        <v>10</v>
      </c>
      <c r="E208" s="28">
        <v>10</v>
      </c>
      <c r="F208" s="28">
        <v>30</v>
      </c>
      <c r="G208" s="29">
        <v>0.92</v>
      </c>
      <c r="H208" s="29">
        <v>0.85</v>
      </c>
      <c r="I208" s="29">
        <v>0.88</v>
      </c>
      <c r="J208" s="29">
        <v>0.92</v>
      </c>
      <c r="K208" s="29">
        <v>0.85</v>
      </c>
      <c r="L208" s="29">
        <v>0.88</v>
      </c>
      <c r="M208" s="29">
        <v>0.83</v>
      </c>
      <c r="N208" s="29">
        <v>0.77</v>
      </c>
      <c r="O208" s="29">
        <v>0.8</v>
      </c>
      <c r="P208" s="29">
        <v>0</v>
      </c>
      <c r="Q208" s="29">
        <v>0</v>
      </c>
      <c r="R208" s="29">
        <v>0</v>
      </c>
      <c r="S208" s="29">
        <v>0</v>
      </c>
      <c r="T208" s="29">
        <v>0</v>
      </c>
      <c r="U208" s="29">
        <v>0</v>
      </c>
      <c r="V208" s="29">
        <v>0</v>
      </c>
      <c r="W208" s="29">
        <v>0</v>
      </c>
      <c r="X208" s="29">
        <v>0</v>
      </c>
      <c r="Y208" s="29">
        <v>0</v>
      </c>
      <c r="Z208" s="29">
        <v>0</v>
      </c>
      <c r="AA208" s="29">
        <v>0</v>
      </c>
      <c r="AB208" s="29">
        <v>0</v>
      </c>
      <c r="AC208" s="29">
        <v>0</v>
      </c>
      <c r="AD208" s="29">
        <v>0</v>
      </c>
      <c r="AE208" s="29">
        <v>0</v>
      </c>
      <c r="AF208" s="29">
        <v>0</v>
      </c>
      <c r="AG208" s="29">
        <v>0</v>
      </c>
      <c r="AH208" s="29" t="s">
        <v>42</v>
      </c>
      <c r="AI208" s="29" t="s">
        <v>42</v>
      </c>
      <c r="AJ208" s="29" t="s">
        <v>42</v>
      </c>
      <c r="AK208" s="29">
        <v>0</v>
      </c>
      <c r="AL208" s="29">
        <v>0</v>
      </c>
      <c r="AM208" s="29">
        <v>0</v>
      </c>
      <c r="AN208" s="29">
        <v>0</v>
      </c>
      <c r="AO208" s="29">
        <v>0</v>
      </c>
      <c r="AP208" s="29">
        <v>0</v>
      </c>
      <c r="AQ208" s="29">
        <v>0</v>
      </c>
      <c r="AR208" s="29">
        <v>0</v>
      </c>
      <c r="AS208" s="29">
        <v>0</v>
      </c>
      <c r="AT208" s="29">
        <v>0</v>
      </c>
      <c r="AU208" s="29">
        <v>0</v>
      </c>
      <c r="AV208" s="29">
        <v>0</v>
      </c>
      <c r="AW208" s="29">
        <v>0</v>
      </c>
      <c r="AX208" s="29">
        <v>0</v>
      </c>
      <c r="AY208" s="29">
        <v>0</v>
      </c>
      <c r="AZ208" s="29">
        <v>0</v>
      </c>
      <c r="BA208" s="29">
        <v>0</v>
      </c>
      <c r="BB208" s="29">
        <v>0</v>
      </c>
      <c r="BC208" s="29">
        <v>0</v>
      </c>
      <c r="BD208" s="29">
        <v>0</v>
      </c>
      <c r="BE208" s="29">
        <v>0</v>
      </c>
      <c r="BF208" s="29">
        <v>0</v>
      </c>
      <c r="BG208" s="29">
        <v>0</v>
      </c>
      <c r="BH208" s="29">
        <v>0</v>
      </c>
      <c r="BI208" s="29">
        <v>0</v>
      </c>
      <c r="BJ208" s="29" t="s">
        <v>42</v>
      </c>
      <c r="BK208" s="29" t="s">
        <v>42</v>
      </c>
      <c r="BL208" s="29" t="s">
        <v>42</v>
      </c>
      <c r="BM208" s="29">
        <v>0</v>
      </c>
      <c r="BN208" s="29" t="s">
        <v>42</v>
      </c>
      <c r="BO208" s="29">
        <v>0</v>
      </c>
      <c r="BP208" s="29">
        <v>0</v>
      </c>
      <c r="BQ208" s="29">
        <v>0</v>
      </c>
    </row>
    <row r="209" spans="1:69" x14ac:dyDescent="0.25">
      <c r="A209">
        <v>381</v>
      </c>
      <c r="B209" t="s">
        <v>204</v>
      </c>
      <c r="C209" t="s">
        <v>170</v>
      </c>
      <c r="D209" s="28" t="s">
        <v>42</v>
      </c>
      <c r="E209" s="28">
        <v>20</v>
      </c>
      <c r="F209" s="28">
        <v>20</v>
      </c>
      <c r="G209" s="29" t="s">
        <v>42</v>
      </c>
      <c r="H209" s="29">
        <v>0.94</v>
      </c>
      <c r="I209" s="29">
        <v>0.95</v>
      </c>
      <c r="J209" s="29" t="s">
        <v>42</v>
      </c>
      <c r="K209" s="29">
        <v>0.94</v>
      </c>
      <c r="L209" s="29">
        <v>0.95</v>
      </c>
      <c r="M209" s="29" t="s">
        <v>42</v>
      </c>
      <c r="N209" s="29" t="s">
        <v>42</v>
      </c>
      <c r="O209" s="29" t="s">
        <v>42</v>
      </c>
      <c r="P209" s="29" t="s">
        <v>42</v>
      </c>
      <c r="Q209" s="29">
        <v>0</v>
      </c>
      <c r="R209" s="29">
        <v>0</v>
      </c>
      <c r="S209" s="29" t="s">
        <v>42</v>
      </c>
      <c r="T209" s="29" t="s">
        <v>42</v>
      </c>
      <c r="U209" s="29" t="s">
        <v>42</v>
      </c>
      <c r="V209" s="29" t="s">
        <v>42</v>
      </c>
      <c r="W209" s="29" t="s">
        <v>42</v>
      </c>
      <c r="X209" s="29" t="s">
        <v>42</v>
      </c>
      <c r="Y209" s="29" t="s">
        <v>42</v>
      </c>
      <c r="Z209" s="29">
        <v>0</v>
      </c>
      <c r="AA209" s="29">
        <v>0</v>
      </c>
      <c r="AB209" s="29" t="s">
        <v>42</v>
      </c>
      <c r="AC209" s="29">
        <v>0</v>
      </c>
      <c r="AD209" s="29">
        <v>0</v>
      </c>
      <c r="AE209" s="29" t="s">
        <v>42</v>
      </c>
      <c r="AF209" s="29">
        <v>0</v>
      </c>
      <c r="AG209" s="29">
        <v>0</v>
      </c>
      <c r="AH209" s="29" t="s">
        <v>42</v>
      </c>
      <c r="AI209" s="29">
        <v>0.67</v>
      </c>
      <c r="AJ209" s="29">
        <v>0.73</v>
      </c>
      <c r="AK209" s="29" t="s">
        <v>42</v>
      </c>
      <c r="AL209" s="29">
        <v>0</v>
      </c>
      <c r="AM209" s="29">
        <v>0</v>
      </c>
      <c r="AN209" s="29" t="s">
        <v>42</v>
      </c>
      <c r="AO209" s="29">
        <v>0</v>
      </c>
      <c r="AP209" s="29">
        <v>0</v>
      </c>
      <c r="AQ209" s="29" t="s">
        <v>42</v>
      </c>
      <c r="AR209" s="29">
        <v>0</v>
      </c>
      <c r="AS209" s="29">
        <v>0</v>
      </c>
      <c r="AT209" s="29" t="s">
        <v>42</v>
      </c>
      <c r="AU209" s="29">
        <v>0</v>
      </c>
      <c r="AV209" s="29">
        <v>0</v>
      </c>
      <c r="AW209" s="29" t="s">
        <v>42</v>
      </c>
      <c r="AX209" s="29">
        <v>0</v>
      </c>
      <c r="AY209" s="29">
        <v>0</v>
      </c>
      <c r="AZ209" s="29" t="s">
        <v>42</v>
      </c>
      <c r="BA209" s="29">
        <v>0</v>
      </c>
      <c r="BB209" s="29">
        <v>0</v>
      </c>
      <c r="BC209" s="29" t="s">
        <v>42</v>
      </c>
      <c r="BD209" s="29">
        <v>0</v>
      </c>
      <c r="BE209" s="29">
        <v>0</v>
      </c>
      <c r="BF209" s="29" t="s">
        <v>42</v>
      </c>
      <c r="BG209" s="29">
        <v>0</v>
      </c>
      <c r="BH209" s="29">
        <v>0</v>
      </c>
      <c r="BI209" s="29" t="s">
        <v>42</v>
      </c>
      <c r="BJ209" s="29">
        <v>0</v>
      </c>
      <c r="BK209" s="29">
        <v>0</v>
      </c>
      <c r="BL209" s="29" t="s">
        <v>42</v>
      </c>
      <c r="BM209" s="29" t="s">
        <v>42</v>
      </c>
      <c r="BN209" s="29" t="s">
        <v>42</v>
      </c>
      <c r="BO209" s="29" t="s">
        <v>42</v>
      </c>
      <c r="BP209" s="29">
        <v>0</v>
      </c>
      <c r="BQ209" s="29">
        <v>0</v>
      </c>
    </row>
    <row r="210" spans="1:69" x14ac:dyDescent="0.25">
      <c r="A210">
        <v>873</v>
      </c>
      <c r="B210" t="s">
        <v>205</v>
      </c>
      <c r="C210" t="s">
        <v>176</v>
      </c>
      <c r="D210" s="28">
        <v>50</v>
      </c>
      <c r="E210" s="28">
        <v>80</v>
      </c>
      <c r="F210" s="28">
        <v>130</v>
      </c>
      <c r="G210" s="29">
        <v>0.82</v>
      </c>
      <c r="H210" s="29">
        <v>0.91</v>
      </c>
      <c r="I210" s="29">
        <v>0.88</v>
      </c>
      <c r="J210" s="29">
        <v>0.8</v>
      </c>
      <c r="K210" s="29">
        <v>0.86</v>
      </c>
      <c r="L210" s="29">
        <v>0.84</v>
      </c>
      <c r="M210" s="29">
        <v>0.24</v>
      </c>
      <c r="N210" s="29">
        <v>0.15</v>
      </c>
      <c r="O210" s="29">
        <v>0.18</v>
      </c>
      <c r="P210" s="29">
        <v>0</v>
      </c>
      <c r="Q210" s="29">
        <v>0</v>
      </c>
      <c r="R210" s="29">
        <v>0</v>
      </c>
      <c r="S210" s="29" t="s">
        <v>42</v>
      </c>
      <c r="T210" s="29" t="s">
        <v>42</v>
      </c>
      <c r="U210" s="29">
        <v>0.05</v>
      </c>
      <c r="V210" s="29" t="s">
        <v>42</v>
      </c>
      <c r="W210" s="29">
        <v>0.15</v>
      </c>
      <c r="X210" s="29">
        <v>0.11</v>
      </c>
      <c r="Y210" s="29">
        <v>0</v>
      </c>
      <c r="Z210" s="29">
        <v>0</v>
      </c>
      <c r="AA210" s="29">
        <v>0</v>
      </c>
      <c r="AB210" s="29">
        <v>0</v>
      </c>
      <c r="AC210" s="29">
        <v>0</v>
      </c>
      <c r="AD210" s="29">
        <v>0</v>
      </c>
      <c r="AE210" s="29">
        <v>0</v>
      </c>
      <c r="AF210" s="29" t="s">
        <v>42</v>
      </c>
      <c r="AG210" s="29" t="s">
        <v>42</v>
      </c>
      <c r="AH210" s="29">
        <v>0.47</v>
      </c>
      <c r="AI210" s="29">
        <v>0.52</v>
      </c>
      <c r="AJ210" s="29">
        <v>0.5</v>
      </c>
      <c r="AK210" s="29">
        <v>0</v>
      </c>
      <c r="AL210" s="29">
        <v>0</v>
      </c>
      <c r="AM210" s="29">
        <v>0</v>
      </c>
      <c r="AN210" s="29">
        <v>0</v>
      </c>
      <c r="AO210" s="29">
        <v>0</v>
      </c>
      <c r="AP210" s="29">
        <v>0</v>
      </c>
      <c r="AQ210" s="29">
        <v>0</v>
      </c>
      <c r="AR210" s="29">
        <v>0</v>
      </c>
      <c r="AS210" s="29">
        <v>0</v>
      </c>
      <c r="AT210" s="29">
        <v>0</v>
      </c>
      <c r="AU210" s="29" t="s">
        <v>42</v>
      </c>
      <c r="AV210" s="29" t="s">
        <v>42</v>
      </c>
      <c r="AW210" s="29">
        <v>0</v>
      </c>
      <c r="AX210" s="29" t="s">
        <v>42</v>
      </c>
      <c r="AY210" s="29" t="s">
        <v>42</v>
      </c>
      <c r="AZ210" s="29">
        <v>0</v>
      </c>
      <c r="BA210" s="29" t="s">
        <v>42</v>
      </c>
      <c r="BB210" s="29" t="s">
        <v>42</v>
      </c>
      <c r="BC210" s="29">
        <v>0</v>
      </c>
      <c r="BD210" s="29">
        <v>0</v>
      </c>
      <c r="BE210" s="29">
        <v>0</v>
      </c>
      <c r="BF210" s="29" t="s">
        <v>42</v>
      </c>
      <c r="BG210" s="29">
        <v>0</v>
      </c>
      <c r="BH210" s="29" t="s">
        <v>42</v>
      </c>
      <c r="BI210" s="29" t="s">
        <v>42</v>
      </c>
      <c r="BJ210" s="29" t="s">
        <v>42</v>
      </c>
      <c r="BK210" s="29">
        <v>0.05</v>
      </c>
      <c r="BL210" s="29">
        <v>0.14000000000000001</v>
      </c>
      <c r="BM210" s="29" t="s">
        <v>42</v>
      </c>
      <c r="BN210" s="29">
        <v>7.0000000000000007E-2</v>
      </c>
      <c r="BO210" s="29">
        <v>0</v>
      </c>
      <c r="BP210" s="29" t="s">
        <v>42</v>
      </c>
      <c r="BQ210" s="29" t="s">
        <v>42</v>
      </c>
    </row>
    <row r="211" spans="1:69" x14ac:dyDescent="0.25">
      <c r="A211">
        <v>202</v>
      </c>
      <c r="B211" t="s">
        <v>206</v>
      </c>
      <c r="C211" t="s">
        <v>178</v>
      </c>
      <c r="D211" s="28">
        <v>10</v>
      </c>
      <c r="E211" s="28">
        <v>10</v>
      </c>
      <c r="F211" s="28">
        <v>20</v>
      </c>
      <c r="G211" s="29">
        <v>0.75</v>
      </c>
      <c r="H211" s="29">
        <v>0.7</v>
      </c>
      <c r="I211" s="29">
        <v>0.73</v>
      </c>
      <c r="J211" s="29">
        <v>0.75</v>
      </c>
      <c r="K211" s="29">
        <v>0.7</v>
      </c>
      <c r="L211" s="29">
        <v>0.73</v>
      </c>
      <c r="M211" s="29" t="s">
        <v>42</v>
      </c>
      <c r="N211" s="29" t="s">
        <v>42</v>
      </c>
      <c r="O211" s="29">
        <v>0.36</v>
      </c>
      <c r="P211" s="29">
        <v>0</v>
      </c>
      <c r="Q211" s="29">
        <v>0</v>
      </c>
      <c r="R211" s="29">
        <v>0</v>
      </c>
      <c r="S211" s="29">
        <v>0</v>
      </c>
      <c r="T211" s="29">
        <v>0</v>
      </c>
      <c r="U211" s="29">
        <v>0</v>
      </c>
      <c r="V211" s="29">
        <v>0</v>
      </c>
      <c r="W211" s="29" t="s">
        <v>42</v>
      </c>
      <c r="X211" s="29" t="s">
        <v>42</v>
      </c>
      <c r="Y211" s="29">
        <v>0</v>
      </c>
      <c r="Z211" s="29">
        <v>0</v>
      </c>
      <c r="AA211" s="29">
        <v>0</v>
      </c>
      <c r="AB211" s="29">
        <v>0</v>
      </c>
      <c r="AC211" s="29">
        <v>0</v>
      </c>
      <c r="AD211" s="29">
        <v>0</v>
      </c>
      <c r="AE211" s="29">
        <v>0</v>
      </c>
      <c r="AF211" s="29">
        <v>0</v>
      </c>
      <c r="AG211" s="29">
        <v>0</v>
      </c>
      <c r="AH211" s="29" t="s">
        <v>42</v>
      </c>
      <c r="AI211" s="29" t="s">
        <v>42</v>
      </c>
      <c r="AJ211" s="29">
        <v>0.32</v>
      </c>
      <c r="AK211" s="29">
        <v>0</v>
      </c>
      <c r="AL211" s="29">
        <v>0</v>
      </c>
      <c r="AM211" s="29">
        <v>0</v>
      </c>
      <c r="AN211" s="29">
        <v>0</v>
      </c>
      <c r="AO211" s="29">
        <v>0</v>
      </c>
      <c r="AP211" s="29">
        <v>0</v>
      </c>
      <c r="AQ211" s="29">
        <v>0</v>
      </c>
      <c r="AR211" s="29">
        <v>0</v>
      </c>
      <c r="AS211" s="29">
        <v>0</v>
      </c>
      <c r="AT211" s="29">
        <v>0</v>
      </c>
      <c r="AU211" s="29">
        <v>0</v>
      </c>
      <c r="AV211" s="29">
        <v>0</v>
      </c>
      <c r="AW211" s="29">
        <v>0</v>
      </c>
      <c r="AX211" s="29">
        <v>0</v>
      </c>
      <c r="AY211" s="29">
        <v>0</v>
      </c>
      <c r="AZ211" s="29">
        <v>0</v>
      </c>
      <c r="BA211" s="29">
        <v>0</v>
      </c>
      <c r="BB211" s="29">
        <v>0</v>
      </c>
      <c r="BC211" s="29">
        <v>0</v>
      </c>
      <c r="BD211" s="29">
        <v>0</v>
      </c>
      <c r="BE211" s="29">
        <v>0</v>
      </c>
      <c r="BF211" s="29">
        <v>0</v>
      </c>
      <c r="BG211" s="29">
        <v>0</v>
      </c>
      <c r="BH211" s="29">
        <v>0</v>
      </c>
      <c r="BI211" s="29" t="s">
        <v>42</v>
      </c>
      <c r="BJ211" s="29" t="s">
        <v>42</v>
      </c>
      <c r="BK211" s="29" t="s">
        <v>42</v>
      </c>
      <c r="BL211" s="29" t="s">
        <v>42</v>
      </c>
      <c r="BM211" s="29" t="s">
        <v>42</v>
      </c>
      <c r="BN211" s="29" t="s">
        <v>42</v>
      </c>
      <c r="BO211" s="29">
        <v>0</v>
      </c>
      <c r="BP211" s="29">
        <v>0</v>
      </c>
      <c r="BQ211" s="29">
        <v>0</v>
      </c>
    </row>
    <row r="212" spans="1:69" x14ac:dyDescent="0.25">
      <c r="A212">
        <v>823</v>
      </c>
      <c r="B212" t="s">
        <v>207</v>
      </c>
      <c r="C212" t="s">
        <v>176</v>
      </c>
      <c r="D212" s="28">
        <v>20</v>
      </c>
      <c r="E212" s="28">
        <v>30</v>
      </c>
      <c r="F212" s="28">
        <v>60</v>
      </c>
      <c r="G212" s="29">
        <v>0.65</v>
      </c>
      <c r="H212" s="29">
        <v>0.82</v>
      </c>
      <c r="I212" s="29">
        <v>0.75</v>
      </c>
      <c r="J212" s="29">
        <v>0.65</v>
      </c>
      <c r="K212" s="29">
        <v>0.82</v>
      </c>
      <c r="L212" s="29">
        <v>0.75</v>
      </c>
      <c r="M212" s="29" t="s">
        <v>42</v>
      </c>
      <c r="N212" s="29">
        <v>0.21</v>
      </c>
      <c r="O212" s="29">
        <v>0.16</v>
      </c>
      <c r="P212" s="29">
        <v>0</v>
      </c>
      <c r="Q212" s="29">
        <v>0</v>
      </c>
      <c r="R212" s="29">
        <v>0</v>
      </c>
      <c r="S212" s="29" t="s">
        <v>42</v>
      </c>
      <c r="T212" s="29">
        <v>0</v>
      </c>
      <c r="U212" s="29" t="s">
        <v>42</v>
      </c>
      <c r="V212" s="29">
        <v>0</v>
      </c>
      <c r="W212" s="29">
        <v>0</v>
      </c>
      <c r="X212" s="29">
        <v>0</v>
      </c>
      <c r="Y212" s="29">
        <v>0</v>
      </c>
      <c r="Z212" s="29">
        <v>0</v>
      </c>
      <c r="AA212" s="29">
        <v>0</v>
      </c>
      <c r="AB212" s="29">
        <v>0</v>
      </c>
      <c r="AC212" s="29">
        <v>0</v>
      </c>
      <c r="AD212" s="29">
        <v>0</v>
      </c>
      <c r="AE212" s="29">
        <v>0</v>
      </c>
      <c r="AF212" s="29" t="s">
        <v>42</v>
      </c>
      <c r="AG212" s="29" t="s">
        <v>42</v>
      </c>
      <c r="AH212" s="29">
        <v>0.52</v>
      </c>
      <c r="AI212" s="29">
        <v>0.57999999999999996</v>
      </c>
      <c r="AJ212" s="29">
        <v>0.55000000000000004</v>
      </c>
      <c r="AK212" s="29" t="s">
        <v>42</v>
      </c>
      <c r="AL212" s="29" t="s">
        <v>42</v>
      </c>
      <c r="AM212" s="29" t="s">
        <v>42</v>
      </c>
      <c r="AN212" s="29">
        <v>0</v>
      </c>
      <c r="AO212" s="29">
        <v>0</v>
      </c>
      <c r="AP212" s="29">
        <v>0</v>
      </c>
      <c r="AQ212" s="29">
        <v>0</v>
      </c>
      <c r="AR212" s="29">
        <v>0</v>
      </c>
      <c r="AS212" s="29">
        <v>0</v>
      </c>
      <c r="AT212" s="29">
        <v>0</v>
      </c>
      <c r="AU212" s="29">
        <v>0</v>
      </c>
      <c r="AV212" s="29">
        <v>0</v>
      </c>
      <c r="AW212" s="29">
        <v>0</v>
      </c>
      <c r="AX212" s="29">
        <v>0</v>
      </c>
      <c r="AY212" s="29">
        <v>0</v>
      </c>
      <c r="AZ212" s="29">
        <v>0</v>
      </c>
      <c r="BA212" s="29">
        <v>0</v>
      </c>
      <c r="BB212" s="29">
        <v>0</v>
      </c>
      <c r="BC212" s="29">
        <v>0</v>
      </c>
      <c r="BD212" s="29">
        <v>0</v>
      </c>
      <c r="BE212" s="29">
        <v>0</v>
      </c>
      <c r="BF212" s="29">
        <v>0</v>
      </c>
      <c r="BG212" s="29">
        <v>0</v>
      </c>
      <c r="BH212" s="29">
        <v>0</v>
      </c>
      <c r="BI212" s="29" t="s">
        <v>42</v>
      </c>
      <c r="BJ212" s="29" t="s">
        <v>42</v>
      </c>
      <c r="BK212" s="29" t="s">
        <v>42</v>
      </c>
      <c r="BL212" s="29" t="s">
        <v>42</v>
      </c>
      <c r="BM212" s="29" t="s">
        <v>42</v>
      </c>
      <c r="BN212" s="29">
        <v>0.16</v>
      </c>
      <c r="BO212" s="29" t="s">
        <v>42</v>
      </c>
      <c r="BP212" s="29">
        <v>0</v>
      </c>
      <c r="BQ212" s="29" t="s">
        <v>42</v>
      </c>
    </row>
    <row r="213" spans="1:69" x14ac:dyDescent="0.25">
      <c r="A213">
        <v>895</v>
      </c>
      <c r="B213" t="s">
        <v>208</v>
      </c>
      <c r="C213" t="s">
        <v>168</v>
      </c>
      <c r="D213" s="28">
        <v>20</v>
      </c>
      <c r="E213" s="28">
        <v>30</v>
      </c>
      <c r="F213" s="28">
        <v>40</v>
      </c>
      <c r="G213" s="29">
        <v>0.94</v>
      </c>
      <c r="H213" s="29">
        <v>0.72</v>
      </c>
      <c r="I213" s="29">
        <v>0.81</v>
      </c>
      <c r="J213" s="29">
        <v>0.94</v>
      </c>
      <c r="K213" s="29">
        <v>0.72</v>
      </c>
      <c r="L213" s="29">
        <v>0.81</v>
      </c>
      <c r="M213" s="29" t="s">
        <v>42</v>
      </c>
      <c r="N213" s="29" t="s">
        <v>42</v>
      </c>
      <c r="O213" s="29">
        <v>0.21</v>
      </c>
      <c r="P213" s="29">
        <v>0</v>
      </c>
      <c r="Q213" s="29">
        <v>0</v>
      </c>
      <c r="R213" s="29">
        <v>0</v>
      </c>
      <c r="S213" s="29">
        <v>0</v>
      </c>
      <c r="T213" s="29">
        <v>0</v>
      </c>
      <c r="U213" s="29">
        <v>0</v>
      </c>
      <c r="V213" s="29">
        <v>0</v>
      </c>
      <c r="W213" s="29" t="s">
        <v>42</v>
      </c>
      <c r="X213" s="29" t="s">
        <v>42</v>
      </c>
      <c r="Y213" s="29">
        <v>0</v>
      </c>
      <c r="Z213" s="29">
        <v>0</v>
      </c>
      <c r="AA213" s="29">
        <v>0</v>
      </c>
      <c r="AB213" s="29">
        <v>0</v>
      </c>
      <c r="AC213" s="29">
        <v>0</v>
      </c>
      <c r="AD213" s="29">
        <v>0</v>
      </c>
      <c r="AE213" s="29" t="s">
        <v>42</v>
      </c>
      <c r="AF213" s="29">
        <v>0</v>
      </c>
      <c r="AG213" s="29" t="s">
        <v>42</v>
      </c>
      <c r="AH213" s="29">
        <v>0.65</v>
      </c>
      <c r="AI213" s="29">
        <v>0.52</v>
      </c>
      <c r="AJ213" s="29">
        <v>0.56999999999999995</v>
      </c>
      <c r="AK213" s="29" t="s">
        <v>42</v>
      </c>
      <c r="AL213" s="29" t="s">
        <v>42</v>
      </c>
      <c r="AM213" s="29" t="s">
        <v>42</v>
      </c>
      <c r="AN213" s="29">
        <v>0</v>
      </c>
      <c r="AO213" s="29">
        <v>0</v>
      </c>
      <c r="AP213" s="29">
        <v>0</v>
      </c>
      <c r="AQ213" s="29">
        <v>0</v>
      </c>
      <c r="AR213" s="29">
        <v>0</v>
      </c>
      <c r="AS213" s="29">
        <v>0</v>
      </c>
      <c r="AT213" s="29">
        <v>0</v>
      </c>
      <c r="AU213" s="29">
        <v>0</v>
      </c>
      <c r="AV213" s="29">
        <v>0</v>
      </c>
      <c r="AW213" s="29">
        <v>0</v>
      </c>
      <c r="AX213" s="29">
        <v>0</v>
      </c>
      <c r="AY213" s="29">
        <v>0</v>
      </c>
      <c r="AZ213" s="29">
        <v>0</v>
      </c>
      <c r="BA213" s="29">
        <v>0</v>
      </c>
      <c r="BB213" s="29">
        <v>0</v>
      </c>
      <c r="BC213" s="29">
        <v>0</v>
      </c>
      <c r="BD213" s="29">
        <v>0</v>
      </c>
      <c r="BE213" s="29">
        <v>0</v>
      </c>
      <c r="BF213" s="29">
        <v>0</v>
      </c>
      <c r="BG213" s="29">
        <v>0</v>
      </c>
      <c r="BH213" s="29">
        <v>0</v>
      </c>
      <c r="BI213" s="29" t="s">
        <v>42</v>
      </c>
      <c r="BJ213" s="29" t="s">
        <v>42</v>
      </c>
      <c r="BK213" s="29" t="s">
        <v>42</v>
      </c>
      <c r="BL213" s="29">
        <v>0</v>
      </c>
      <c r="BM213" s="29" t="s">
        <v>42</v>
      </c>
      <c r="BN213" s="29" t="s">
        <v>42</v>
      </c>
      <c r="BO213" s="29">
        <v>0</v>
      </c>
      <c r="BP213" s="29" t="s">
        <v>42</v>
      </c>
      <c r="BQ213" s="29" t="s">
        <v>42</v>
      </c>
    </row>
    <row r="214" spans="1:69" x14ac:dyDescent="0.25">
      <c r="A214">
        <v>896</v>
      </c>
      <c r="B214" t="s">
        <v>209</v>
      </c>
      <c r="C214" t="s">
        <v>168</v>
      </c>
      <c r="D214" s="28">
        <v>30</v>
      </c>
      <c r="E214" s="28">
        <v>60</v>
      </c>
      <c r="F214" s="28">
        <v>90</v>
      </c>
      <c r="G214" s="29">
        <v>0.82</v>
      </c>
      <c r="H214" s="29">
        <v>0.92</v>
      </c>
      <c r="I214" s="29">
        <v>0.89</v>
      </c>
      <c r="J214" s="29">
        <v>0.79</v>
      </c>
      <c r="K214" s="29">
        <v>0.92</v>
      </c>
      <c r="L214" s="29">
        <v>0.88</v>
      </c>
      <c r="M214" s="29">
        <v>0.36</v>
      </c>
      <c r="N214" s="29">
        <v>0.34</v>
      </c>
      <c r="O214" s="29">
        <v>0.34</v>
      </c>
      <c r="P214" s="29">
        <v>0</v>
      </c>
      <c r="Q214" s="29">
        <v>0</v>
      </c>
      <c r="R214" s="29">
        <v>0</v>
      </c>
      <c r="S214" s="29" t="s">
        <v>42</v>
      </c>
      <c r="T214" s="29" t="s">
        <v>42</v>
      </c>
      <c r="U214" s="29" t="s">
        <v>42</v>
      </c>
      <c r="V214" s="29">
        <v>0</v>
      </c>
      <c r="W214" s="29">
        <v>0</v>
      </c>
      <c r="X214" s="29">
        <v>0</v>
      </c>
      <c r="Y214" s="29">
        <v>0</v>
      </c>
      <c r="Z214" s="29">
        <v>0</v>
      </c>
      <c r="AA214" s="29">
        <v>0</v>
      </c>
      <c r="AB214" s="29">
        <v>0</v>
      </c>
      <c r="AC214" s="29">
        <v>0</v>
      </c>
      <c r="AD214" s="29">
        <v>0</v>
      </c>
      <c r="AE214" s="29">
        <v>0</v>
      </c>
      <c r="AF214" s="29">
        <v>0</v>
      </c>
      <c r="AG214" s="29">
        <v>0</v>
      </c>
      <c r="AH214" s="29">
        <v>0.39</v>
      </c>
      <c r="AI214" s="29">
        <v>0.53</v>
      </c>
      <c r="AJ214" s="29">
        <v>0.49</v>
      </c>
      <c r="AK214" s="29">
        <v>0</v>
      </c>
      <c r="AL214" s="29" t="s">
        <v>42</v>
      </c>
      <c r="AM214" s="29" t="s">
        <v>42</v>
      </c>
      <c r="AN214" s="29">
        <v>0</v>
      </c>
      <c r="AO214" s="29">
        <v>0</v>
      </c>
      <c r="AP214" s="29">
        <v>0</v>
      </c>
      <c r="AQ214" s="29">
        <v>0</v>
      </c>
      <c r="AR214" s="29">
        <v>0</v>
      </c>
      <c r="AS214" s="29">
        <v>0</v>
      </c>
      <c r="AT214" s="29">
        <v>0</v>
      </c>
      <c r="AU214" s="29">
        <v>0</v>
      </c>
      <c r="AV214" s="29">
        <v>0</v>
      </c>
      <c r="AW214" s="29">
        <v>0</v>
      </c>
      <c r="AX214" s="29">
        <v>0</v>
      </c>
      <c r="AY214" s="29">
        <v>0</v>
      </c>
      <c r="AZ214" s="29">
        <v>0</v>
      </c>
      <c r="BA214" s="29">
        <v>0</v>
      </c>
      <c r="BB214" s="29">
        <v>0</v>
      </c>
      <c r="BC214" s="29">
        <v>0</v>
      </c>
      <c r="BD214" s="29">
        <v>0</v>
      </c>
      <c r="BE214" s="29">
        <v>0</v>
      </c>
      <c r="BF214" s="29" t="s">
        <v>42</v>
      </c>
      <c r="BG214" s="29">
        <v>0</v>
      </c>
      <c r="BH214" s="29" t="s">
        <v>42</v>
      </c>
      <c r="BI214" s="29" t="s">
        <v>42</v>
      </c>
      <c r="BJ214" s="29" t="s">
        <v>42</v>
      </c>
      <c r="BK214" s="29" t="s">
        <v>42</v>
      </c>
      <c r="BL214" s="29" t="s">
        <v>42</v>
      </c>
      <c r="BM214" s="29" t="s">
        <v>42</v>
      </c>
      <c r="BN214" s="29">
        <v>7.0000000000000007E-2</v>
      </c>
      <c r="BO214" s="29">
        <v>0</v>
      </c>
      <c r="BP214" s="29" t="s">
        <v>42</v>
      </c>
      <c r="BQ214" s="29" t="s">
        <v>42</v>
      </c>
    </row>
    <row r="215" spans="1:69" x14ac:dyDescent="0.25">
      <c r="A215">
        <v>201</v>
      </c>
      <c r="B215" t="s">
        <v>210</v>
      </c>
      <c r="C215" t="s">
        <v>178</v>
      </c>
      <c r="D215" s="28" t="s">
        <v>355</v>
      </c>
      <c r="E215" s="28" t="s">
        <v>355</v>
      </c>
      <c r="F215" s="28" t="s">
        <v>355</v>
      </c>
      <c r="G215" s="29" t="s">
        <v>355</v>
      </c>
      <c r="H215" s="29" t="s">
        <v>355</v>
      </c>
      <c r="I215" s="29" t="s">
        <v>355</v>
      </c>
      <c r="J215" s="29" t="s">
        <v>355</v>
      </c>
      <c r="K215" s="29" t="s">
        <v>355</v>
      </c>
      <c r="L215" s="29" t="s">
        <v>355</v>
      </c>
      <c r="M215" s="29" t="s">
        <v>355</v>
      </c>
      <c r="N215" s="29" t="s">
        <v>355</v>
      </c>
      <c r="O215" s="29" t="s">
        <v>355</v>
      </c>
      <c r="P215" s="29" t="s">
        <v>355</v>
      </c>
      <c r="Q215" s="29" t="s">
        <v>355</v>
      </c>
      <c r="R215" s="29" t="s">
        <v>355</v>
      </c>
      <c r="S215" s="29" t="s">
        <v>355</v>
      </c>
      <c r="T215" s="29" t="s">
        <v>355</v>
      </c>
      <c r="U215" s="29" t="s">
        <v>355</v>
      </c>
      <c r="V215" s="29" t="s">
        <v>355</v>
      </c>
      <c r="W215" s="29" t="s">
        <v>355</v>
      </c>
      <c r="X215" s="29" t="s">
        <v>355</v>
      </c>
      <c r="Y215" s="29" t="s">
        <v>355</v>
      </c>
      <c r="Z215" s="29" t="s">
        <v>355</v>
      </c>
      <c r="AA215" s="29" t="s">
        <v>355</v>
      </c>
      <c r="AB215" s="29" t="s">
        <v>355</v>
      </c>
      <c r="AC215" s="29" t="s">
        <v>355</v>
      </c>
      <c r="AD215" s="29" t="s">
        <v>355</v>
      </c>
      <c r="AE215" s="29" t="s">
        <v>355</v>
      </c>
      <c r="AF215" s="29" t="s">
        <v>355</v>
      </c>
      <c r="AG215" s="29" t="s">
        <v>355</v>
      </c>
      <c r="AH215" s="29" t="s">
        <v>355</v>
      </c>
      <c r="AI215" s="29" t="s">
        <v>355</v>
      </c>
      <c r="AJ215" s="29" t="s">
        <v>355</v>
      </c>
      <c r="AK215" s="29" t="s">
        <v>355</v>
      </c>
      <c r="AL215" s="29" t="s">
        <v>355</v>
      </c>
      <c r="AM215" s="29" t="s">
        <v>355</v>
      </c>
      <c r="AN215" s="29" t="s">
        <v>355</v>
      </c>
      <c r="AO215" s="29" t="s">
        <v>355</v>
      </c>
      <c r="AP215" s="29" t="s">
        <v>355</v>
      </c>
      <c r="AQ215" s="29" t="s">
        <v>355</v>
      </c>
      <c r="AR215" s="29" t="s">
        <v>355</v>
      </c>
      <c r="AS215" s="29" t="s">
        <v>355</v>
      </c>
      <c r="AT215" s="29" t="s">
        <v>355</v>
      </c>
      <c r="AU215" s="29" t="s">
        <v>355</v>
      </c>
      <c r="AV215" s="29" t="s">
        <v>355</v>
      </c>
      <c r="AW215" s="29" t="s">
        <v>355</v>
      </c>
      <c r="AX215" s="29" t="s">
        <v>355</v>
      </c>
      <c r="AY215" s="29" t="s">
        <v>355</v>
      </c>
      <c r="AZ215" s="29" t="s">
        <v>355</v>
      </c>
      <c r="BA215" s="29" t="s">
        <v>355</v>
      </c>
      <c r="BB215" s="29" t="s">
        <v>355</v>
      </c>
      <c r="BC215" s="29" t="s">
        <v>355</v>
      </c>
      <c r="BD215" s="29" t="s">
        <v>355</v>
      </c>
      <c r="BE215" s="29" t="s">
        <v>355</v>
      </c>
      <c r="BF215" s="29" t="s">
        <v>355</v>
      </c>
      <c r="BG215" s="29" t="s">
        <v>355</v>
      </c>
      <c r="BH215" s="29" t="s">
        <v>355</v>
      </c>
      <c r="BI215" s="29" t="s">
        <v>355</v>
      </c>
      <c r="BJ215" s="29" t="s">
        <v>355</v>
      </c>
      <c r="BK215" s="29" t="s">
        <v>355</v>
      </c>
      <c r="BL215" s="29" t="s">
        <v>355</v>
      </c>
      <c r="BM215" s="29" t="s">
        <v>355</v>
      </c>
      <c r="BN215" s="29" t="s">
        <v>355</v>
      </c>
      <c r="BO215" s="29" t="s">
        <v>355</v>
      </c>
      <c r="BP215" s="29" t="s">
        <v>355</v>
      </c>
      <c r="BQ215" s="29" t="s">
        <v>355</v>
      </c>
    </row>
    <row r="216" spans="1:69" x14ac:dyDescent="0.25">
      <c r="A216">
        <v>908</v>
      </c>
      <c r="B216" t="s">
        <v>211</v>
      </c>
      <c r="C216" t="s">
        <v>184</v>
      </c>
      <c r="D216" s="28">
        <v>10</v>
      </c>
      <c r="E216" s="28">
        <v>30</v>
      </c>
      <c r="F216" s="28">
        <v>40</v>
      </c>
      <c r="G216" s="29">
        <v>1</v>
      </c>
      <c r="H216" s="29">
        <v>0.9</v>
      </c>
      <c r="I216" s="29">
        <v>0.93</v>
      </c>
      <c r="J216" s="29">
        <v>1</v>
      </c>
      <c r="K216" s="29">
        <v>0.9</v>
      </c>
      <c r="L216" s="29">
        <v>0.93</v>
      </c>
      <c r="M216" s="29" t="s">
        <v>42</v>
      </c>
      <c r="N216" s="29">
        <v>0.5</v>
      </c>
      <c r="O216" s="29">
        <v>0.46</v>
      </c>
      <c r="P216" s="29">
        <v>0</v>
      </c>
      <c r="Q216" s="29">
        <v>0</v>
      </c>
      <c r="R216" s="29">
        <v>0</v>
      </c>
      <c r="S216" s="29">
        <v>0</v>
      </c>
      <c r="T216" s="29">
        <v>0</v>
      </c>
      <c r="U216" s="29">
        <v>0</v>
      </c>
      <c r="V216" s="29">
        <v>0</v>
      </c>
      <c r="W216" s="29">
        <v>0</v>
      </c>
      <c r="X216" s="29">
        <v>0</v>
      </c>
      <c r="Y216" s="29">
        <v>0</v>
      </c>
      <c r="Z216" s="29">
        <v>0</v>
      </c>
      <c r="AA216" s="29">
        <v>0</v>
      </c>
      <c r="AB216" s="29">
        <v>0</v>
      </c>
      <c r="AC216" s="29">
        <v>0</v>
      </c>
      <c r="AD216" s="29">
        <v>0</v>
      </c>
      <c r="AE216" s="29">
        <v>0</v>
      </c>
      <c r="AF216" s="29">
        <v>0</v>
      </c>
      <c r="AG216" s="29">
        <v>0</v>
      </c>
      <c r="AH216" s="29">
        <v>0.64</v>
      </c>
      <c r="AI216" s="29">
        <v>0.4</v>
      </c>
      <c r="AJ216" s="29">
        <v>0.46</v>
      </c>
      <c r="AK216" s="29">
        <v>0</v>
      </c>
      <c r="AL216" s="29">
        <v>0</v>
      </c>
      <c r="AM216" s="29">
        <v>0</v>
      </c>
      <c r="AN216" s="29">
        <v>0</v>
      </c>
      <c r="AO216" s="29">
        <v>0</v>
      </c>
      <c r="AP216" s="29">
        <v>0</v>
      </c>
      <c r="AQ216" s="29">
        <v>0</v>
      </c>
      <c r="AR216" s="29">
        <v>0</v>
      </c>
      <c r="AS216" s="29">
        <v>0</v>
      </c>
      <c r="AT216" s="29">
        <v>0</v>
      </c>
      <c r="AU216" s="29">
        <v>0</v>
      </c>
      <c r="AV216" s="29">
        <v>0</v>
      </c>
      <c r="AW216" s="29">
        <v>0</v>
      </c>
      <c r="AX216" s="29">
        <v>0</v>
      </c>
      <c r="AY216" s="29">
        <v>0</v>
      </c>
      <c r="AZ216" s="29">
        <v>0</v>
      </c>
      <c r="BA216" s="29">
        <v>0</v>
      </c>
      <c r="BB216" s="29">
        <v>0</v>
      </c>
      <c r="BC216" s="29">
        <v>0</v>
      </c>
      <c r="BD216" s="29">
        <v>0</v>
      </c>
      <c r="BE216" s="29">
        <v>0</v>
      </c>
      <c r="BF216" s="29">
        <v>0</v>
      </c>
      <c r="BG216" s="29">
        <v>0</v>
      </c>
      <c r="BH216" s="29">
        <v>0</v>
      </c>
      <c r="BI216" s="29">
        <v>0</v>
      </c>
      <c r="BJ216" s="29" t="s">
        <v>42</v>
      </c>
      <c r="BK216" s="29" t="s">
        <v>42</v>
      </c>
      <c r="BL216" s="29">
        <v>0</v>
      </c>
      <c r="BM216" s="29" t="s">
        <v>42</v>
      </c>
      <c r="BN216" s="29" t="s">
        <v>42</v>
      </c>
      <c r="BO216" s="29">
        <v>0</v>
      </c>
      <c r="BP216" s="29">
        <v>0</v>
      </c>
      <c r="BQ216" s="29">
        <v>0</v>
      </c>
    </row>
    <row r="217" spans="1:69" x14ac:dyDescent="0.25">
      <c r="A217">
        <v>331</v>
      </c>
      <c r="B217" t="s">
        <v>212</v>
      </c>
      <c r="C217" t="s">
        <v>174</v>
      </c>
      <c r="D217" s="28">
        <v>40</v>
      </c>
      <c r="E217" s="28">
        <v>50</v>
      </c>
      <c r="F217" s="28">
        <v>90</v>
      </c>
      <c r="G217" s="29">
        <v>0.83</v>
      </c>
      <c r="H217" s="29">
        <v>0.87</v>
      </c>
      <c r="I217" s="29">
        <v>0.85</v>
      </c>
      <c r="J217" s="29">
        <v>0.77</v>
      </c>
      <c r="K217" s="29">
        <v>0.8</v>
      </c>
      <c r="L217" s="29">
        <v>0.79</v>
      </c>
      <c r="M217" s="29" t="s">
        <v>42</v>
      </c>
      <c r="N217" s="29">
        <v>0.3</v>
      </c>
      <c r="O217" s="29">
        <v>0.24</v>
      </c>
      <c r="P217" s="29">
        <v>0</v>
      </c>
      <c r="Q217" s="29">
        <v>0</v>
      </c>
      <c r="R217" s="29">
        <v>0</v>
      </c>
      <c r="S217" s="29" t="s">
        <v>42</v>
      </c>
      <c r="T217" s="29">
        <v>0</v>
      </c>
      <c r="U217" s="29" t="s">
        <v>42</v>
      </c>
      <c r="V217" s="29">
        <v>0</v>
      </c>
      <c r="W217" s="29" t="s">
        <v>42</v>
      </c>
      <c r="X217" s="29" t="s">
        <v>42</v>
      </c>
      <c r="Y217" s="29">
        <v>0</v>
      </c>
      <c r="Z217" s="29">
        <v>0</v>
      </c>
      <c r="AA217" s="29">
        <v>0</v>
      </c>
      <c r="AB217" s="29" t="s">
        <v>42</v>
      </c>
      <c r="AC217" s="29" t="s">
        <v>42</v>
      </c>
      <c r="AD217" s="29">
        <v>7.0000000000000007E-2</v>
      </c>
      <c r="AE217" s="29">
        <v>0</v>
      </c>
      <c r="AF217" s="29">
        <v>0</v>
      </c>
      <c r="AG217" s="29">
        <v>0</v>
      </c>
      <c r="AH217" s="29">
        <v>0.46</v>
      </c>
      <c r="AI217" s="29">
        <v>0.43</v>
      </c>
      <c r="AJ217" s="29">
        <v>0.44</v>
      </c>
      <c r="AK217" s="29">
        <v>0</v>
      </c>
      <c r="AL217" s="29" t="s">
        <v>42</v>
      </c>
      <c r="AM217" s="29" t="s">
        <v>42</v>
      </c>
      <c r="AN217" s="29">
        <v>0</v>
      </c>
      <c r="AO217" s="29">
        <v>0</v>
      </c>
      <c r="AP217" s="29">
        <v>0</v>
      </c>
      <c r="AQ217" s="29">
        <v>0</v>
      </c>
      <c r="AR217" s="29">
        <v>0</v>
      </c>
      <c r="AS217" s="29">
        <v>0</v>
      </c>
      <c r="AT217" s="29">
        <v>0</v>
      </c>
      <c r="AU217" s="29" t="s">
        <v>42</v>
      </c>
      <c r="AV217" s="29" t="s">
        <v>42</v>
      </c>
      <c r="AW217" s="29">
        <v>0</v>
      </c>
      <c r="AX217" s="29">
        <v>0</v>
      </c>
      <c r="AY217" s="29">
        <v>0</v>
      </c>
      <c r="AZ217" s="29">
        <v>0</v>
      </c>
      <c r="BA217" s="29">
        <v>0</v>
      </c>
      <c r="BB217" s="29">
        <v>0</v>
      </c>
      <c r="BC217" s="29">
        <v>0</v>
      </c>
      <c r="BD217" s="29" t="s">
        <v>42</v>
      </c>
      <c r="BE217" s="29" t="s">
        <v>42</v>
      </c>
      <c r="BF217" s="29" t="s">
        <v>42</v>
      </c>
      <c r="BG217" s="29" t="s">
        <v>42</v>
      </c>
      <c r="BH217" s="29" t="s">
        <v>42</v>
      </c>
      <c r="BI217" s="29" t="s">
        <v>42</v>
      </c>
      <c r="BJ217" s="29" t="s">
        <v>42</v>
      </c>
      <c r="BK217" s="29" t="s">
        <v>42</v>
      </c>
      <c r="BL217" s="29" t="s">
        <v>42</v>
      </c>
      <c r="BM217" s="29" t="s">
        <v>42</v>
      </c>
      <c r="BN217" s="29">
        <v>0.1</v>
      </c>
      <c r="BO217" s="29">
        <v>0</v>
      </c>
      <c r="BP217" s="29">
        <v>0</v>
      </c>
      <c r="BQ217" s="29">
        <v>0</v>
      </c>
    </row>
    <row r="218" spans="1:69" x14ac:dyDescent="0.25">
      <c r="A218">
        <v>306</v>
      </c>
      <c r="B218" t="s">
        <v>213</v>
      </c>
      <c r="C218" t="s">
        <v>180</v>
      </c>
      <c r="D218" s="28">
        <v>50</v>
      </c>
      <c r="E218" s="28">
        <v>30</v>
      </c>
      <c r="F218" s="28">
        <v>80</v>
      </c>
      <c r="G218" s="29">
        <v>0.78</v>
      </c>
      <c r="H218" s="29">
        <v>0.88</v>
      </c>
      <c r="I218" s="29">
        <v>0.82</v>
      </c>
      <c r="J218" s="29">
        <v>0.78</v>
      </c>
      <c r="K218" s="29">
        <v>0.82</v>
      </c>
      <c r="L218" s="29">
        <v>0.79</v>
      </c>
      <c r="M218" s="29">
        <v>0.31</v>
      </c>
      <c r="N218" s="29">
        <v>0.45</v>
      </c>
      <c r="O218" s="29">
        <v>0.37</v>
      </c>
      <c r="P218" s="29">
        <v>0</v>
      </c>
      <c r="Q218" s="29">
        <v>0</v>
      </c>
      <c r="R218" s="29">
        <v>0</v>
      </c>
      <c r="S218" s="29">
        <v>0</v>
      </c>
      <c r="T218" s="29">
        <v>0</v>
      </c>
      <c r="U218" s="29">
        <v>0</v>
      </c>
      <c r="V218" s="29">
        <v>0</v>
      </c>
      <c r="W218" s="29">
        <v>0</v>
      </c>
      <c r="X218" s="29">
        <v>0</v>
      </c>
      <c r="Y218" s="29" t="s">
        <v>42</v>
      </c>
      <c r="Z218" s="29" t="s">
        <v>42</v>
      </c>
      <c r="AA218" s="29" t="s">
        <v>42</v>
      </c>
      <c r="AB218" s="29">
        <v>0</v>
      </c>
      <c r="AC218" s="29">
        <v>0</v>
      </c>
      <c r="AD218" s="29">
        <v>0</v>
      </c>
      <c r="AE218" s="29">
        <v>0</v>
      </c>
      <c r="AF218" s="29" t="s">
        <v>42</v>
      </c>
      <c r="AG218" s="29" t="s">
        <v>42</v>
      </c>
      <c r="AH218" s="29">
        <v>0.43</v>
      </c>
      <c r="AI218" s="29">
        <v>0.27</v>
      </c>
      <c r="AJ218" s="29">
        <v>0.37</v>
      </c>
      <c r="AK218" s="29">
        <v>0</v>
      </c>
      <c r="AL218" s="29">
        <v>0</v>
      </c>
      <c r="AM218" s="29">
        <v>0</v>
      </c>
      <c r="AN218" s="29">
        <v>0</v>
      </c>
      <c r="AO218" s="29">
        <v>0</v>
      </c>
      <c r="AP218" s="29">
        <v>0</v>
      </c>
      <c r="AQ218" s="29">
        <v>0</v>
      </c>
      <c r="AR218" s="29">
        <v>0</v>
      </c>
      <c r="AS218" s="29">
        <v>0</v>
      </c>
      <c r="AT218" s="29">
        <v>0</v>
      </c>
      <c r="AU218" s="29" t="s">
        <v>42</v>
      </c>
      <c r="AV218" s="29" t="s">
        <v>42</v>
      </c>
      <c r="AW218" s="29">
        <v>0</v>
      </c>
      <c r="AX218" s="29">
        <v>0</v>
      </c>
      <c r="AY218" s="29">
        <v>0</v>
      </c>
      <c r="AZ218" s="29">
        <v>0</v>
      </c>
      <c r="BA218" s="29" t="s">
        <v>42</v>
      </c>
      <c r="BB218" s="29" t="s">
        <v>42</v>
      </c>
      <c r="BC218" s="29">
        <v>0</v>
      </c>
      <c r="BD218" s="29">
        <v>0</v>
      </c>
      <c r="BE218" s="29">
        <v>0</v>
      </c>
      <c r="BF218" s="29">
        <v>0</v>
      </c>
      <c r="BG218" s="29" t="s">
        <v>42</v>
      </c>
      <c r="BH218" s="29" t="s">
        <v>42</v>
      </c>
      <c r="BI218" s="29" t="s">
        <v>42</v>
      </c>
      <c r="BJ218" s="29" t="s">
        <v>42</v>
      </c>
      <c r="BK218" s="29" t="s">
        <v>42</v>
      </c>
      <c r="BL218" s="29" t="s">
        <v>42</v>
      </c>
      <c r="BM218" s="29" t="s">
        <v>42</v>
      </c>
      <c r="BN218" s="29" t="s">
        <v>42</v>
      </c>
      <c r="BO218" s="29">
        <v>0.14000000000000001</v>
      </c>
      <c r="BP218" s="29" t="s">
        <v>42</v>
      </c>
      <c r="BQ218" s="29">
        <v>0.1</v>
      </c>
    </row>
    <row r="219" spans="1:69" x14ac:dyDescent="0.25">
      <c r="A219">
        <v>909</v>
      </c>
      <c r="B219" t="s">
        <v>214</v>
      </c>
      <c r="C219" t="s">
        <v>168</v>
      </c>
      <c r="D219" s="28">
        <v>10</v>
      </c>
      <c r="E219" s="28">
        <v>40</v>
      </c>
      <c r="F219" s="28">
        <v>50</v>
      </c>
      <c r="G219" s="29">
        <v>1</v>
      </c>
      <c r="H219" s="29">
        <v>0.98</v>
      </c>
      <c r="I219" s="29">
        <v>0.98</v>
      </c>
      <c r="J219" s="29">
        <v>1</v>
      </c>
      <c r="K219" s="29">
        <v>0.98</v>
      </c>
      <c r="L219" s="29">
        <v>0.98</v>
      </c>
      <c r="M219" s="29" t="s">
        <v>42</v>
      </c>
      <c r="N219" s="29">
        <v>0</v>
      </c>
      <c r="O219" s="29" t="s">
        <v>42</v>
      </c>
      <c r="P219" s="29">
        <v>0</v>
      </c>
      <c r="Q219" s="29">
        <v>0</v>
      </c>
      <c r="R219" s="29">
        <v>0</v>
      </c>
      <c r="S219" s="29">
        <v>0</v>
      </c>
      <c r="T219" s="29">
        <v>0</v>
      </c>
      <c r="U219" s="29">
        <v>0</v>
      </c>
      <c r="V219" s="29">
        <v>0</v>
      </c>
      <c r="W219" s="29">
        <v>0</v>
      </c>
      <c r="X219" s="29">
        <v>0</v>
      </c>
      <c r="Y219" s="29">
        <v>0</v>
      </c>
      <c r="Z219" s="29">
        <v>0</v>
      </c>
      <c r="AA219" s="29">
        <v>0</v>
      </c>
      <c r="AB219" s="29">
        <v>0</v>
      </c>
      <c r="AC219" s="29">
        <v>0</v>
      </c>
      <c r="AD219" s="29">
        <v>0</v>
      </c>
      <c r="AE219" s="29">
        <v>0</v>
      </c>
      <c r="AF219" s="29">
        <v>0</v>
      </c>
      <c r="AG219" s="29">
        <v>0</v>
      </c>
      <c r="AH219" s="29">
        <v>0.92</v>
      </c>
      <c r="AI219" s="29">
        <v>0.98</v>
      </c>
      <c r="AJ219" s="29">
        <v>0.96</v>
      </c>
      <c r="AK219" s="29">
        <v>0</v>
      </c>
      <c r="AL219" s="29">
        <v>0</v>
      </c>
      <c r="AM219" s="29">
        <v>0</v>
      </c>
      <c r="AN219" s="29">
        <v>0</v>
      </c>
      <c r="AO219" s="29">
        <v>0</v>
      </c>
      <c r="AP219" s="29">
        <v>0</v>
      </c>
      <c r="AQ219" s="29">
        <v>0</v>
      </c>
      <c r="AR219" s="29">
        <v>0</v>
      </c>
      <c r="AS219" s="29">
        <v>0</v>
      </c>
      <c r="AT219" s="29">
        <v>0</v>
      </c>
      <c r="AU219" s="29">
        <v>0</v>
      </c>
      <c r="AV219" s="29">
        <v>0</v>
      </c>
      <c r="AW219" s="29">
        <v>0</v>
      </c>
      <c r="AX219" s="29">
        <v>0</v>
      </c>
      <c r="AY219" s="29">
        <v>0</v>
      </c>
      <c r="AZ219" s="29">
        <v>0</v>
      </c>
      <c r="BA219" s="29">
        <v>0</v>
      </c>
      <c r="BB219" s="29">
        <v>0</v>
      </c>
      <c r="BC219" s="29">
        <v>0</v>
      </c>
      <c r="BD219" s="29">
        <v>0</v>
      </c>
      <c r="BE219" s="29">
        <v>0</v>
      </c>
      <c r="BF219" s="29">
        <v>0</v>
      </c>
      <c r="BG219" s="29">
        <v>0</v>
      </c>
      <c r="BH219" s="29">
        <v>0</v>
      </c>
      <c r="BI219" s="29">
        <v>0</v>
      </c>
      <c r="BJ219" s="29">
        <v>0</v>
      </c>
      <c r="BK219" s="29">
        <v>0</v>
      </c>
      <c r="BL219" s="29">
        <v>0</v>
      </c>
      <c r="BM219" s="29">
        <v>0</v>
      </c>
      <c r="BN219" s="29">
        <v>0</v>
      </c>
      <c r="BO219" s="29">
        <v>0</v>
      </c>
      <c r="BP219" s="29" t="s">
        <v>42</v>
      </c>
      <c r="BQ219" s="29" t="s">
        <v>42</v>
      </c>
    </row>
    <row r="220" spans="1:69" x14ac:dyDescent="0.25">
      <c r="A220">
        <v>841</v>
      </c>
      <c r="B220" t="s">
        <v>215</v>
      </c>
      <c r="C220" t="s">
        <v>166</v>
      </c>
      <c r="D220" s="28">
        <v>20</v>
      </c>
      <c r="E220" s="28">
        <v>10</v>
      </c>
      <c r="F220" s="28">
        <v>30</v>
      </c>
      <c r="G220" s="29">
        <v>0.73</v>
      </c>
      <c r="H220" s="29">
        <v>1</v>
      </c>
      <c r="I220" s="29">
        <v>0.84</v>
      </c>
      <c r="J220" s="29">
        <v>0.73</v>
      </c>
      <c r="K220" s="29">
        <v>0.9</v>
      </c>
      <c r="L220" s="29">
        <v>0.8</v>
      </c>
      <c r="M220" s="29">
        <v>0.4</v>
      </c>
      <c r="N220" s="29">
        <v>0.6</v>
      </c>
      <c r="O220" s="29">
        <v>0.48</v>
      </c>
      <c r="P220" s="29">
        <v>0</v>
      </c>
      <c r="Q220" s="29">
        <v>0</v>
      </c>
      <c r="R220" s="29">
        <v>0</v>
      </c>
      <c r="S220" s="29" t="s">
        <v>42</v>
      </c>
      <c r="T220" s="29">
        <v>0</v>
      </c>
      <c r="U220" s="29" t="s">
        <v>42</v>
      </c>
      <c r="V220" s="29">
        <v>0</v>
      </c>
      <c r="W220" s="29">
        <v>0</v>
      </c>
      <c r="X220" s="29">
        <v>0</v>
      </c>
      <c r="Y220" s="29">
        <v>0</v>
      </c>
      <c r="Z220" s="29">
        <v>0</v>
      </c>
      <c r="AA220" s="29">
        <v>0</v>
      </c>
      <c r="AB220" s="29">
        <v>0</v>
      </c>
      <c r="AC220" s="29">
        <v>0</v>
      </c>
      <c r="AD220" s="29">
        <v>0</v>
      </c>
      <c r="AE220" s="29">
        <v>0</v>
      </c>
      <c r="AF220" s="29">
        <v>0</v>
      </c>
      <c r="AG220" s="29">
        <v>0</v>
      </c>
      <c r="AH220" s="29" t="s">
        <v>42</v>
      </c>
      <c r="AI220" s="29" t="s">
        <v>42</v>
      </c>
      <c r="AJ220" s="29">
        <v>0.28000000000000003</v>
      </c>
      <c r="AK220" s="29">
        <v>0</v>
      </c>
      <c r="AL220" s="29" t="s">
        <v>42</v>
      </c>
      <c r="AM220" s="29" t="s">
        <v>42</v>
      </c>
      <c r="AN220" s="29">
        <v>0</v>
      </c>
      <c r="AO220" s="29">
        <v>0</v>
      </c>
      <c r="AP220" s="29">
        <v>0</v>
      </c>
      <c r="AQ220" s="29">
        <v>0</v>
      </c>
      <c r="AR220" s="29">
        <v>0</v>
      </c>
      <c r="AS220" s="29">
        <v>0</v>
      </c>
      <c r="AT220" s="29">
        <v>0</v>
      </c>
      <c r="AU220" s="29">
        <v>0</v>
      </c>
      <c r="AV220" s="29">
        <v>0</v>
      </c>
      <c r="AW220" s="29">
        <v>0</v>
      </c>
      <c r="AX220" s="29">
        <v>0</v>
      </c>
      <c r="AY220" s="29">
        <v>0</v>
      </c>
      <c r="AZ220" s="29">
        <v>0</v>
      </c>
      <c r="BA220" s="29">
        <v>0</v>
      </c>
      <c r="BB220" s="29">
        <v>0</v>
      </c>
      <c r="BC220" s="29">
        <v>0</v>
      </c>
      <c r="BD220" s="29">
        <v>0</v>
      </c>
      <c r="BE220" s="29">
        <v>0</v>
      </c>
      <c r="BF220" s="29">
        <v>0</v>
      </c>
      <c r="BG220" s="29" t="s">
        <v>42</v>
      </c>
      <c r="BH220" s="29" t="s">
        <v>42</v>
      </c>
      <c r="BI220" s="29" t="s">
        <v>42</v>
      </c>
      <c r="BJ220" s="29">
        <v>0</v>
      </c>
      <c r="BK220" s="29" t="s">
        <v>42</v>
      </c>
      <c r="BL220" s="29" t="s">
        <v>42</v>
      </c>
      <c r="BM220" s="29">
        <v>0</v>
      </c>
      <c r="BN220" s="29" t="s">
        <v>42</v>
      </c>
      <c r="BO220" s="29">
        <v>0</v>
      </c>
      <c r="BP220" s="29">
        <v>0</v>
      </c>
      <c r="BQ220" s="29">
        <v>0</v>
      </c>
    </row>
    <row r="221" spans="1:69" x14ac:dyDescent="0.25">
      <c r="A221">
        <v>831</v>
      </c>
      <c r="B221" t="s">
        <v>216</v>
      </c>
      <c r="C221" t="s">
        <v>172</v>
      </c>
      <c r="D221" s="28">
        <v>40</v>
      </c>
      <c r="E221" s="28">
        <v>40</v>
      </c>
      <c r="F221" s="28">
        <v>80</v>
      </c>
      <c r="G221" s="29">
        <v>0.86</v>
      </c>
      <c r="H221" s="29">
        <v>0.93</v>
      </c>
      <c r="I221" s="29">
        <v>0.89</v>
      </c>
      <c r="J221" s="29">
        <v>0.86</v>
      </c>
      <c r="K221" s="29">
        <v>0.9</v>
      </c>
      <c r="L221" s="29">
        <v>0.88</v>
      </c>
      <c r="M221" s="29">
        <v>0.23</v>
      </c>
      <c r="N221" s="29">
        <v>0.15</v>
      </c>
      <c r="O221" s="29">
        <v>0.19</v>
      </c>
      <c r="P221" s="29">
        <v>0</v>
      </c>
      <c r="Q221" s="29">
        <v>0</v>
      </c>
      <c r="R221" s="29">
        <v>0</v>
      </c>
      <c r="S221" s="29" t="s">
        <v>42</v>
      </c>
      <c r="T221" s="29" t="s">
        <v>42</v>
      </c>
      <c r="U221" s="29" t="s">
        <v>42</v>
      </c>
      <c r="V221" s="29">
        <v>0.27</v>
      </c>
      <c r="W221" s="29">
        <v>0.28000000000000003</v>
      </c>
      <c r="X221" s="29">
        <v>0.27</v>
      </c>
      <c r="Y221" s="29">
        <v>0</v>
      </c>
      <c r="Z221" s="29">
        <v>0</v>
      </c>
      <c r="AA221" s="29">
        <v>0</v>
      </c>
      <c r="AB221" s="29">
        <v>0</v>
      </c>
      <c r="AC221" s="29">
        <v>0</v>
      </c>
      <c r="AD221" s="29">
        <v>0</v>
      </c>
      <c r="AE221" s="29">
        <v>0</v>
      </c>
      <c r="AF221" s="29">
        <v>0</v>
      </c>
      <c r="AG221" s="29">
        <v>0</v>
      </c>
      <c r="AH221" s="29">
        <v>0.32</v>
      </c>
      <c r="AI221" s="29">
        <v>0.4</v>
      </c>
      <c r="AJ221" s="29">
        <v>0.36</v>
      </c>
      <c r="AK221" s="29">
        <v>0</v>
      </c>
      <c r="AL221" s="29">
        <v>0</v>
      </c>
      <c r="AM221" s="29">
        <v>0</v>
      </c>
      <c r="AN221" s="29">
        <v>0</v>
      </c>
      <c r="AO221" s="29">
        <v>0</v>
      </c>
      <c r="AP221" s="29">
        <v>0</v>
      </c>
      <c r="AQ221" s="29">
        <v>0</v>
      </c>
      <c r="AR221" s="29">
        <v>0</v>
      </c>
      <c r="AS221" s="29">
        <v>0</v>
      </c>
      <c r="AT221" s="29">
        <v>0</v>
      </c>
      <c r="AU221" s="29" t="s">
        <v>42</v>
      </c>
      <c r="AV221" s="29" t="s">
        <v>42</v>
      </c>
      <c r="AW221" s="29">
        <v>0</v>
      </c>
      <c r="AX221" s="29" t="s">
        <v>42</v>
      </c>
      <c r="AY221" s="29" t="s">
        <v>42</v>
      </c>
      <c r="AZ221" s="29">
        <v>0</v>
      </c>
      <c r="BA221" s="29">
        <v>0</v>
      </c>
      <c r="BB221" s="29">
        <v>0</v>
      </c>
      <c r="BC221" s="29">
        <v>0</v>
      </c>
      <c r="BD221" s="29">
        <v>0</v>
      </c>
      <c r="BE221" s="29">
        <v>0</v>
      </c>
      <c r="BF221" s="29">
        <v>0</v>
      </c>
      <c r="BG221" s="29">
        <v>0</v>
      </c>
      <c r="BH221" s="29">
        <v>0</v>
      </c>
      <c r="BI221" s="29" t="s">
        <v>42</v>
      </c>
      <c r="BJ221" s="29" t="s">
        <v>42</v>
      </c>
      <c r="BK221" s="29" t="s">
        <v>42</v>
      </c>
      <c r="BL221" s="29" t="s">
        <v>42</v>
      </c>
      <c r="BM221" s="29" t="s">
        <v>42</v>
      </c>
      <c r="BN221" s="29" t="s">
        <v>42</v>
      </c>
      <c r="BO221" s="29" t="s">
        <v>42</v>
      </c>
      <c r="BP221" s="29">
        <v>0</v>
      </c>
      <c r="BQ221" s="29" t="s">
        <v>42</v>
      </c>
    </row>
    <row r="222" spans="1:69" x14ac:dyDescent="0.25">
      <c r="A222">
        <v>830</v>
      </c>
      <c r="B222" t="s">
        <v>217</v>
      </c>
      <c r="C222" t="s">
        <v>172</v>
      </c>
      <c r="D222" s="28">
        <v>30</v>
      </c>
      <c r="E222" s="28">
        <v>50</v>
      </c>
      <c r="F222" s="28">
        <v>80</v>
      </c>
      <c r="G222" s="29">
        <v>0.89</v>
      </c>
      <c r="H222" s="29">
        <v>1</v>
      </c>
      <c r="I222" s="29">
        <v>0.96</v>
      </c>
      <c r="J222" s="29">
        <v>0.85</v>
      </c>
      <c r="K222" s="29">
        <v>1</v>
      </c>
      <c r="L222" s="29">
        <v>0.95</v>
      </c>
      <c r="M222" s="29">
        <v>0.48</v>
      </c>
      <c r="N222" s="29">
        <v>0.39</v>
      </c>
      <c r="O222" s="29">
        <v>0.42</v>
      </c>
      <c r="P222" s="29">
        <v>0</v>
      </c>
      <c r="Q222" s="29">
        <v>0</v>
      </c>
      <c r="R222" s="29">
        <v>0</v>
      </c>
      <c r="S222" s="29">
        <v>0</v>
      </c>
      <c r="T222" s="29">
        <v>0</v>
      </c>
      <c r="U222" s="29">
        <v>0</v>
      </c>
      <c r="V222" s="29">
        <v>0</v>
      </c>
      <c r="W222" s="29">
        <v>0</v>
      </c>
      <c r="X222" s="29">
        <v>0</v>
      </c>
      <c r="Y222" s="29">
        <v>0</v>
      </c>
      <c r="Z222" s="29">
        <v>0</v>
      </c>
      <c r="AA222" s="29">
        <v>0</v>
      </c>
      <c r="AB222" s="29">
        <v>0</v>
      </c>
      <c r="AC222" s="29">
        <v>0</v>
      </c>
      <c r="AD222" s="29">
        <v>0</v>
      </c>
      <c r="AE222" s="29">
        <v>0</v>
      </c>
      <c r="AF222" s="29">
        <v>0</v>
      </c>
      <c r="AG222" s="29">
        <v>0</v>
      </c>
      <c r="AH222" s="29">
        <v>0.37</v>
      </c>
      <c r="AI222" s="29">
        <v>0.61</v>
      </c>
      <c r="AJ222" s="29">
        <v>0.53</v>
      </c>
      <c r="AK222" s="29">
        <v>0</v>
      </c>
      <c r="AL222" s="29">
        <v>0</v>
      </c>
      <c r="AM222" s="29">
        <v>0</v>
      </c>
      <c r="AN222" s="29">
        <v>0</v>
      </c>
      <c r="AO222" s="29">
        <v>0</v>
      </c>
      <c r="AP222" s="29">
        <v>0</v>
      </c>
      <c r="AQ222" s="29">
        <v>0</v>
      </c>
      <c r="AR222" s="29">
        <v>0</v>
      </c>
      <c r="AS222" s="29">
        <v>0</v>
      </c>
      <c r="AT222" s="29" t="s">
        <v>42</v>
      </c>
      <c r="AU222" s="29">
        <v>0</v>
      </c>
      <c r="AV222" s="29" t="s">
        <v>42</v>
      </c>
      <c r="AW222" s="29">
        <v>0</v>
      </c>
      <c r="AX222" s="29">
        <v>0</v>
      </c>
      <c r="AY222" s="29">
        <v>0</v>
      </c>
      <c r="AZ222" s="29">
        <v>0</v>
      </c>
      <c r="BA222" s="29">
        <v>0</v>
      </c>
      <c r="BB222" s="29">
        <v>0</v>
      </c>
      <c r="BC222" s="29" t="s">
        <v>42</v>
      </c>
      <c r="BD222" s="29">
        <v>0</v>
      </c>
      <c r="BE222" s="29" t="s">
        <v>42</v>
      </c>
      <c r="BF222" s="29">
        <v>0</v>
      </c>
      <c r="BG222" s="29">
        <v>0</v>
      </c>
      <c r="BH222" s="29">
        <v>0</v>
      </c>
      <c r="BI222" s="29" t="s">
        <v>42</v>
      </c>
      <c r="BJ222" s="29">
        <v>0</v>
      </c>
      <c r="BK222" s="29" t="s">
        <v>42</v>
      </c>
      <c r="BL222" s="29" t="s">
        <v>42</v>
      </c>
      <c r="BM222" s="29">
        <v>0</v>
      </c>
      <c r="BN222" s="29" t="s">
        <v>42</v>
      </c>
      <c r="BO222" s="29">
        <v>0</v>
      </c>
      <c r="BP222" s="29">
        <v>0</v>
      </c>
      <c r="BQ222" s="29">
        <v>0</v>
      </c>
    </row>
    <row r="223" spans="1:69" x14ac:dyDescent="0.25">
      <c r="A223">
        <v>878</v>
      </c>
      <c r="B223" t="s">
        <v>218</v>
      </c>
      <c r="C223" t="s">
        <v>184</v>
      </c>
      <c r="D223" s="28">
        <v>40</v>
      </c>
      <c r="E223" s="28">
        <v>100</v>
      </c>
      <c r="F223" s="28">
        <v>140</v>
      </c>
      <c r="G223" s="29">
        <v>0.75</v>
      </c>
      <c r="H223" s="29">
        <v>0.84</v>
      </c>
      <c r="I223" s="29">
        <v>0.82</v>
      </c>
      <c r="J223" s="29">
        <v>0.75</v>
      </c>
      <c r="K223" s="29">
        <v>0.82</v>
      </c>
      <c r="L223" s="29">
        <v>0.8</v>
      </c>
      <c r="M223" s="29">
        <v>0.39</v>
      </c>
      <c r="N223" s="29">
        <v>0.33</v>
      </c>
      <c r="O223" s="29">
        <v>0.35</v>
      </c>
      <c r="P223" s="29">
        <v>0</v>
      </c>
      <c r="Q223" s="29">
        <v>0</v>
      </c>
      <c r="R223" s="29">
        <v>0</v>
      </c>
      <c r="S223" s="29">
        <v>0</v>
      </c>
      <c r="T223" s="29">
        <v>0</v>
      </c>
      <c r="U223" s="29">
        <v>0</v>
      </c>
      <c r="V223" s="29">
        <v>0</v>
      </c>
      <c r="W223" s="29">
        <v>0</v>
      </c>
      <c r="X223" s="29">
        <v>0</v>
      </c>
      <c r="Y223" s="29">
        <v>0</v>
      </c>
      <c r="Z223" s="29">
        <v>0</v>
      </c>
      <c r="AA223" s="29">
        <v>0</v>
      </c>
      <c r="AB223" s="29">
        <v>0</v>
      </c>
      <c r="AC223" s="29" t="s">
        <v>42</v>
      </c>
      <c r="AD223" s="29" t="s">
        <v>42</v>
      </c>
      <c r="AE223" s="29">
        <v>0</v>
      </c>
      <c r="AF223" s="29">
        <v>0</v>
      </c>
      <c r="AG223" s="29">
        <v>0</v>
      </c>
      <c r="AH223" s="29">
        <v>0.36</v>
      </c>
      <c r="AI223" s="29">
        <v>0.45</v>
      </c>
      <c r="AJ223" s="29">
        <v>0.43</v>
      </c>
      <c r="AK223" s="29">
        <v>0</v>
      </c>
      <c r="AL223" s="29" t="s">
        <v>42</v>
      </c>
      <c r="AM223" s="29" t="s">
        <v>42</v>
      </c>
      <c r="AN223" s="29">
        <v>0</v>
      </c>
      <c r="AO223" s="29">
        <v>0</v>
      </c>
      <c r="AP223" s="29">
        <v>0</v>
      </c>
      <c r="AQ223" s="29">
        <v>0</v>
      </c>
      <c r="AR223" s="29">
        <v>0</v>
      </c>
      <c r="AS223" s="29">
        <v>0</v>
      </c>
      <c r="AT223" s="29">
        <v>0</v>
      </c>
      <c r="AU223" s="29" t="s">
        <v>42</v>
      </c>
      <c r="AV223" s="29" t="s">
        <v>42</v>
      </c>
      <c r="AW223" s="29">
        <v>0</v>
      </c>
      <c r="AX223" s="29">
        <v>0</v>
      </c>
      <c r="AY223" s="29">
        <v>0</v>
      </c>
      <c r="AZ223" s="29">
        <v>0</v>
      </c>
      <c r="BA223" s="29" t="s">
        <v>42</v>
      </c>
      <c r="BB223" s="29" t="s">
        <v>42</v>
      </c>
      <c r="BC223" s="29">
        <v>0</v>
      </c>
      <c r="BD223" s="29">
        <v>0</v>
      </c>
      <c r="BE223" s="29">
        <v>0</v>
      </c>
      <c r="BF223" s="29">
        <v>0</v>
      </c>
      <c r="BG223" s="29" t="s">
        <v>42</v>
      </c>
      <c r="BH223" s="29" t="s">
        <v>42</v>
      </c>
      <c r="BI223" s="29" t="s">
        <v>42</v>
      </c>
      <c r="BJ223" s="29">
        <v>0.11</v>
      </c>
      <c r="BK223" s="29">
        <v>0.11</v>
      </c>
      <c r="BL223" s="29" t="s">
        <v>42</v>
      </c>
      <c r="BM223" s="29" t="s">
        <v>42</v>
      </c>
      <c r="BN223" s="29">
        <v>7.0000000000000007E-2</v>
      </c>
      <c r="BO223" s="29" t="s">
        <v>42</v>
      </c>
      <c r="BP223" s="29">
        <v>0</v>
      </c>
      <c r="BQ223" s="29" t="s">
        <v>42</v>
      </c>
    </row>
    <row r="224" spans="1:69" x14ac:dyDescent="0.25">
      <c r="A224">
        <v>371</v>
      </c>
      <c r="B224" t="s">
        <v>219</v>
      </c>
      <c r="C224" t="s">
        <v>170</v>
      </c>
      <c r="D224" s="28">
        <v>30</v>
      </c>
      <c r="E224" s="28">
        <v>30</v>
      </c>
      <c r="F224" s="28">
        <v>60</v>
      </c>
      <c r="G224" s="29">
        <v>0.91</v>
      </c>
      <c r="H224" s="29">
        <v>0.93</v>
      </c>
      <c r="I224" s="29">
        <v>0.92</v>
      </c>
      <c r="J224" s="29">
        <v>0.88</v>
      </c>
      <c r="K224" s="29">
        <v>0.93</v>
      </c>
      <c r="L224" s="29">
        <v>0.9</v>
      </c>
      <c r="M224" s="29">
        <v>0.34</v>
      </c>
      <c r="N224" s="29">
        <v>0.34</v>
      </c>
      <c r="O224" s="29">
        <v>0.34</v>
      </c>
      <c r="P224" s="29">
        <v>0</v>
      </c>
      <c r="Q224" s="29">
        <v>0</v>
      </c>
      <c r="R224" s="29">
        <v>0</v>
      </c>
      <c r="S224" s="29">
        <v>0</v>
      </c>
      <c r="T224" s="29">
        <v>0</v>
      </c>
      <c r="U224" s="29">
        <v>0</v>
      </c>
      <c r="V224" s="29" t="s">
        <v>42</v>
      </c>
      <c r="W224" s="29" t="s">
        <v>42</v>
      </c>
      <c r="X224" s="29" t="s">
        <v>42</v>
      </c>
      <c r="Y224" s="29">
        <v>0</v>
      </c>
      <c r="Z224" s="29">
        <v>0</v>
      </c>
      <c r="AA224" s="29">
        <v>0</v>
      </c>
      <c r="AB224" s="29" t="s">
        <v>42</v>
      </c>
      <c r="AC224" s="29">
        <v>0.24</v>
      </c>
      <c r="AD224" s="29">
        <v>0.13</v>
      </c>
      <c r="AE224" s="29" t="s">
        <v>42</v>
      </c>
      <c r="AF224" s="29">
        <v>0</v>
      </c>
      <c r="AG224" s="29" t="s">
        <v>42</v>
      </c>
      <c r="AH224" s="29">
        <v>0.44</v>
      </c>
      <c r="AI224" s="29">
        <v>0.31</v>
      </c>
      <c r="AJ224" s="29">
        <v>0.38</v>
      </c>
      <c r="AK224" s="29">
        <v>0</v>
      </c>
      <c r="AL224" s="29">
        <v>0</v>
      </c>
      <c r="AM224" s="29">
        <v>0</v>
      </c>
      <c r="AN224" s="29">
        <v>0</v>
      </c>
      <c r="AO224" s="29">
        <v>0</v>
      </c>
      <c r="AP224" s="29">
        <v>0</v>
      </c>
      <c r="AQ224" s="29">
        <v>0</v>
      </c>
      <c r="AR224" s="29">
        <v>0</v>
      </c>
      <c r="AS224" s="29">
        <v>0</v>
      </c>
      <c r="AT224" s="29">
        <v>0</v>
      </c>
      <c r="AU224" s="29">
        <v>0</v>
      </c>
      <c r="AV224" s="29">
        <v>0</v>
      </c>
      <c r="AW224" s="29">
        <v>0</v>
      </c>
      <c r="AX224" s="29">
        <v>0</v>
      </c>
      <c r="AY224" s="29">
        <v>0</v>
      </c>
      <c r="AZ224" s="29">
        <v>0</v>
      </c>
      <c r="BA224" s="29">
        <v>0</v>
      </c>
      <c r="BB224" s="29">
        <v>0</v>
      </c>
      <c r="BC224" s="29">
        <v>0</v>
      </c>
      <c r="BD224" s="29">
        <v>0</v>
      </c>
      <c r="BE224" s="29">
        <v>0</v>
      </c>
      <c r="BF224" s="29" t="s">
        <v>42</v>
      </c>
      <c r="BG224" s="29">
        <v>0</v>
      </c>
      <c r="BH224" s="29" t="s">
        <v>42</v>
      </c>
      <c r="BI224" s="29" t="s">
        <v>42</v>
      </c>
      <c r="BJ224" s="29" t="s">
        <v>42</v>
      </c>
      <c r="BK224" s="29" t="s">
        <v>42</v>
      </c>
      <c r="BL224" s="29">
        <v>0</v>
      </c>
      <c r="BM224" s="29">
        <v>0</v>
      </c>
      <c r="BN224" s="29">
        <v>0</v>
      </c>
      <c r="BO224" s="29">
        <v>0</v>
      </c>
      <c r="BP224" s="29">
        <v>0</v>
      </c>
      <c r="BQ224" s="29">
        <v>0</v>
      </c>
    </row>
    <row r="225" spans="1:69" x14ac:dyDescent="0.25">
      <c r="A225">
        <v>835</v>
      </c>
      <c r="B225" t="s">
        <v>220</v>
      </c>
      <c r="C225" t="s">
        <v>184</v>
      </c>
      <c r="D225" s="28">
        <v>20</v>
      </c>
      <c r="E225" s="28">
        <v>50</v>
      </c>
      <c r="F225" s="28">
        <v>70</v>
      </c>
      <c r="G225" s="29">
        <v>1</v>
      </c>
      <c r="H225" s="29">
        <v>0.93</v>
      </c>
      <c r="I225" s="29">
        <v>0.96</v>
      </c>
      <c r="J225" s="29">
        <v>1</v>
      </c>
      <c r="K225" s="29">
        <v>0.89</v>
      </c>
      <c r="L225" s="29">
        <v>0.93</v>
      </c>
      <c r="M225" s="29">
        <v>0.48</v>
      </c>
      <c r="N225" s="29">
        <v>0.2</v>
      </c>
      <c r="O225" s="29">
        <v>0.28999999999999998</v>
      </c>
      <c r="P225" s="29">
        <v>0</v>
      </c>
      <c r="Q225" s="29">
        <v>0</v>
      </c>
      <c r="R225" s="29">
        <v>0</v>
      </c>
      <c r="S225" s="29">
        <v>0</v>
      </c>
      <c r="T225" s="29">
        <v>0</v>
      </c>
      <c r="U225" s="29">
        <v>0</v>
      </c>
      <c r="V225" s="29">
        <v>0</v>
      </c>
      <c r="W225" s="29">
        <v>0</v>
      </c>
      <c r="X225" s="29">
        <v>0</v>
      </c>
      <c r="Y225" s="29">
        <v>0</v>
      </c>
      <c r="Z225" s="29">
        <v>0</v>
      </c>
      <c r="AA225" s="29">
        <v>0</v>
      </c>
      <c r="AB225" s="29">
        <v>0</v>
      </c>
      <c r="AC225" s="29">
        <v>0</v>
      </c>
      <c r="AD225" s="29">
        <v>0</v>
      </c>
      <c r="AE225" s="29">
        <v>0</v>
      </c>
      <c r="AF225" s="29">
        <v>0</v>
      </c>
      <c r="AG225" s="29">
        <v>0</v>
      </c>
      <c r="AH225" s="29">
        <v>0.52</v>
      </c>
      <c r="AI225" s="29">
        <v>0.7</v>
      </c>
      <c r="AJ225" s="29">
        <v>0.64</v>
      </c>
      <c r="AK225" s="29" t="s">
        <v>42</v>
      </c>
      <c r="AL225" s="29">
        <v>0</v>
      </c>
      <c r="AM225" s="29" t="s">
        <v>42</v>
      </c>
      <c r="AN225" s="29">
        <v>0</v>
      </c>
      <c r="AO225" s="29">
        <v>0</v>
      </c>
      <c r="AP225" s="29">
        <v>0</v>
      </c>
      <c r="AQ225" s="29">
        <v>0</v>
      </c>
      <c r="AR225" s="29">
        <v>0</v>
      </c>
      <c r="AS225" s="29">
        <v>0</v>
      </c>
      <c r="AT225" s="29">
        <v>0</v>
      </c>
      <c r="AU225" s="29" t="s">
        <v>42</v>
      </c>
      <c r="AV225" s="29" t="s">
        <v>42</v>
      </c>
      <c r="AW225" s="29">
        <v>0</v>
      </c>
      <c r="AX225" s="29" t="s">
        <v>42</v>
      </c>
      <c r="AY225" s="29" t="s">
        <v>42</v>
      </c>
      <c r="AZ225" s="29">
        <v>0</v>
      </c>
      <c r="BA225" s="29" t="s">
        <v>42</v>
      </c>
      <c r="BB225" s="29" t="s">
        <v>42</v>
      </c>
      <c r="BC225" s="29">
        <v>0</v>
      </c>
      <c r="BD225" s="29">
        <v>0</v>
      </c>
      <c r="BE225" s="29">
        <v>0</v>
      </c>
      <c r="BF225" s="29">
        <v>0</v>
      </c>
      <c r="BG225" s="29">
        <v>0</v>
      </c>
      <c r="BH225" s="29">
        <v>0</v>
      </c>
      <c r="BI225" s="29">
        <v>0</v>
      </c>
      <c r="BJ225" s="29" t="s">
        <v>42</v>
      </c>
      <c r="BK225" s="29" t="s">
        <v>42</v>
      </c>
      <c r="BL225" s="29">
        <v>0</v>
      </c>
      <c r="BM225" s="29" t="s">
        <v>42</v>
      </c>
      <c r="BN225" s="29" t="s">
        <v>42</v>
      </c>
      <c r="BO225" s="29">
        <v>0</v>
      </c>
      <c r="BP225" s="29">
        <v>0</v>
      </c>
      <c r="BQ225" s="29">
        <v>0</v>
      </c>
    </row>
    <row r="226" spans="1:69" x14ac:dyDescent="0.25">
      <c r="A226">
        <v>332</v>
      </c>
      <c r="B226" t="s">
        <v>221</v>
      </c>
      <c r="C226" t="s">
        <v>174</v>
      </c>
      <c r="D226" s="28">
        <v>40</v>
      </c>
      <c r="E226" s="28">
        <v>60</v>
      </c>
      <c r="F226" s="28">
        <v>100</v>
      </c>
      <c r="G226" s="29">
        <v>0.94</v>
      </c>
      <c r="H226" s="29">
        <v>0.98</v>
      </c>
      <c r="I226" s="29">
        <v>0.97</v>
      </c>
      <c r="J226" s="29">
        <v>0.89</v>
      </c>
      <c r="K226" s="29">
        <v>0.94</v>
      </c>
      <c r="L226" s="29">
        <v>0.92</v>
      </c>
      <c r="M226" s="29">
        <v>0.67</v>
      </c>
      <c r="N226" s="29">
        <v>0.56999999999999995</v>
      </c>
      <c r="O226" s="29">
        <v>0.61</v>
      </c>
      <c r="P226" s="29">
        <v>0</v>
      </c>
      <c r="Q226" s="29">
        <v>0</v>
      </c>
      <c r="R226" s="29">
        <v>0</v>
      </c>
      <c r="S226" s="29" t="s">
        <v>42</v>
      </c>
      <c r="T226" s="29" t="s">
        <v>42</v>
      </c>
      <c r="U226" s="29" t="s">
        <v>42</v>
      </c>
      <c r="V226" s="29">
        <v>0</v>
      </c>
      <c r="W226" s="29">
        <v>0</v>
      </c>
      <c r="X226" s="29">
        <v>0</v>
      </c>
      <c r="Y226" s="29">
        <v>0</v>
      </c>
      <c r="Z226" s="29">
        <v>0</v>
      </c>
      <c r="AA226" s="29">
        <v>0</v>
      </c>
      <c r="AB226" s="29" t="s">
        <v>42</v>
      </c>
      <c r="AC226" s="29" t="s">
        <v>42</v>
      </c>
      <c r="AD226" s="29">
        <v>7.0000000000000007E-2</v>
      </c>
      <c r="AE226" s="29">
        <v>0</v>
      </c>
      <c r="AF226" s="29">
        <v>0</v>
      </c>
      <c r="AG226" s="29">
        <v>0</v>
      </c>
      <c r="AH226" s="29" t="s">
        <v>42</v>
      </c>
      <c r="AI226" s="29">
        <v>0.27</v>
      </c>
      <c r="AJ226" s="29">
        <v>0.22</v>
      </c>
      <c r="AK226" s="29" t="s">
        <v>42</v>
      </c>
      <c r="AL226" s="29">
        <v>0</v>
      </c>
      <c r="AM226" s="29" t="s">
        <v>42</v>
      </c>
      <c r="AN226" s="29">
        <v>0</v>
      </c>
      <c r="AO226" s="29">
        <v>0</v>
      </c>
      <c r="AP226" s="29">
        <v>0</v>
      </c>
      <c r="AQ226" s="29">
        <v>0</v>
      </c>
      <c r="AR226" s="29">
        <v>0</v>
      </c>
      <c r="AS226" s="29">
        <v>0</v>
      </c>
      <c r="AT226" s="29">
        <v>0</v>
      </c>
      <c r="AU226" s="29" t="s">
        <v>42</v>
      </c>
      <c r="AV226" s="29" t="s">
        <v>42</v>
      </c>
      <c r="AW226" s="29">
        <v>0</v>
      </c>
      <c r="AX226" s="29">
        <v>0</v>
      </c>
      <c r="AY226" s="29">
        <v>0</v>
      </c>
      <c r="AZ226" s="29">
        <v>0</v>
      </c>
      <c r="BA226" s="29" t="s">
        <v>42</v>
      </c>
      <c r="BB226" s="29" t="s">
        <v>42</v>
      </c>
      <c r="BC226" s="29">
        <v>0</v>
      </c>
      <c r="BD226" s="29" t="s">
        <v>42</v>
      </c>
      <c r="BE226" s="29" t="s">
        <v>42</v>
      </c>
      <c r="BF226" s="29" t="s">
        <v>42</v>
      </c>
      <c r="BG226" s="29" t="s">
        <v>42</v>
      </c>
      <c r="BH226" s="29" t="s">
        <v>42</v>
      </c>
      <c r="BI226" s="29" t="s">
        <v>42</v>
      </c>
      <c r="BJ226" s="29">
        <v>0</v>
      </c>
      <c r="BK226" s="29" t="s">
        <v>42</v>
      </c>
      <c r="BL226" s="29" t="s">
        <v>42</v>
      </c>
      <c r="BM226" s="29" t="s">
        <v>42</v>
      </c>
      <c r="BN226" s="29" t="s">
        <v>42</v>
      </c>
      <c r="BO226" s="29">
        <v>0</v>
      </c>
      <c r="BP226" s="29">
        <v>0</v>
      </c>
      <c r="BQ226" s="29">
        <v>0</v>
      </c>
    </row>
    <row r="227" spans="1:69" x14ac:dyDescent="0.25">
      <c r="A227">
        <v>840</v>
      </c>
      <c r="B227" t="s">
        <v>222</v>
      </c>
      <c r="C227" t="s">
        <v>166</v>
      </c>
      <c r="D227" s="28">
        <v>70</v>
      </c>
      <c r="E227" s="28">
        <v>90</v>
      </c>
      <c r="F227" s="28">
        <v>160</v>
      </c>
      <c r="G227" s="29">
        <v>0.74</v>
      </c>
      <c r="H227" s="29">
        <v>0.75</v>
      </c>
      <c r="I227" s="29">
        <v>0.75</v>
      </c>
      <c r="J227" s="29">
        <v>0.71</v>
      </c>
      <c r="K227" s="29">
        <v>0.73</v>
      </c>
      <c r="L227" s="29">
        <v>0.72</v>
      </c>
      <c r="M227" s="29">
        <v>0.48</v>
      </c>
      <c r="N227" s="29">
        <v>0.47</v>
      </c>
      <c r="O227" s="29">
        <v>0.47</v>
      </c>
      <c r="P227" s="29">
        <v>0</v>
      </c>
      <c r="Q227" s="29">
        <v>0</v>
      </c>
      <c r="R227" s="29">
        <v>0</v>
      </c>
      <c r="S227" s="29" t="s">
        <v>42</v>
      </c>
      <c r="T227" s="29" t="s">
        <v>42</v>
      </c>
      <c r="U227" s="29">
        <v>0.04</v>
      </c>
      <c r="V227" s="29">
        <v>0</v>
      </c>
      <c r="W227" s="29" t="s">
        <v>42</v>
      </c>
      <c r="X227" s="29" t="s">
        <v>42</v>
      </c>
      <c r="Y227" s="29">
        <v>0</v>
      </c>
      <c r="Z227" s="29">
        <v>0</v>
      </c>
      <c r="AA227" s="29">
        <v>0</v>
      </c>
      <c r="AB227" s="29">
        <v>0</v>
      </c>
      <c r="AC227" s="29">
        <v>0</v>
      </c>
      <c r="AD227" s="29">
        <v>0</v>
      </c>
      <c r="AE227" s="29">
        <v>0</v>
      </c>
      <c r="AF227" s="29">
        <v>0</v>
      </c>
      <c r="AG227" s="29">
        <v>0</v>
      </c>
      <c r="AH227" s="29">
        <v>0.16</v>
      </c>
      <c r="AI227" s="29">
        <v>0.24</v>
      </c>
      <c r="AJ227" s="29">
        <v>0.2</v>
      </c>
      <c r="AK227" s="29">
        <v>0</v>
      </c>
      <c r="AL227" s="29">
        <v>0</v>
      </c>
      <c r="AM227" s="29">
        <v>0</v>
      </c>
      <c r="AN227" s="29">
        <v>0</v>
      </c>
      <c r="AO227" s="29">
        <v>0</v>
      </c>
      <c r="AP227" s="29">
        <v>0</v>
      </c>
      <c r="AQ227" s="29">
        <v>0</v>
      </c>
      <c r="AR227" s="29">
        <v>0</v>
      </c>
      <c r="AS227" s="29">
        <v>0</v>
      </c>
      <c r="AT227" s="29" t="s">
        <v>42</v>
      </c>
      <c r="AU227" s="29">
        <v>0</v>
      </c>
      <c r="AV227" s="29" t="s">
        <v>42</v>
      </c>
      <c r="AW227" s="29">
        <v>0</v>
      </c>
      <c r="AX227" s="29">
        <v>0</v>
      </c>
      <c r="AY227" s="29">
        <v>0</v>
      </c>
      <c r="AZ227" s="29">
        <v>0</v>
      </c>
      <c r="BA227" s="29">
        <v>0</v>
      </c>
      <c r="BB227" s="29">
        <v>0</v>
      </c>
      <c r="BC227" s="29" t="s">
        <v>42</v>
      </c>
      <c r="BD227" s="29">
        <v>0</v>
      </c>
      <c r="BE227" s="29" t="s">
        <v>42</v>
      </c>
      <c r="BF227" s="29" t="s">
        <v>42</v>
      </c>
      <c r="BG227" s="29" t="s">
        <v>42</v>
      </c>
      <c r="BH227" s="29" t="s">
        <v>42</v>
      </c>
      <c r="BI227" s="29" t="s">
        <v>42</v>
      </c>
      <c r="BJ227" s="29">
        <v>0.14000000000000001</v>
      </c>
      <c r="BK227" s="29">
        <v>0.09</v>
      </c>
      <c r="BL227" s="29">
        <v>0.23</v>
      </c>
      <c r="BM227" s="29">
        <v>0.11</v>
      </c>
      <c r="BN227" s="29">
        <v>0.16</v>
      </c>
      <c r="BO227" s="29">
        <v>0</v>
      </c>
      <c r="BP227" s="29">
        <v>0</v>
      </c>
      <c r="BQ227" s="29">
        <v>0</v>
      </c>
    </row>
    <row r="228" spans="1:69" x14ac:dyDescent="0.25">
      <c r="A228">
        <v>307</v>
      </c>
      <c r="B228" t="s">
        <v>223</v>
      </c>
      <c r="C228" t="s">
        <v>180</v>
      </c>
      <c r="D228" s="28">
        <v>30</v>
      </c>
      <c r="E228" s="28">
        <v>20</v>
      </c>
      <c r="F228" s="28">
        <v>50</v>
      </c>
      <c r="G228" s="29">
        <v>0.94</v>
      </c>
      <c r="H228" s="29">
        <v>0.94</v>
      </c>
      <c r="I228" s="29">
        <v>0.94</v>
      </c>
      <c r="J228" s="29">
        <v>0.94</v>
      </c>
      <c r="K228" s="29">
        <v>0.94</v>
      </c>
      <c r="L228" s="29">
        <v>0.94</v>
      </c>
      <c r="M228" s="29" t="s">
        <v>42</v>
      </c>
      <c r="N228" s="29" t="s">
        <v>42</v>
      </c>
      <c r="O228" s="29">
        <v>0.14000000000000001</v>
      </c>
      <c r="P228" s="29">
        <v>0</v>
      </c>
      <c r="Q228" s="29">
        <v>0</v>
      </c>
      <c r="R228" s="29">
        <v>0</v>
      </c>
      <c r="S228" s="29">
        <v>0</v>
      </c>
      <c r="T228" s="29">
        <v>0</v>
      </c>
      <c r="U228" s="29">
        <v>0</v>
      </c>
      <c r="V228" s="29" t="s">
        <v>42</v>
      </c>
      <c r="W228" s="29" t="s">
        <v>42</v>
      </c>
      <c r="X228" s="29" t="s">
        <v>42</v>
      </c>
      <c r="Y228" s="29">
        <v>0</v>
      </c>
      <c r="Z228" s="29">
        <v>0</v>
      </c>
      <c r="AA228" s="29">
        <v>0</v>
      </c>
      <c r="AB228" s="29">
        <v>0</v>
      </c>
      <c r="AC228" s="29">
        <v>0</v>
      </c>
      <c r="AD228" s="29">
        <v>0</v>
      </c>
      <c r="AE228" s="29">
        <v>0</v>
      </c>
      <c r="AF228" s="29" t="s">
        <v>42</v>
      </c>
      <c r="AG228" s="29" t="s">
        <v>42</v>
      </c>
      <c r="AH228" s="29">
        <v>0.71</v>
      </c>
      <c r="AI228" s="29">
        <v>0.67</v>
      </c>
      <c r="AJ228" s="29">
        <v>0.69</v>
      </c>
      <c r="AK228" s="29">
        <v>0</v>
      </c>
      <c r="AL228" s="29">
        <v>0</v>
      </c>
      <c r="AM228" s="29">
        <v>0</v>
      </c>
      <c r="AN228" s="29">
        <v>0</v>
      </c>
      <c r="AO228" s="29">
        <v>0</v>
      </c>
      <c r="AP228" s="29">
        <v>0</v>
      </c>
      <c r="AQ228" s="29">
        <v>0</v>
      </c>
      <c r="AR228" s="29">
        <v>0</v>
      </c>
      <c r="AS228" s="29">
        <v>0</v>
      </c>
      <c r="AT228" s="29">
        <v>0</v>
      </c>
      <c r="AU228" s="29">
        <v>0</v>
      </c>
      <c r="AV228" s="29">
        <v>0</v>
      </c>
      <c r="AW228" s="29">
        <v>0</v>
      </c>
      <c r="AX228" s="29">
        <v>0</v>
      </c>
      <c r="AY228" s="29">
        <v>0</v>
      </c>
      <c r="AZ228" s="29">
        <v>0</v>
      </c>
      <c r="BA228" s="29">
        <v>0</v>
      </c>
      <c r="BB228" s="29">
        <v>0</v>
      </c>
      <c r="BC228" s="29">
        <v>0</v>
      </c>
      <c r="BD228" s="29">
        <v>0</v>
      </c>
      <c r="BE228" s="29">
        <v>0</v>
      </c>
      <c r="BF228" s="29">
        <v>0</v>
      </c>
      <c r="BG228" s="29">
        <v>0</v>
      </c>
      <c r="BH228" s="29">
        <v>0</v>
      </c>
      <c r="BI228" s="29" t="s">
        <v>42</v>
      </c>
      <c r="BJ228" s="29">
        <v>0</v>
      </c>
      <c r="BK228" s="29" t="s">
        <v>42</v>
      </c>
      <c r="BL228" s="29" t="s">
        <v>42</v>
      </c>
      <c r="BM228" s="29">
        <v>0</v>
      </c>
      <c r="BN228" s="29" t="s">
        <v>42</v>
      </c>
      <c r="BO228" s="29">
        <v>0</v>
      </c>
      <c r="BP228" s="29" t="s">
        <v>42</v>
      </c>
      <c r="BQ228" s="29" t="s">
        <v>42</v>
      </c>
    </row>
    <row r="229" spans="1:69" x14ac:dyDescent="0.25">
      <c r="A229">
        <v>811</v>
      </c>
      <c r="B229" t="s">
        <v>224</v>
      </c>
      <c r="C229" t="s">
        <v>170</v>
      </c>
      <c r="D229" s="28" t="s">
        <v>42</v>
      </c>
      <c r="E229" s="28">
        <v>20</v>
      </c>
      <c r="F229" s="28">
        <v>20</v>
      </c>
      <c r="G229" s="29" t="s">
        <v>42</v>
      </c>
      <c r="H229" s="29">
        <v>0.89</v>
      </c>
      <c r="I229" s="29">
        <v>0.87</v>
      </c>
      <c r="J229" s="29" t="s">
        <v>42</v>
      </c>
      <c r="K229" s="29">
        <v>0.89</v>
      </c>
      <c r="L229" s="29">
        <v>0.87</v>
      </c>
      <c r="M229" s="29" t="s">
        <v>42</v>
      </c>
      <c r="N229" s="29">
        <v>0.32</v>
      </c>
      <c r="O229" s="29">
        <v>0.26</v>
      </c>
      <c r="P229" s="29" t="s">
        <v>42</v>
      </c>
      <c r="Q229" s="29">
        <v>0</v>
      </c>
      <c r="R229" s="29">
        <v>0</v>
      </c>
      <c r="S229" s="29" t="s">
        <v>42</v>
      </c>
      <c r="T229" s="29" t="s">
        <v>42</v>
      </c>
      <c r="U229" s="29" t="s">
        <v>42</v>
      </c>
      <c r="V229" s="29" t="s">
        <v>42</v>
      </c>
      <c r="W229" s="29">
        <v>0</v>
      </c>
      <c r="X229" s="29">
        <v>0</v>
      </c>
      <c r="Y229" s="29" t="s">
        <v>42</v>
      </c>
      <c r="Z229" s="29">
        <v>0</v>
      </c>
      <c r="AA229" s="29">
        <v>0</v>
      </c>
      <c r="AB229" s="29" t="s">
        <v>42</v>
      </c>
      <c r="AC229" s="29">
        <v>0</v>
      </c>
      <c r="AD229" s="29">
        <v>0</v>
      </c>
      <c r="AE229" s="29" t="s">
        <v>42</v>
      </c>
      <c r="AF229" s="29">
        <v>0</v>
      </c>
      <c r="AG229" s="29">
        <v>0</v>
      </c>
      <c r="AH229" s="29" t="s">
        <v>42</v>
      </c>
      <c r="AI229" s="29">
        <v>0.53</v>
      </c>
      <c r="AJ229" s="29">
        <v>0.56999999999999995</v>
      </c>
      <c r="AK229" s="29" t="s">
        <v>42</v>
      </c>
      <c r="AL229" s="29">
        <v>0</v>
      </c>
      <c r="AM229" s="29">
        <v>0</v>
      </c>
      <c r="AN229" s="29" t="s">
        <v>42</v>
      </c>
      <c r="AO229" s="29">
        <v>0</v>
      </c>
      <c r="AP229" s="29">
        <v>0</v>
      </c>
      <c r="AQ229" s="29" t="s">
        <v>42</v>
      </c>
      <c r="AR229" s="29">
        <v>0</v>
      </c>
      <c r="AS229" s="29">
        <v>0</v>
      </c>
      <c r="AT229" s="29" t="s">
        <v>42</v>
      </c>
      <c r="AU229" s="29">
        <v>0</v>
      </c>
      <c r="AV229" s="29">
        <v>0</v>
      </c>
      <c r="AW229" s="29" t="s">
        <v>42</v>
      </c>
      <c r="AX229" s="29">
        <v>0</v>
      </c>
      <c r="AY229" s="29">
        <v>0</v>
      </c>
      <c r="AZ229" s="29" t="s">
        <v>42</v>
      </c>
      <c r="BA229" s="29">
        <v>0</v>
      </c>
      <c r="BB229" s="29">
        <v>0</v>
      </c>
      <c r="BC229" s="29" t="s">
        <v>42</v>
      </c>
      <c r="BD229" s="29">
        <v>0</v>
      </c>
      <c r="BE229" s="29">
        <v>0</v>
      </c>
      <c r="BF229" s="29" t="s">
        <v>42</v>
      </c>
      <c r="BG229" s="29">
        <v>0</v>
      </c>
      <c r="BH229" s="29">
        <v>0</v>
      </c>
      <c r="BI229" s="29" t="s">
        <v>42</v>
      </c>
      <c r="BJ229" s="29" t="s">
        <v>42</v>
      </c>
      <c r="BK229" s="29" t="s">
        <v>42</v>
      </c>
      <c r="BL229" s="29" t="s">
        <v>42</v>
      </c>
      <c r="BM229" s="29">
        <v>0</v>
      </c>
      <c r="BN229" s="29">
        <v>0</v>
      </c>
      <c r="BO229" s="29" t="s">
        <v>42</v>
      </c>
      <c r="BP229" s="29" t="s">
        <v>42</v>
      </c>
      <c r="BQ229" s="29" t="s">
        <v>42</v>
      </c>
    </row>
    <row r="230" spans="1:69" x14ac:dyDescent="0.25">
      <c r="A230">
        <v>845</v>
      </c>
      <c r="B230" t="s">
        <v>225</v>
      </c>
      <c r="C230" t="s">
        <v>182</v>
      </c>
      <c r="D230" s="28">
        <v>50</v>
      </c>
      <c r="E230" s="28">
        <v>70</v>
      </c>
      <c r="F230" s="28">
        <v>120</v>
      </c>
      <c r="G230" s="29">
        <v>0.73</v>
      </c>
      <c r="H230" s="29">
        <v>0.9</v>
      </c>
      <c r="I230" s="29">
        <v>0.83</v>
      </c>
      <c r="J230" s="29">
        <v>0.71</v>
      </c>
      <c r="K230" s="29">
        <v>0.9</v>
      </c>
      <c r="L230" s="29">
        <v>0.82</v>
      </c>
      <c r="M230" s="29">
        <v>0.35</v>
      </c>
      <c r="N230" s="29">
        <v>0.25</v>
      </c>
      <c r="O230" s="29">
        <v>0.28999999999999998</v>
      </c>
      <c r="P230" s="29">
        <v>0</v>
      </c>
      <c r="Q230" s="29">
        <v>0</v>
      </c>
      <c r="R230" s="29">
        <v>0</v>
      </c>
      <c r="S230" s="29" t="s">
        <v>42</v>
      </c>
      <c r="T230" s="29">
        <v>0</v>
      </c>
      <c r="U230" s="29" t="s">
        <v>42</v>
      </c>
      <c r="V230" s="29">
        <v>0</v>
      </c>
      <c r="W230" s="29">
        <v>0</v>
      </c>
      <c r="X230" s="29">
        <v>0</v>
      </c>
      <c r="Y230" s="29" t="s">
        <v>42</v>
      </c>
      <c r="Z230" s="29" t="s">
        <v>42</v>
      </c>
      <c r="AA230" s="29" t="s">
        <v>42</v>
      </c>
      <c r="AB230" s="29">
        <v>0</v>
      </c>
      <c r="AC230" s="29">
        <v>0</v>
      </c>
      <c r="AD230" s="29">
        <v>0</v>
      </c>
      <c r="AE230" s="29">
        <v>0</v>
      </c>
      <c r="AF230" s="29">
        <v>0</v>
      </c>
      <c r="AG230" s="29">
        <v>0</v>
      </c>
      <c r="AH230" s="29">
        <v>0.27</v>
      </c>
      <c r="AI230" s="29">
        <v>0.63</v>
      </c>
      <c r="AJ230" s="29">
        <v>0.49</v>
      </c>
      <c r="AK230" s="29">
        <v>0</v>
      </c>
      <c r="AL230" s="29">
        <v>0</v>
      </c>
      <c r="AM230" s="29">
        <v>0</v>
      </c>
      <c r="AN230" s="29">
        <v>0</v>
      </c>
      <c r="AO230" s="29">
        <v>0</v>
      </c>
      <c r="AP230" s="29">
        <v>0</v>
      </c>
      <c r="AQ230" s="29">
        <v>0</v>
      </c>
      <c r="AR230" s="29">
        <v>0</v>
      </c>
      <c r="AS230" s="29">
        <v>0</v>
      </c>
      <c r="AT230" s="29" t="s">
        <v>42</v>
      </c>
      <c r="AU230" s="29">
        <v>0</v>
      </c>
      <c r="AV230" s="29" t="s">
        <v>42</v>
      </c>
      <c r="AW230" s="29">
        <v>0</v>
      </c>
      <c r="AX230" s="29">
        <v>0</v>
      </c>
      <c r="AY230" s="29">
        <v>0</v>
      </c>
      <c r="AZ230" s="29">
        <v>0</v>
      </c>
      <c r="BA230" s="29">
        <v>0</v>
      </c>
      <c r="BB230" s="29">
        <v>0</v>
      </c>
      <c r="BC230" s="29" t="s">
        <v>42</v>
      </c>
      <c r="BD230" s="29">
        <v>0</v>
      </c>
      <c r="BE230" s="29" t="s">
        <v>42</v>
      </c>
      <c r="BF230" s="29">
        <v>0</v>
      </c>
      <c r="BG230" s="29">
        <v>0</v>
      </c>
      <c r="BH230" s="29">
        <v>0</v>
      </c>
      <c r="BI230" s="29" t="s">
        <v>42</v>
      </c>
      <c r="BJ230" s="29" t="s">
        <v>42</v>
      </c>
      <c r="BK230" s="29">
        <v>0.06</v>
      </c>
      <c r="BL230" s="29">
        <v>0.19</v>
      </c>
      <c r="BM230" s="29" t="s">
        <v>42</v>
      </c>
      <c r="BN230" s="29">
        <v>0.11</v>
      </c>
      <c r="BO230" s="29">
        <v>0</v>
      </c>
      <c r="BP230" s="29">
        <v>0</v>
      </c>
      <c r="BQ230" s="29">
        <v>0</v>
      </c>
    </row>
    <row r="231" spans="1:69" x14ac:dyDescent="0.25">
      <c r="A231">
        <v>308</v>
      </c>
      <c r="B231" t="s">
        <v>226</v>
      </c>
      <c r="C231" t="s">
        <v>180</v>
      </c>
      <c r="D231" s="28">
        <v>20</v>
      </c>
      <c r="E231" s="28">
        <v>30</v>
      </c>
      <c r="F231" s="28">
        <v>50</v>
      </c>
      <c r="G231" s="29">
        <v>0.84</v>
      </c>
      <c r="H231" s="29">
        <v>0.97</v>
      </c>
      <c r="I231" s="29">
        <v>0.92</v>
      </c>
      <c r="J231" s="29">
        <v>0.84</v>
      </c>
      <c r="K231" s="29">
        <v>0.97</v>
      </c>
      <c r="L231" s="29">
        <v>0.92</v>
      </c>
      <c r="M231" s="29" t="s">
        <v>42</v>
      </c>
      <c r="N231" s="29" t="s">
        <v>42</v>
      </c>
      <c r="O231" s="29" t="s">
        <v>42</v>
      </c>
      <c r="P231" s="29">
        <v>0</v>
      </c>
      <c r="Q231" s="29">
        <v>0</v>
      </c>
      <c r="R231" s="29">
        <v>0</v>
      </c>
      <c r="S231" s="29">
        <v>0</v>
      </c>
      <c r="T231" s="29">
        <v>0</v>
      </c>
      <c r="U231" s="29">
        <v>0</v>
      </c>
      <c r="V231" s="29">
        <v>0</v>
      </c>
      <c r="W231" s="29">
        <v>0</v>
      </c>
      <c r="X231" s="29">
        <v>0</v>
      </c>
      <c r="Y231" s="29">
        <v>0</v>
      </c>
      <c r="Z231" s="29">
        <v>0</v>
      </c>
      <c r="AA231" s="29">
        <v>0</v>
      </c>
      <c r="AB231" s="29">
        <v>0</v>
      </c>
      <c r="AC231" s="29">
        <v>0</v>
      </c>
      <c r="AD231" s="29">
        <v>0</v>
      </c>
      <c r="AE231" s="29">
        <v>0</v>
      </c>
      <c r="AF231" s="29">
        <v>0</v>
      </c>
      <c r="AG231" s="29">
        <v>0</v>
      </c>
      <c r="AH231" s="29">
        <v>0.79</v>
      </c>
      <c r="AI231" s="29">
        <v>0.88</v>
      </c>
      <c r="AJ231" s="29">
        <v>0.84</v>
      </c>
      <c r="AK231" s="29">
        <v>0</v>
      </c>
      <c r="AL231" s="29">
        <v>0</v>
      </c>
      <c r="AM231" s="29">
        <v>0</v>
      </c>
      <c r="AN231" s="29">
        <v>0</v>
      </c>
      <c r="AO231" s="29">
        <v>0</v>
      </c>
      <c r="AP231" s="29">
        <v>0</v>
      </c>
      <c r="AQ231" s="29">
        <v>0</v>
      </c>
      <c r="AR231" s="29">
        <v>0</v>
      </c>
      <c r="AS231" s="29">
        <v>0</v>
      </c>
      <c r="AT231" s="29">
        <v>0</v>
      </c>
      <c r="AU231" s="29">
        <v>0</v>
      </c>
      <c r="AV231" s="29">
        <v>0</v>
      </c>
      <c r="AW231" s="29">
        <v>0</v>
      </c>
      <c r="AX231" s="29">
        <v>0</v>
      </c>
      <c r="AY231" s="29">
        <v>0</v>
      </c>
      <c r="AZ231" s="29">
        <v>0</v>
      </c>
      <c r="BA231" s="29">
        <v>0</v>
      </c>
      <c r="BB231" s="29">
        <v>0</v>
      </c>
      <c r="BC231" s="29">
        <v>0</v>
      </c>
      <c r="BD231" s="29">
        <v>0</v>
      </c>
      <c r="BE231" s="29">
        <v>0</v>
      </c>
      <c r="BF231" s="29">
        <v>0</v>
      </c>
      <c r="BG231" s="29">
        <v>0</v>
      </c>
      <c r="BH231" s="29">
        <v>0</v>
      </c>
      <c r="BI231" s="29" t="s">
        <v>42</v>
      </c>
      <c r="BJ231" s="29" t="s">
        <v>42</v>
      </c>
      <c r="BK231" s="29" t="s">
        <v>42</v>
      </c>
      <c r="BL231" s="29" t="s">
        <v>42</v>
      </c>
      <c r="BM231" s="29">
        <v>0</v>
      </c>
      <c r="BN231" s="29" t="s">
        <v>42</v>
      </c>
      <c r="BO231" s="29" t="s">
        <v>42</v>
      </c>
      <c r="BP231" s="29">
        <v>0</v>
      </c>
      <c r="BQ231" s="29" t="s">
        <v>42</v>
      </c>
    </row>
    <row r="232" spans="1:69" x14ac:dyDescent="0.25">
      <c r="A232">
        <v>881</v>
      </c>
      <c r="B232" t="s">
        <v>227</v>
      </c>
      <c r="C232" t="s">
        <v>176</v>
      </c>
      <c r="D232" s="28">
        <v>60</v>
      </c>
      <c r="E232" s="28">
        <v>160</v>
      </c>
      <c r="F232" s="28">
        <v>220</v>
      </c>
      <c r="G232" s="29">
        <v>0.92</v>
      </c>
      <c r="H232" s="29">
        <v>0.92</v>
      </c>
      <c r="I232" s="29">
        <v>0.92</v>
      </c>
      <c r="J232" s="29">
        <v>0.92</v>
      </c>
      <c r="K232" s="29">
        <v>0.9</v>
      </c>
      <c r="L232" s="29">
        <v>0.91</v>
      </c>
      <c r="M232" s="29">
        <v>0.13</v>
      </c>
      <c r="N232" s="29">
        <v>0.23</v>
      </c>
      <c r="O232" s="29">
        <v>0.2</v>
      </c>
      <c r="P232" s="29">
        <v>0</v>
      </c>
      <c r="Q232" s="29">
        <v>0</v>
      </c>
      <c r="R232" s="29">
        <v>0</v>
      </c>
      <c r="S232" s="29">
        <v>0</v>
      </c>
      <c r="T232" s="29" t="s">
        <v>42</v>
      </c>
      <c r="U232" s="29" t="s">
        <v>42</v>
      </c>
      <c r="V232" s="29">
        <v>0</v>
      </c>
      <c r="W232" s="29">
        <v>0</v>
      </c>
      <c r="X232" s="29">
        <v>0</v>
      </c>
      <c r="Y232" s="29">
        <v>0.13</v>
      </c>
      <c r="Z232" s="29">
        <v>0.1</v>
      </c>
      <c r="AA232" s="29">
        <v>0.11</v>
      </c>
      <c r="AB232" s="29">
        <v>0</v>
      </c>
      <c r="AC232" s="29" t="s">
        <v>42</v>
      </c>
      <c r="AD232" s="29" t="s">
        <v>42</v>
      </c>
      <c r="AE232" s="29">
        <v>0</v>
      </c>
      <c r="AF232" s="29">
        <v>0</v>
      </c>
      <c r="AG232" s="29">
        <v>0</v>
      </c>
      <c r="AH232" s="29">
        <v>0.66</v>
      </c>
      <c r="AI232" s="29">
        <v>0.55000000000000004</v>
      </c>
      <c r="AJ232" s="29">
        <v>0.57999999999999996</v>
      </c>
      <c r="AK232" s="29">
        <v>0</v>
      </c>
      <c r="AL232" s="29">
        <v>0</v>
      </c>
      <c r="AM232" s="29">
        <v>0</v>
      </c>
      <c r="AN232" s="29">
        <v>0</v>
      </c>
      <c r="AO232" s="29">
        <v>0</v>
      </c>
      <c r="AP232" s="29">
        <v>0</v>
      </c>
      <c r="AQ232" s="29">
        <v>0</v>
      </c>
      <c r="AR232" s="29">
        <v>0</v>
      </c>
      <c r="AS232" s="29">
        <v>0</v>
      </c>
      <c r="AT232" s="29">
        <v>0</v>
      </c>
      <c r="AU232" s="29" t="s">
        <v>42</v>
      </c>
      <c r="AV232" s="29" t="s">
        <v>42</v>
      </c>
      <c r="AW232" s="29">
        <v>0</v>
      </c>
      <c r="AX232" s="29">
        <v>0</v>
      </c>
      <c r="AY232" s="29">
        <v>0</v>
      </c>
      <c r="AZ232" s="29">
        <v>0</v>
      </c>
      <c r="BA232" s="29" t="s">
        <v>42</v>
      </c>
      <c r="BB232" s="29" t="s">
        <v>42</v>
      </c>
      <c r="BC232" s="29">
        <v>0</v>
      </c>
      <c r="BD232" s="29">
        <v>0</v>
      </c>
      <c r="BE232" s="29">
        <v>0</v>
      </c>
      <c r="BF232" s="29">
        <v>0</v>
      </c>
      <c r="BG232" s="29" t="s">
        <v>42</v>
      </c>
      <c r="BH232" s="29" t="s">
        <v>42</v>
      </c>
      <c r="BI232" s="29" t="s">
        <v>42</v>
      </c>
      <c r="BJ232" s="29" t="s">
        <v>42</v>
      </c>
      <c r="BK232" s="29" t="s">
        <v>42</v>
      </c>
      <c r="BL232" s="29" t="s">
        <v>42</v>
      </c>
      <c r="BM232" s="29">
        <v>0.05</v>
      </c>
      <c r="BN232" s="29">
        <v>0.05</v>
      </c>
      <c r="BO232" s="29" t="s">
        <v>42</v>
      </c>
      <c r="BP232" s="29" t="s">
        <v>42</v>
      </c>
      <c r="BQ232" s="29" t="s">
        <v>42</v>
      </c>
    </row>
    <row r="233" spans="1:69" x14ac:dyDescent="0.25">
      <c r="A233">
        <v>390</v>
      </c>
      <c r="B233" t="s">
        <v>228</v>
      </c>
      <c r="C233" t="s">
        <v>166</v>
      </c>
      <c r="D233" s="28">
        <v>20</v>
      </c>
      <c r="E233" s="28">
        <v>20</v>
      </c>
      <c r="F233" s="28">
        <v>50</v>
      </c>
      <c r="G233" s="29">
        <v>0.86</v>
      </c>
      <c r="H233" s="29">
        <v>0.79</v>
      </c>
      <c r="I233" s="29">
        <v>0.83</v>
      </c>
      <c r="J233" s="29">
        <v>0.86</v>
      </c>
      <c r="K233" s="29">
        <v>0.79</v>
      </c>
      <c r="L233" s="29">
        <v>0.83</v>
      </c>
      <c r="M233" s="29">
        <v>0.27</v>
      </c>
      <c r="N233" s="29" t="s">
        <v>42</v>
      </c>
      <c r="O233" s="29">
        <v>0.24</v>
      </c>
      <c r="P233" s="29">
        <v>0</v>
      </c>
      <c r="Q233" s="29">
        <v>0</v>
      </c>
      <c r="R233" s="29">
        <v>0</v>
      </c>
      <c r="S233" s="29" t="s">
        <v>42</v>
      </c>
      <c r="T233" s="29" t="s">
        <v>42</v>
      </c>
      <c r="U233" s="29" t="s">
        <v>42</v>
      </c>
      <c r="V233" s="29" t="s">
        <v>42</v>
      </c>
      <c r="W233" s="29" t="s">
        <v>42</v>
      </c>
      <c r="X233" s="29" t="s">
        <v>42</v>
      </c>
      <c r="Y233" s="29">
        <v>0</v>
      </c>
      <c r="Z233" s="29">
        <v>0</v>
      </c>
      <c r="AA233" s="29">
        <v>0</v>
      </c>
      <c r="AB233" s="29">
        <v>0</v>
      </c>
      <c r="AC233" s="29" t="s">
        <v>42</v>
      </c>
      <c r="AD233" s="29" t="s">
        <v>42</v>
      </c>
      <c r="AE233" s="29">
        <v>0</v>
      </c>
      <c r="AF233" s="29">
        <v>0</v>
      </c>
      <c r="AG233" s="29">
        <v>0</v>
      </c>
      <c r="AH233" s="29">
        <v>0.45</v>
      </c>
      <c r="AI233" s="29">
        <v>0.33</v>
      </c>
      <c r="AJ233" s="29">
        <v>0.39</v>
      </c>
      <c r="AK233" s="29">
        <v>0</v>
      </c>
      <c r="AL233" s="29">
        <v>0</v>
      </c>
      <c r="AM233" s="29">
        <v>0</v>
      </c>
      <c r="AN233" s="29">
        <v>0</v>
      </c>
      <c r="AO233" s="29">
        <v>0</v>
      </c>
      <c r="AP233" s="29">
        <v>0</v>
      </c>
      <c r="AQ233" s="29">
        <v>0</v>
      </c>
      <c r="AR233" s="29">
        <v>0</v>
      </c>
      <c r="AS233" s="29">
        <v>0</v>
      </c>
      <c r="AT233" s="29">
        <v>0</v>
      </c>
      <c r="AU233" s="29">
        <v>0</v>
      </c>
      <c r="AV233" s="29">
        <v>0</v>
      </c>
      <c r="AW233" s="29">
        <v>0</v>
      </c>
      <c r="AX233" s="29">
        <v>0</v>
      </c>
      <c r="AY233" s="29">
        <v>0</v>
      </c>
      <c r="AZ233" s="29">
        <v>0</v>
      </c>
      <c r="BA233" s="29">
        <v>0</v>
      </c>
      <c r="BB233" s="29">
        <v>0</v>
      </c>
      <c r="BC233" s="29">
        <v>0</v>
      </c>
      <c r="BD233" s="29">
        <v>0</v>
      </c>
      <c r="BE233" s="29">
        <v>0</v>
      </c>
      <c r="BF233" s="29">
        <v>0</v>
      </c>
      <c r="BG233" s="29">
        <v>0</v>
      </c>
      <c r="BH233" s="29">
        <v>0</v>
      </c>
      <c r="BI233" s="29">
        <v>0</v>
      </c>
      <c r="BJ233" s="29" t="s">
        <v>42</v>
      </c>
      <c r="BK233" s="29" t="s">
        <v>42</v>
      </c>
      <c r="BL233" s="29" t="s">
        <v>42</v>
      </c>
      <c r="BM233" s="29" t="s">
        <v>42</v>
      </c>
      <c r="BN233" s="29">
        <v>0.13</v>
      </c>
      <c r="BO233" s="29">
        <v>0</v>
      </c>
      <c r="BP233" s="29">
        <v>0</v>
      </c>
      <c r="BQ233" s="29">
        <v>0</v>
      </c>
    </row>
    <row r="234" spans="1:69" x14ac:dyDescent="0.25">
      <c r="A234">
        <v>916</v>
      </c>
      <c r="B234" t="s">
        <v>229</v>
      </c>
      <c r="C234" t="s">
        <v>184</v>
      </c>
      <c r="D234" s="28">
        <v>40</v>
      </c>
      <c r="E234" s="28">
        <v>80</v>
      </c>
      <c r="F234" s="28">
        <v>120</v>
      </c>
      <c r="G234" s="29">
        <v>0.93</v>
      </c>
      <c r="H234" s="29">
        <v>0.81</v>
      </c>
      <c r="I234" s="29">
        <v>0.86</v>
      </c>
      <c r="J234" s="29">
        <v>0.88</v>
      </c>
      <c r="K234" s="29">
        <v>0.81</v>
      </c>
      <c r="L234" s="29">
        <v>0.84</v>
      </c>
      <c r="M234" s="29">
        <v>0.47</v>
      </c>
      <c r="N234" s="29">
        <v>0.37</v>
      </c>
      <c r="O234" s="29">
        <v>0.41</v>
      </c>
      <c r="P234" s="29">
        <v>0</v>
      </c>
      <c r="Q234" s="29">
        <v>0</v>
      </c>
      <c r="R234" s="29">
        <v>0</v>
      </c>
      <c r="S234" s="29">
        <v>0.16</v>
      </c>
      <c r="T234" s="29" t="s">
        <v>42</v>
      </c>
      <c r="U234" s="29">
        <v>7.0000000000000007E-2</v>
      </c>
      <c r="V234" s="29">
        <v>0</v>
      </c>
      <c r="W234" s="29">
        <v>0</v>
      </c>
      <c r="X234" s="29">
        <v>0</v>
      </c>
      <c r="Y234" s="29" t="s">
        <v>42</v>
      </c>
      <c r="Z234" s="29" t="s">
        <v>42</v>
      </c>
      <c r="AA234" s="29" t="s">
        <v>42</v>
      </c>
      <c r="AB234" s="29" t="s">
        <v>42</v>
      </c>
      <c r="AC234" s="29">
        <v>0.12</v>
      </c>
      <c r="AD234" s="29">
        <v>0.09</v>
      </c>
      <c r="AE234" s="29">
        <v>0</v>
      </c>
      <c r="AF234" s="29" t="s">
        <v>42</v>
      </c>
      <c r="AG234" s="29" t="s">
        <v>42</v>
      </c>
      <c r="AH234" s="29">
        <v>0.14000000000000001</v>
      </c>
      <c r="AI234" s="29">
        <v>0.25</v>
      </c>
      <c r="AJ234" s="29">
        <v>0.21</v>
      </c>
      <c r="AK234" s="29">
        <v>0</v>
      </c>
      <c r="AL234" s="29">
        <v>0</v>
      </c>
      <c r="AM234" s="29">
        <v>0</v>
      </c>
      <c r="AN234" s="29">
        <v>0</v>
      </c>
      <c r="AO234" s="29">
        <v>0</v>
      </c>
      <c r="AP234" s="29">
        <v>0</v>
      </c>
      <c r="AQ234" s="29">
        <v>0</v>
      </c>
      <c r="AR234" s="29">
        <v>0</v>
      </c>
      <c r="AS234" s="29">
        <v>0</v>
      </c>
      <c r="AT234" s="29" t="s">
        <v>42</v>
      </c>
      <c r="AU234" s="29">
        <v>0</v>
      </c>
      <c r="AV234" s="29" t="s">
        <v>42</v>
      </c>
      <c r="AW234" s="29" t="s">
        <v>42</v>
      </c>
      <c r="AX234" s="29">
        <v>0</v>
      </c>
      <c r="AY234" s="29" t="s">
        <v>42</v>
      </c>
      <c r="AZ234" s="29" t="s">
        <v>42</v>
      </c>
      <c r="BA234" s="29">
        <v>0</v>
      </c>
      <c r="BB234" s="29" t="s">
        <v>42</v>
      </c>
      <c r="BC234" s="29">
        <v>0</v>
      </c>
      <c r="BD234" s="29">
        <v>0</v>
      </c>
      <c r="BE234" s="29">
        <v>0</v>
      </c>
      <c r="BF234" s="29">
        <v>0</v>
      </c>
      <c r="BG234" s="29">
        <v>0</v>
      </c>
      <c r="BH234" s="29">
        <v>0</v>
      </c>
      <c r="BI234" s="29" t="s">
        <v>42</v>
      </c>
      <c r="BJ234" s="29">
        <v>0.09</v>
      </c>
      <c r="BK234" s="29">
        <v>7.0000000000000007E-2</v>
      </c>
      <c r="BL234" s="29" t="s">
        <v>42</v>
      </c>
      <c r="BM234" s="29" t="s">
        <v>42</v>
      </c>
      <c r="BN234" s="29">
        <v>0.05</v>
      </c>
      <c r="BO234" s="29">
        <v>0</v>
      </c>
      <c r="BP234" s="29" t="s">
        <v>42</v>
      </c>
      <c r="BQ234" s="29" t="s">
        <v>42</v>
      </c>
    </row>
    <row r="235" spans="1:69" x14ac:dyDescent="0.25">
      <c r="A235">
        <v>203</v>
      </c>
      <c r="B235" t="s">
        <v>230</v>
      </c>
      <c r="C235" t="s">
        <v>180</v>
      </c>
      <c r="D235" s="28">
        <v>20</v>
      </c>
      <c r="E235" s="28">
        <v>10</v>
      </c>
      <c r="F235" s="28">
        <v>30</v>
      </c>
      <c r="G235" s="29">
        <v>0.8</v>
      </c>
      <c r="H235" s="29">
        <v>0.93</v>
      </c>
      <c r="I235" s="29">
        <v>0.86</v>
      </c>
      <c r="J235" s="29">
        <v>0.8</v>
      </c>
      <c r="K235" s="29">
        <v>0.93</v>
      </c>
      <c r="L235" s="29">
        <v>0.86</v>
      </c>
      <c r="M235" s="29">
        <v>0</v>
      </c>
      <c r="N235" s="29" t="s">
        <v>42</v>
      </c>
      <c r="O235" s="29" t="s">
        <v>42</v>
      </c>
      <c r="P235" s="29">
        <v>0</v>
      </c>
      <c r="Q235" s="29">
        <v>0</v>
      </c>
      <c r="R235" s="29">
        <v>0</v>
      </c>
      <c r="S235" s="29">
        <v>0</v>
      </c>
      <c r="T235" s="29">
        <v>0</v>
      </c>
      <c r="U235" s="29">
        <v>0</v>
      </c>
      <c r="V235" s="29" t="s">
        <v>42</v>
      </c>
      <c r="W235" s="29" t="s">
        <v>42</v>
      </c>
      <c r="X235" s="29" t="s">
        <v>42</v>
      </c>
      <c r="Y235" s="29">
        <v>0</v>
      </c>
      <c r="Z235" s="29">
        <v>0</v>
      </c>
      <c r="AA235" s="29">
        <v>0</v>
      </c>
      <c r="AB235" s="29">
        <v>0</v>
      </c>
      <c r="AC235" s="29">
        <v>0</v>
      </c>
      <c r="AD235" s="29">
        <v>0</v>
      </c>
      <c r="AE235" s="29">
        <v>0</v>
      </c>
      <c r="AF235" s="29">
        <v>0</v>
      </c>
      <c r="AG235" s="29">
        <v>0</v>
      </c>
      <c r="AH235" s="29">
        <v>0.53</v>
      </c>
      <c r="AI235" s="29">
        <v>0.79</v>
      </c>
      <c r="AJ235" s="29">
        <v>0.66</v>
      </c>
      <c r="AK235" s="29">
        <v>0</v>
      </c>
      <c r="AL235" s="29">
        <v>0</v>
      </c>
      <c r="AM235" s="29">
        <v>0</v>
      </c>
      <c r="AN235" s="29">
        <v>0</v>
      </c>
      <c r="AO235" s="29">
        <v>0</v>
      </c>
      <c r="AP235" s="29">
        <v>0</v>
      </c>
      <c r="AQ235" s="29">
        <v>0</v>
      </c>
      <c r="AR235" s="29">
        <v>0</v>
      </c>
      <c r="AS235" s="29">
        <v>0</v>
      </c>
      <c r="AT235" s="29">
        <v>0</v>
      </c>
      <c r="AU235" s="29">
        <v>0</v>
      </c>
      <c r="AV235" s="29">
        <v>0</v>
      </c>
      <c r="AW235" s="29">
        <v>0</v>
      </c>
      <c r="AX235" s="29">
        <v>0</v>
      </c>
      <c r="AY235" s="29">
        <v>0</v>
      </c>
      <c r="AZ235" s="29">
        <v>0</v>
      </c>
      <c r="BA235" s="29">
        <v>0</v>
      </c>
      <c r="BB235" s="29">
        <v>0</v>
      </c>
      <c r="BC235" s="29">
        <v>0</v>
      </c>
      <c r="BD235" s="29">
        <v>0</v>
      </c>
      <c r="BE235" s="29">
        <v>0</v>
      </c>
      <c r="BF235" s="29">
        <v>0</v>
      </c>
      <c r="BG235" s="29">
        <v>0</v>
      </c>
      <c r="BH235" s="29">
        <v>0</v>
      </c>
      <c r="BI235" s="29" t="s">
        <v>42</v>
      </c>
      <c r="BJ235" s="29" t="s">
        <v>42</v>
      </c>
      <c r="BK235" s="29" t="s">
        <v>42</v>
      </c>
      <c r="BL235" s="29">
        <v>0</v>
      </c>
      <c r="BM235" s="29">
        <v>0</v>
      </c>
      <c r="BN235" s="29">
        <v>0</v>
      </c>
      <c r="BO235" s="29">
        <v>0</v>
      </c>
      <c r="BP235" s="29">
        <v>0</v>
      </c>
      <c r="BQ235" s="29">
        <v>0</v>
      </c>
    </row>
    <row r="236" spans="1:69" x14ac:dyDescent="0.25">
      <c r="A236">
        <v>204</v>
      </c>
      <c r="B236" t="s">
        <v>231</v>
      </c>
      <c r="C236" t="s">
        <v>178</v>
      </c>
      <c r="D236" s="28">
        <v>30</v>
      </c>
      <c r="E236" s="28">
        <v>10</v>
      </c>
      <c r="F236" s="28">
        <v>40</v>
      </c>
      <c r="G236" s="29">
        <v>0.93</v>
      </c>
      <c r="H236" s="29">
        <v>1</v>
      </c>
      <c r="I236" s="29">
        <v>0.94</v>
      </c>
      <c r="J236" s="29">
        <v>0.93</v>
      </c>
      <c r="K236" s="29">
        <v>1</v>
      </c>
      <c r="L236" s="29">
        <v>0.94</v>
      </c>
      <c r="M236" s="29">
        <v>0.64</v>
      </c>
      <c r="N236" s="29" t="s">
        <v>42</v>
      </c>
      <c r="O236" s="29">
        <v>0.66</v>
      </c>
      <c r="P236" s="29">
        <v>0</v>
      </c>
      <c r="Q236" s="29">
        <v>0</v>
      </c>
      <c r="R236" s="29">
        <v>0</v>
      </c>
      <c r="S236" s="29">
        <v>0</v>
      </c>
      <c r="T236" s="29">
        <v>0</v>
      </c>
      <c r="U236" s="29">
        <v>0</v>
      </c>
      <c r="V236" s="29">
        <v>0</v>
      </c>
      <c r="W236" s="29">
        <v>0</v>
      </c>
      <c r="X236" s="29">
        <v>0</v>
      </c>
      <c r="Y236" s="29" t="s">
        <v>42</v>
      </c>
      <c r="Z236" s="29">
        <v>0</v>
      </c>
      <c r="AA236" s="29" t="s">
        <v>42</v>
      </c>
      <c r="AB236" s="29">
        <v>0</v>
      </c>
      <c r="AC236" s="29">
        <v>0</v>
      </c>
      <c r="AD236" s="29">
        <v>0</v>
      </c>
      <c r="AE236" s="29">
        <v>0</v>
      </c>
      <c r="AF236" s="29">
        <v>0</v>
      </c>
      <c r="AG236" s="29">
        <v>0</v>
      </c>
      <c r="AH236" s="29" t="s">
        <v>42</v>
      </c>
      <c r="AI236" s="29" t="s">
        <v>42</v>
      </c>
      <c r="AJ236" s="29">
        <v>0.17</v>
      </c>
      <c r="AK236" s="29">
        <v>0</v>
      </c>
      <c r="AL236" s="29">
        <v>0</v>
      </c>
      <c r="AM236" s="29">
        <v>0</v>
      </c>
      <c r="AN236" s="29">
        <v>0</v>
      </c>
      <c r="AO236" s="29">
        <v>0</v>
      </c>
      <c r="AP236" s="29">
        <v>0</v>
      </c>
      <c r="AQ236" s="29">
        <v>0</v>
      </c>
      <c r="AR236" s="29">
        <v>0</v>
      </c>
      <c r="AS236" s="29">
        <v>0</v>
      </c>
      <c r="AT236" s="29">
        <v>0</v>
      </c>
      <c r="AU236" s="29">
        <v>0</v>
      </c>
      <c r="AV236" s="29">
        <v>0</v>
      </c>
      <c r="AW236" s="29">
        <v>0</v>
      </c>
      <c r="AX236" s="29">
        <v>0</v>
      </c>
      <c r="AY236" s="29">
        <v>0</v>
      </c>
      <c r="AZ236" s="29">
        <v>0</v>
      </c>
      <c r="BA236" s="29">
        <v>0</v>
      </c>
      <c r="BB236" s="29">
        <v>0</v>
      </c>
      <c r="BC236" s="29">
        <v>0</v>
      </c>
      <c r="BD236" s="29">
        <v>0</v>
      </c>
      <c r="BE236" s="29">
        <v>0</v>
      </c>
      <c r="BF236" s="29">
        <v>0</v>
      </c>
      <c r="BG236" s="29">
        <v>0</v>
      </c>
      <c r="BH236" s="29">
        <v>0</v>
      </c>
      <c r="BI236" s="29" t="s">
        <v>42</v>
      </c>
      <c r="BJ236" s="29">
        <v>0</v>
      </c>
      <c r="BK236" s="29" t="s">
        <v>42</v>
      </c>
      <c r="BL236" s="29">
        <v>0</v>
      </c>
      <c r="BM236" s="29">
        <v>0</v>
      </c>
      <c r="BN236" s="29">
        <v>0</v>
      </c>
      <c r="BO236" s="29">
        <v>0</v>
      </c>
      <c r="BP236" s="29">
        <v>0</v>
      </c>
      <c r="BQ236" s="29">
        <v>0</v>
      </c>
    </row>
    <row r="237" spans="1:69" x14ac:dyDescent="0.25">
      <c r="A237">
        <v>876</v>
      </c>
      <c r="B237" t="s">
        <v>232</v>
      </c>
      <c r="C237" t="s">
        <v>168</v>
      </c>
      <c r="D237" s="28">
        <v>20</v>
      </c>
      <c r="E237" s="28">
        <v>10</v>
      </c>
      <c r="F237" s="28">
        <v>30</v>
      </c>
      <c r="G237" s="29">
        <v>0.94</v>
      </c>
      <c r="H237" s="29">
        <v>0.92</v>
      </c>
      <c r="I237" s="29">
        <v>0.93</v>
      </c>
      <c r="J237" s="29">
        <v>0.94</v>
      </c>
      <c r="K237" s="29">
        <v>0.85</v>
      </c>
      <c r="L237" s="29">
        <v>0.9</v>
      </c>
      <c r="M237" s="29">
        <v>0.59</v>
      </c>
      <c r="N237" s="29">
        <v>0.46</v>
      </c>
      <c r="O237" s="29">
        <v>0.53</v>
      </c>
      <c r="P237" s="29">
        <v>0</v>
      </c>
      <c r="Q237" s="29">
        <v>0</v>
      </c>
      <c r="R237" s="29">
        <v>0</v>
      </c>
      <c r="S237" s="29" t="s">
        <v>42</v>
      </c>
      <c r="T237" s="29">
        <v>0</v>
      </c>
      <c r="U237" s="29" t="s">
        <v>42</v>
      </c>
      <c r="V237" s="29">
        <v>0</v>
      </c>
      <c r="W237" s="29">
        <v>0</v>
      </c>
      <c r="X237" s="29">
        <v>0</v>
      </c>
      <c r="Y237" s="29">
        <v>0</v>
      </c>
      <c r="Z237" s="29">
        <v>0</v>
      </c>
      <c r="AA237" s="29">
        <v>0</v>
      </c>
      <c r="AB237" s="29">
        <v>0</v>
      </c>
      <c r="AC237" s="29">
        <v>0</v>
      </c>
      <c r="AD237" s="29">
        <v>0</v>
      </c>
      <c r="AE237" s="29">
        <v>0</v>
      </c>
      <c r="AF237" s="29" t="s">
        <v>42</v>
      </c>
      <c r="AG237" s="29" t="s">
        <v>42</v>
      </c>
      <c r="AH237" s="29" t="s">
        <v>42</v>
      </c>
      <c r="AI237" s="29" t="s">
        <v>42</v>
      </c>
      <c r="AJ237" s="29">
        <v>0.3</v>
      </c>
      <c r="AK237" s="29">
        <v>0</v>
      </c>
      <c r="AL237" s="29">
        <v>0</v>
      </c>
      <c r="AM237" s="29">
        <v>0</v>
      </c>
      <c r="AN237" s="29">
        <v>0</v>
      </c>
      <c r="AO237" s="29">
        <v>0</v>
      </c>
      <c r="AP237" s="29">
        <v>0</v>
      </c>
      <c r="AQ237" s="29">
        <v>0</v>
      </c>
      <c r="AR237" s="29">
        <v>0</v>
      </c>
      <c r="AS237" s="29">
        <v>0</v>
      </c>
      <c r="AT237" s="29">
        <v>0</v>
      </c>
      <c r="AU237" s="29" t="s">
        <v>42</v>
      </c>
      <c r="AV237" s="29" t="s">
        <v>42</v>
      </c>
      <c r="AW237" s="29">
        <v>0</v>
      </c>
      <c r="AX237" s="29" t="s">
        <v>42</v>
      </c>
      <c r="AY237" s="29" t="s">
        <v>42</v>
      </c>
      <c r="AZ237" s="29">
        <v>0</v>
      </c>
      <c r="BA237" s="29">
        <v>0</v>
      </c>
      <c r="BB237" s="29">
        <v>0</v>
      </c>
      <c r="BC237" s="29">
        <v>0</v>
      </c>
      <c r="BD237" s="29">
        <v>0</v>
      </c>
      <c r="BE237" s="29">
        <v>0</v>
      </c>
      <c r="BF237" s="29">
        <v>0</v>
      </c>
      <c r="BG237" s="29">
        <v>0</v>
      </c>
      <c r="BH237" s="29">
        <v>0</v>
      </c>
      <c r="BI237" s="29" t="s">
        <v>42</v>
      </c>
      <c r="BJ237" s="29">
        <v>0</v>
      </c>
      <c r="BK237" s="29" t="s">
        <v>42</v>
      </c>
      <c r="BL237" s="29">
        <v>0</v>
      </c>
      <c r="BM237" s="29">
        <v>0</v>
      </c>
      <c r="BN237" s="29">
        <v>0</v>
      </c>
      <c r="BO237" s="29">
        <v>0</v>
      </c>
      <c r="BP237" s="29" t="s">
        <v>42</v>
      </c>
      <c r="BQ237" s="29" t="s">
        <v>42</v>
      </c>
    </row>
    <row r="238" spans="1:69" x14ac:dyDescent="0.25">
      <c r="A238">
        <v>205</v>
      </c>
      <c r="B238" t="s">
        <v>233</v>
      </c>
      <c r="C238" t="s">
        <v>178</v>
      </c>
      <c r="D238" s="28">
        <v>20</v>
      </c>
      <c r="E238" s="28">
        <v>30</v>
      </c>
      <c r="F238" s="28">
        <v>40</v>
      </c>
      <c r="G238" s="29">
        <v>0.88</v>
      </c>
      <c r="H238" s="29">
        <v>0.84</v>
      </c>
      <c r="I238" s="29">
        <v>0.86</v>
      </c>
      <c r="J238" s="29">
        <v>0.88</v>
      </c>
      <c r="K238" s="29">
        <v>0.84</v>
      </c>
      <c r="L238" s="29">
        <v>0.86</v>
      </c>
      <c r="M238" s="29">
        <v>0.65</v>
      </c>
      <c r="N238" s="29">
        <v>0.52</v>
      </c>
      <c r="O238" s="29">
        <v>0.56999999999999995</v>
      </c>
      <c r="P238" s="29">
        <v>0</v>
      </c>
      <c r="Q238" s="29">
        <v>0</v>
      </c>
      <c r="R238" s="29">
        <v>0</v>
      </c>
      <c r="S238" s="29">
        <v>0</v>
      </c>
      <c r="T238" s="29">
        <v>0</v>
      </c>
      <c r="U238" s="29">
        <v>0</v>
      </c>
      <c r="V238" s="29" t="s">
        <v>42</v>
      </c>
      <c r="W238" s="29" t="s">
        <v>42</v>
      </c>
      <c r="X238" s="29" t="s">
        <v>42</v>
      </c>
      <c r="Y238" s="29">
        <v>0</v>
      </c>
      <c r="Z238" s="29">
        <v>0</v>
      </c>
      <c r="AA238" s="29">
        <v>0</v>
      </c>
      <c r="AB238" s="29">
        <v>0</v>
      </c>
      <c r="AC238" s="29">
        <v>0</v>
      </c>
      <c r="AD238" s="29">
        <v>0</v>
      </c>
      <c r="AE238" s="29">
        <v>0</v>
      </c>
      <c r="AF238" s="29" t="s">
        <v>42</v>
      </c>
      <c r="AG238" s="29" t="s">
        <v>42</v>
      </c>
      <c r="AH238" s="29" t="s">
        <v>42</v>
      </c>
      <c r="AI238" s="29" t="s">
        <v>42</v>
      </c>
      <c r="AJ238" s="29">
        <v>0.17</v>
      </c>
      <c r="AK238" s="29">
        <v>0</v>
      </c>
      <c r="AL238" s="29">
        <v>0</v>
      </c>
      <c r="AM238" s="29">
        <v>0</v>
      </c>
      <c r="AN238" s="29">
        <v>0</v>
      </c>
      <c r="AO238" s="29">
        <v>0</v>
      </c>
      <c r="AP238" s="29">
        <v>0</v>
      </c>
      <c r="AQ238" s="29">
        <v>0</v>
      </c>
      <c r="AR238" s="29">
        <v>0</v>
      </c>
      <c r="AS238" s="29">
        <v>0</v>
      </c>
      <c r="AT238" s="29">
        <v>0</v>
      </c>
      <c r="AU238" s="29">
        <v>0</v>
      </c>
      <c r="AV238" s="29">
        <v>0</v>
      </c>
      <c r="AW238" s="29">
        <v>0</v>
      </c>
      <c r="AX238" s="29">
        <v>0</v>
      </c>
      <c r="AY238" s="29">
        <v>0</v>
      </c>
      <c r="AZ238" s="29">
        <v>0</v>
      </c>
      <c r="BA238" s="29">
        <v>0</v>
      </c>
      <c r="BB238" s="29">
        <v>0</v>
      </c>
      <c r="BC238" s="29">
        <v>0</v>
      </c>
      <c r="BD238" s="29">
        <v>0</v>
      </c>
      <c r="BE238" s="29">
        <v>0</v>
      </c>
      <c r="BF238" s="29">
        <v>0</v>
      </c>
      <c r="BG238" s="29">
        <v>0</v>
      </c>
      <c r="BH238" s="29">
        <v>0</v>
      </c>
      <c r="BI238" s="29" t="s">
        <v>42</v>
      </c>
      <c r="BJ238" s="29" t="s">
        <v>42</v>
      </c>
      <c r="BK238" s="29" t="s">
        <v>42</v>
      </c>
      <c r="BL238" s="29" t="s">
        <v>42</v>
      </c>
      <c r="BM238" s="29" t="s">
        <v>42</v>
      </c>
      <c r="BN238" s="29" t="s">
        <v>42</v>
      </c>
      <c r="BO238" s="29">
        <v>0</v>
      </c>
      <c r="BP238" s="29" t="s">
        <v>42</v>
      </c>
      <c r="BQ238" s="29" t="s">
        <v>42</v>
      </c>
    </row>
    <row r="239" spans="1:69" x14ac:dyDescent="0.25">
      <c r="A239">
        <v>850</v>
      </c>
      <c r="B239" t="s">
        <v>234</v>
      </c>
      <c r="C239" t="s">
        <v>182</v>
      </c>
      <c r="D239" s="28">
        <v>90</v>
      </c>
      <c r="E239" s="28">
        <v>210</v>
      </c>
      <c r="F239" s="28">
        <v>300</v>
      </c>
      <c r="G239" s="29">
        <v>0.76</v>
      </c>
      <c r="H239" s="29">
        <v>0.86</v>
      </c>
      <c r="I239" s="29">
        <v>0.83</v>
      </c>
      <c r="J239" s="29">
        <v>0.74</v>
      </c>
      <c r="K239" s="29">
        <v>0.85</v>
      </c>
      <c r="L239" s="29">
        <v>0.82</v>
      </c>
      <c r="M239" s="29">
        <v>0.42</v>
      </c>
      <c r="N239" s="29">
        <v>0.35</v>
      </c>
      <c r="O239" s="29">
        <v>0.37</v>
      </c>
      <c r="P239" s="29">
        <v>0</v>
      </c>
      <c r="Q239" s="29">
        <v>0</v>
      </c>
      <c r="R239" s="29">
        <v>0</v>
      </c>
      <c r="S239" s="29">
        <v>0</v>
      </c>
      <c r="T239" s="29" t="s">
        <v>42</v>
      </c>
      <c r="U239" s="29" t="s">
        <v>42</v>
      </c>
      <c r="V239" s="29" t="s">
        <v>42</v>
      </c>
      <c r="W239" s="29">
        <v>0</v>
      </c>
      <c r="X239" s="29" t="s">
        <v>42</v>
      </c>
      <c r="Y239" s="29">
        <v>0.17</v>
      </c>
      <c r="Z239" s="29">
        <v>0.23</v>
      </c>
      <c r="AA239" s="29">
        <v>0.22</v>
      </c>
      <c r="AB239" s="29" t="s">
        <v>42</v>
      </c>
      <c r="AC239" s="29">
        <v>0.03</v>
      </c>
      <c r="AD239" s="29">
        <v>0.02</v>
      </c>
      <c r="AE239" s="29">
        <v>0</v>
      </c>
      <c r="AF239" s="29" t="s">
        <v>42</v>
      </c>
      <c r="AG239" s="29" t="s">
        <v>42</v>
      </c>
      <c r="AH239" s="29">
        <v>0.13</v>
      </c>
      <c r="AI239" s="29">
        <v>0.21</v>
      </c>
      <c r="AJ239" s="29">
        <v>0.19</v>
      </c>
      <c r="AK239" s="29">
        <v>0</v>
      </c>
      <c r="AL239" s="29" t="s">
        <v>42</v>
      </c>
      <c r="AM239" s="29" t="s">
        <v>42</v>
      </c>
      <c r="AN239" s="29">
        <v>0</v>
      </c>
      <c r="AO239" s="29">
        <v>0</v>
      </c>
      <c r="AP239" s="29">
        <v>0</v>
      </c>
      <c r="AQ239" s="29">
        <v>0</v>
      </c>
      <c r="AR239" s="29">
        <v>0</v>
      </c>
      <c r="AS239" s="29">
        <v>0</v>
      </c>
      <c r="AT239" s="29">
        <v>0</v>
      </c>
      <c r="AU239" s="29" t="s">
        <v>42</v>
      </c>
      <c r="AV239" s="29" t="s">
        <v>42</v>
      </c>
      <c r="AW239" s="29">
        <v>0</v>
      </c>
      <c r="AX239" s="29">
        <v>0</v>
      </c>
      <c r="AY239" s="29">
        <v>0</v>
      </c>
      <c r="AZ239" s="29">
        <v>0</v>
      </c>
      <c r="BA239" s="29" t="s">
        <v>42</v>
      </c>
      <c r="BB239" s="29" t="s">
        <v>42</v>
      </c>
      <c r="BC239" s="29">
        <v>0</v>
      </c>
      <c r="BD239" s="29">
        <v>0</v>
      </c>
      <c r="BE239" s="29">
        <v>0</v>
      </c>
      <c r="BF239" s="29" t="s">
        <v>42</v>
      </c>
      <c r="BG239" s="29">
        <v>0</v>
      </c>
      <c r="BH239" s="29" t="s">
        <v>42</v>
      </c>
      <c r="BI239" s="29">
        <v>0.12</v>
      </c>
      <c r="BJ239" s="29">
        <v>0.08</v>
      </c>
      <c r="BK239" s="29">
        <v>0.09</v>
      </c>
      <c r="BL239" s="29">
        <v>0.1</v>
      </c>
      <c r="BM239" s="29">
        <v>0.03</v>
      </c>
      <c r="BN239" s="29">
        <v>0.05</v>
      </c>
      <c r="BO239" s="29" t="s">
        <v>42</v>
      </c>
      <c r="BP239" s="29">
        <v>0.03</v>
      </c>
      <c r="BQ239" s="29">
        <v>0.03</v>
      </c>
    </row>
    <row r="240" spans="1:69" x14ac:dyDescent="0.25">
      <c r="A240">
        <v>309</v>
      </c>
      <c r="B240" t="s">
        <v>235</v>
      </c>
      <c r="C240" t="s">
        <v>178</v>
      </c>
      <c r="D240" s="28">
        <v>20</v>
      </c>
      <c r="E240" s="28">
        <v>40</v>
      </c>
      <c r="F240" s="28">
        <v>60</v>
      </c>
      <c r="G240" s="29">
        <v>0.96</v>
      </c>
      <c r="H240" s="29">
        <v>0.97</v>
      </c>
      <c r="I240" s="29">
        <v>0.97</v>
      </c>
      <c r="J240" s="29">
        <v>0.96</v>
      </c>
      <c r="K240" s="29">
        <v>0.97</v>
      </c>
      <c r="L240" s="29">
        <v>0.97</v>
      </c>
      <c r="M240" s="29" t="s">
        <v>42</v>
      </c>
      <c r="N240" s="29">
        <v>0.17</v>
      </c>
      <c r="O240" s="29">
        <v>0.15</v>
      </c>
      <c r="P240" s="29">
        <v>0</v>
      </c>
      <c r="Q240" s="29">
        <v>0</v>
      </c>
      <c r="R240" s="29">
        <v>0</v>
      </c>
      <c r="S240" s="29">
        <v>0.56999999999999995</v>
      </c>
      <c r="T240" s="29">
        <v>0.39</v>
      </c>
      <c r="U240" s="29">
        <v>0.46</v>
      </c>
      <c r="V240" s="29">
        <v>0</v>
      </c>
      <c r="W240" s="29" t="s">
        <v>42</v>
      </c>
      <c r="X240" s="29" t="s">
        <v>42</v>
      </c>
      <c r="Y240" s="29">
        <v>0</v>
      </c>
      <c r="Z240" s="29">
        <v>0</v>
      </c>
      <c r="AA240" s="29">
        <v>0</v>
      </c>
      <c r="AB240" s="29">
        <v>0</v>
      </c>
      <c r="AC240" s="29">
        <v>0</v>
      </c>
      <c r="AD240" s="29">
        <v>0</v>
      </c>
      <c r="AE240" s="29">
        <v>0</v>
      </c>
      <c r="AF240" s="29">
        <v>0</v>
      </c>
      <c r="AG240" s="29">
        <v>0</v>
      </c>
      <c r="AH240" s="29">
        <v>0.26</v>
      </c>
      <c r="AI240" s="29">
        <v>0.36</v>
      </c>
      <c r="AJ240" s="29">
        <v>0.32</v>
      </c>
      <c r="AK240" s="29">
        <v>0</v>
      </c>
      <c r="AL240" s="29">
        <v>0</v>
      </c>
      <c r="AM240" s="29">
        <v>0</v>
      </c>
      <c r="AN240" s="29">
        <v>0</v>
      </c>
      <c r="AO240" s="29">
        <v>0</v>
      </c>
      <c r="AP240" s="29">
        <v>0</v>
      </c>
      <c r="AQ240" s="29">
        <v>0</v>
      </c>
      <c r="AR240" s="29">
        <v>0</v>
      </c>
      <c r="AS240" s="29">
        <v>0</v>
      </c>
      <c r="AT240" s="29">
        <v>0</v>
      </c>
      <c r="AU240" s="29">
        <v>0</v>
      </c>
      <c r="AV240" s="29">
        <v>0</v>
      </c>
      <c r="AW240" s="29">
        <v>0</v>
      </c>
      <c r="AX240" s="29">
        <v>0</v>
      </c>
      <c r="AY240" s="29">
        <v>0</v>
      </c>
      <c r="AZ240" s="29">
        <v>0</v>
      </c>
      <c r="BA240" s="29">
        <v>0</v>
      </c>
      <c r="BB240" s="29">
        <v>0</v>
      </c>
      <c r="BC240" s="29">
        <v>0</v>
      </c>
      <c r="BD240" s="29">
        <v>0</v>
      </c>
      <c r="BE240" s="29">
        <v>0</v>
      </c>
      <c r="BF240" s="29">
        <v>0</v>
      </c>
      <c r="BG240" s="29">
        <v>0</v>
      </c>
      <c r="BH240" s="29">
        <v>0</v>
      </c>
      <c r="BI240" s="29">
        <v>0</v>
      </c>
      <c r="BJ240" s="29">
        <v>0</v>
      </c>
      <c r="BK240" s="29">
        <v>0</v>
      </c>
      <c r="BL240" s="29">
        <v>0</v>
      </c>
      <c r="BM240" s="29">
        <v>0</v>
      </c>
      <c r="BN240" s="29">
        <v>0</v>
      </c>
      <c r="BO240" s="29" t="s">
        <v>42</v>
      </c>
      <c r="BP240" s="29" t="s">
        <v>42</v>
      </c>
      <c r="BQ240" s="29" t="s">
        <v>42</v>
      </c>
    </row>
    <row r="241" spans="1:69" x14ac:dyDescent="0.25">
      <c r="A241">
        <v>310</v>
      </c>
      <c r="B241" t="s">
        <v>236</v>
      </c>
      <c r="C241" t="s">
        <v>180</v>
      </c>
      <c r="D241" s="28">
        <v>10</v>
      </c>
      <c r="E241" s="28">
        <v>30</v>
      </c>
      <c r="F241" s="28">
        <v>40</v>
      </c>
      <c r="G241" s="29">
        <v>1</v>
      </c>
      <c r="H241" s="29">
        <v>0.97</v>
      </c>
      <c r="I241" s="29">
        <v>0.97</v>
      </c>
      <c r="J241" s="29">
        <v>1</v>
      </c>
      <c r="K241" s="29">
        <v>0.97</v>
      </c>
      <c r="L241" s="29">
        <v>0.97</v>
      </c>
      <c r="M241" s="29" t="s">
        <v>42</v>
      </c>
      <c r="N241" s="29">
        <v>0.21</v>
      </c>
      <c r="O241" s="29">
        <v>0.22</v>
      </c>
      <c r="P241" s="29">
        <v>0</v>
      </c>
      <c r="Q241" s="29">
        <v>0</v>
      </c>
      <c r="R241" s="29">
        <v>0</v>
      </c>
      <c r="S241" s="29">
        <v>0</v>
      </c>
      <c r="T241" s="29">
        <v>0</v>
      </c>
      <c r="U241" s="29">
        <v>0</v>
      </c>
      <c r="V241" s="29">
        <v>0</v>
      </c>
      <c r="W241" s="29">
        <v>0</v>
      </c>
      <c r="X241" s="29">
        <v>0</v>
      </c>
      <c r="Y241" s="29">
        <v>0</v>
      </c>
      <c r="Z241" s="29">
        <v>0</v>
      </c>
      <c r="AA241" s="29">
        <v>0</v>
      </c>
      <c r="AB241" s="29">
        <v>0</v>
      </c>
      <c r="AC241" s="29">
        <v>0</v>
      </c>
      <c r="AD241" s="29">
        <v>0</v>
      </c>
      <c r="AE241" s="29">
        <v>0</v>
      </c>
      <c r="AF241" s="29">
        <v>0</v>
      </c>
      <c r="AG241" s="29">
        <v>0</v>
      </c>
      <c r="AH241" s="29" t="s">
        <v>42</v>
      </c>
      <c r="AI241" s="29">
        <v>0.76</v>
      </c>
      <c r="AJ241" s="29">
        <v>0.75</v>
      </c>
      <c r="AK241" s="29">
        <v>0</v>
      </c>
      <c r="AL241" s="29">
        <v>0</v>
      </c>
      <c r="AM241" s="29">
        <v>0</v>
      </c>
      <c r="AN241" s="29">
        <v>0</v>
      </c>
      <c r="AO241" s="29">
        <v>0</v>
      </c>
      <c r="AP241" s="29">
        <v>0</v>
      </c>
      <c r="AQ241" s="29">
        <v>0</v>
      </c>
      <c r="AR241" s="29">
        <v>0</v>
      </c>
      <c r="AS241" s="29">
        <v>0</v>
      </c>
      <c r="AT241" s="29">
        <v>0</v>
      </c>
      <c r="AU241" s="29">
        <v>0</v>
      </c>
      <c r="AV241" s="29">
        <v>0</v>
      </c>
      <c r="AW241" s="29">
        <v>0</v>
      </c>
      <c r="AX241" s="29">
        <v>0</v>
      </c>
      <c r="AY241" s="29">
        <v>0</v>
      </c>
      <c r="AZ241" s="29">
        <v>0</v>
      </c>
      <c r="BA241" s="29">
        <v>0</v>
      </c>
      <c r="BB241" s="29">
        <v>0</v>
      </c>
      <c r="BC241" s="29">
        <v>0</v>
      </c>
      <c r="BD241" s="29">
        <v>0</v>
      </c>
      <c r="BE241" s="29">
        <v>0</v>
      </c>
      <c r="BF241" s="29">
        <v>0</v>
      </c>
      <c r="BG241" s="29">
        <v>0</v>
      </c>
      <c r="BH241" s="29">
        <v>0</v>
      </c>
      <c r="BI241" s="29">
        <v>0</v>
      </c>
      <c r="BJ241" s="29">
        <v>0</v>
      </c>
      <c r="BK241" s="29">
        <v>0</v>
      </c>
      <c r="BL241" s="29">
        <v>0</v>
      </c>
      <c r="BM241" s="29">
        <v>0</v>
      </c>
      <c r="BN241" s="29">
        <v>0</v>
      </c>
      <c r="BO241" s="29">
        <v>0</v>
      </c>
      <c r="BP241" s="29" t="s">
        <v>42</v>
      </c>
      <c r="BQ241" s="29" t="s">
        <v>42</v>
      </c>
    </row>
    <row r="242" spans="1:69" x14ac:dyDescent="0.25">
      <c r="A242">
        <v>805</v>
      </c>
      <c r="B242" t="s">
        <v>237</v>
      </c>
      <c r="C242" t="s">
        <v>166</v>
      </c>
      <c r="D242" s="28">
        <v>10</v>
      </c>
      <c r="E242" s="28">
        <v>10</v>
      </c>
      <c r="F242" s="28">
        <v>20</v>
      </c>
      <c r="G242" s="29" t="s">
        <v>42</v>
      </c>
      <c r="H242" s="29">
        <v>0.91</v>
      </c>
      <c r="I242" s="29">
        <v>0.74</v>
      </c>
      <c r="J242" s="29" t="s">
        <v>42</v>
      </c>
      <c r="K242" s="29">
        <v>0.91</v>
      </c>
      <c r="L242" s="29">
        <v>0.63</v>
      </c>
      <c r="M242" s="29">
        <v>0</v>
      </c>
      <c r="N242" s="29">
        <v>0</v>
      </c>
      <c r="O242" s="29">
        <v>0</v>
      </c>
      <c r="P242" s="29">
        <v>0</v>
      </c>
      <c r="Q242" s="29">
        <v>0</v>
      </c>
      <c r="R242" s="29">
        <v>0</v>
      </c>
      <c r="S242" s="29">
        <v>0</v>
      </c>
      <c r="T242" s="29">
        <v>0</v>
      </c>
      <c r="U242" s="29">
        <v>0</v>
      </c>
      <c r="V242" s="29">
        <v>0</v>
      </c>
      <c r="W242" s="29">
        <v>0</v>
      </c>
      <c r="X242" s="29">
        <v>0</v>
      </c>
      <c r="Y242" s="29">
        <v>0</v>
      </c>
      <c r="Z242" s="29">
        <v>0</v>
      </c>
      <c r="AA242" s="29">
        <v>0</v>
      </c>
      <c r="AB242" s="29">
        <v>0</v>
      </c>
      <c r="AC242" s="29">
        <v>0</v>
      </c>
      <c r="AD242" s="29">
        <v>0</v>
      </c>
      <c r="AE242" s="29">
        <v>0</v>
      </c>
      <c r="AF242" s="29">
        <v>0</v>
      </c>
      <c r="AG242" s="29">
        <v>0</v>
      </c>
      <c r="AH242" s="29" t="s">
        <v>42</v>
      </c>
      <c r="AI242" s="29">
        <v>0.91</v>
      </c>
      <c r="AJ242" s="29">
        <v>0.63</v>
      </c>
      <c r="AK242" s="29">
        <v>0</v>
      </c>
      <c r="AL242" s="29">
        <v>0</v>
      </c>
      <c r="AM242" s="29">
        <v>0</v>
      </c>
      <c r="AN242" s="29">
        <v>0</v>
      </c>
      <c r="AO242" s="29">
        <v>0</v>
      </c>
      <c r="AP242" s="29">
        <v>0</v>
      </c>
      <c r="AQ242" s="29">
        <v>0</v>
      </c>
      <c r="AR242" s="29">
        <v>0</v>
      </c>
      <c r="AS242" s="29">
        <v>0</v>
      </c>
      <c r="AT242" s="29" t="s">
        <v>42</v>
      </c>
      <c r="AU242" s="29">
        <v>0</v>
      </c>
      <c r="AV242" s="29" t="s">
        <v>42</v>
      </c>
      <c r="AW242" s="29">
        <v>0</v>
      </c>
      <c r="AX242" s="29">
        <v>0</v>
      </c>
      <c r="AY242" s="29">
        <v>0</v>
      </c>
      <c r="AZ242" s="29">
        <v>0</v>
      </c>
      <c r="BA242" s="29">
        <v>0</v>
      </c>
      <c r="BB242" s="29">
        <v>0</v>
      </c>
      <c r="BC242" s="29" t="s">
        <v>42</v>
      </c>
      <c r="BD242" s="29">
        <v>0</v>
      </c>
      <c r="BE242" s="29" t="s">
        <v>42</v>
      </c>
      <c r="BF242" s="29" t="s">
        <v>42</v>
      </c>
      <c r="BG242" s="29">
        <v>0</v>
      </c>
      <c r="BH242" s="29" t="s">
        <v>42</v>
      </c>
      <c r="BI242" s="29" t="s">
        <v>42</v>
      </c>
      <c r="BJ242" s="29" t="s">
        <v>42</v>
      </c>
      <c r="BK242" s="29" t="s">
        <v>42</v>
      </c>
      <c r="BL242" s="29" t="s">
        <v>42</v>
      </c>
      <c r="BM242" s="29">
        <v>0</v>
      </c>
      <c r="BN242" s="29" t="s">
        <v>42</v>
      </c>
      <c r="BO242" s="29">
        <v>0</v>
      </c>
      <c r="BP242" s="29">
        <v>0</v>
      </c>
      <c r="BQ242" s="29">
        <v>0</v>
      </c>
    </row>
    <row r="243" spans="1:69" x14ac:dyDescent="0.25">
      <c r="A243">
        <v>311</v>
      </c>
      <c r="B243" t="s">
        <v>238</v>
      </c>
      <c r="C243" t="s">
        <v>180</v>
      </c>
      <c r="D243" s="28">
        <v>10</v>
      </c>
      <c r="E243" s="28">
        <v>10</v>
      </c>
      <c r="F243" s="28">
        <v>20</v>
      </c>
      <c r="G243" s="29">
        <v>0.67</v>
      </c>
      <c r="H243" s="29">
        <v>1</v>
      </c>
      <c r="I243" s="29">
        <v>0.87</v>
      </c>
      <c r="J243" s="29">
        <v>0.67</v>
      </c>
      <c r="K243" s="29">
        <v>1</v>
      </c>
      <c r="L243" s="29">
        <v>0.87</v>
      </c>
      <c r="M243" s="29" t="s">
        <v>42</v>
      </c>
      <c r="N243" s="29">
        <v>0.5</v>
      </c>
      <c r="O243" s="29">
        <v>0.43</v>
      </c>
      <c r="P243" s="29">
        <v>0</v>
      </c>
      <c r="Q243" s="29">
        <v>0</v>
      </c>
      <c r="R243" s="29">
        <v>0</v>
      </c>
      <c r="S243" s="29">
        <v>0</v>
      </c>
      <c r="T243" s="29">
        <v>0</v>
      </c>
      <c r="U243" s="29">
        <v>0</v>
      </c>
      <c r="V243" s="29">
        <v>0</v>
      </c>
      <c r="W243" s="29">
        <v>0</v>
      </c>
      <c r="X243" s="29">
        <v>0</v>
      </c>
      <c r="Y243" s="29">
        <v>0</v>
      </c>
      <c r="Z243" s="29">
        <v>0</v>
      </c>
      <c r="AA243" s="29">
        <v>0</v>
      </c>
      <c r="AB243" s="29">
        <v>0</v>
      </c>
      <c r="AC243" s="29">
        <v>0</v>
      </c>
      <c r="AD243" s="29">
        <v>0</v>
      </c>
      <c r="AE243" s="29">
        <v>0</v>
      </c>
      <c r="AF243" s="29">
        <v>0</v>
      </c>
      <c r="AG243" s="29">
        <v>0</v>
      </c>
      <c r="AH243" s="29" t="s">
        <v>42</v>
      </c>
      <c r="AI243" s="29">
        <v>0.5</v>
      </c>
      <c r="AJ243" s="29">
        <v>0.43</v>
      </c>
      <c r="AK243" s="29">
        <v>0</v>
      </c>
      <c r="AL243" s="29">
        <v>0</v>
      </c>
      <c r="AM243" s="29">
        <v>0</v>
      </c>
      <c r="AN243" s="29">
        <v>0</v>
      </c>
      <c r="AO243" s="29">
        <v>0</v>
      </c>
      <c r="AP243" s="29">
        <v>0</v>
      </c>
      <c r="AQ243" s="29">
        <v>0</v>
      </c>
      <c r="AR243" s="29">
        <v>0</v>
      </c>
      <c r="AS243" s="29">
        <v>0</v>
      </c>
      <c r="AT243" s="29">
        <v>0</v>
      </c>
      <c r="AU243" s="29">
        <v>0</v>
      </c>
      <c r="AV243" s="29">
        <v>0</v>
      </c>
      <c r="AW243" s="29">
        <v>0</v>
      </c>
      <c r="AX243" s="29">
        <v>0</v>
      </c>
      <c r="AY243" s="29">
        <v>0</v>
      </c>
      <c r="AZ243" s="29">
        <v>0</v>
      </c>
      <c r="BA243" s="29">
        <v>0</v>
      </c>
      <c r="BB243" s="29">
        <v>0</v>
      </c>
      <c r="BC243" s="29">
        <v>0</v>
      </c>
      <c r="BD243" s="29">
        <v>0</v>
      </c>
      <c r="BE243" s="29">
        <v>0</v>
      </c>
      <c r="BF243" s="29">
        <v>0</v>
      </c>
      <c r="BG243" s="29">
        <v>0</v>
      </c>
      <c r="BH243" s="29">
        <v>0</v>
      </c>
      <c r="BI243" s="29" t="s">
        <v>42</v>
      </c>
      <c r="BJ243" s="29">
        <v>0</v>
      </c>
      <c r="BK243" s="29" t="s">
        <v>42</v>
      </c>
      <c r="BL243" s="29">
        <v>0</v>
      </c>
      <c r="BM243" s="29">
        <v>0</v>
      </c>
      <c r="BN243" s="29">
        <v>0</v>
      </c>
      <c r="BO243" s="29">
        <v>0</v>
      </c>
      <c r="BP243" s="29">
        <v>0</v>
      </c>
      <c r="BQ243" s="29">
        <v>0</v>
      </c>
    </row>
    <row r="244" spans="1:69" x14ac:dyDescent="0.25">
      <c r="A244">
        <v>884</v>
      </c>
      <c r="B244" t="s">
        <v>239</v>
      </c>
      <c r="C244" t="s">
        <v>174</v>
      </c>
      <c r="D244" s="28">
        <v>10</v>
      </c>
      <c r="E244" s="28">
        <v>30</v>
      </c>
      <c r="F244" s="28">
        <v>40</v>
      </c>
      <c r="G244" s="29">
        <v>0.78</v>
      </c>
      <c r="H244" s="29">
        <v>0.88</v>
      </c>
      <c r="I244" s="29">
        <v>0.86</v>
      </c>
      <c r="J244" s="29">
        <v>0.78</v>
      </c>
      <c r="K244" s="29">
        <v>0.88</v>
      </c>
      <c r="L244" s="29">
        <v>0.86</v>
      </c>
      <c r="M244" s="29" t="s">
        <v>42</v>
      </c>
      <c r="N244" s="29" t="s">
        <v>42</v>
      </c>
      <c r="O244" s="29">
        <v>0.17</v>
      </c>
      <c r="P244" s="29">
        <v>0</v>
      </c>
      <c r="Q244" s="29">
        <v>0</v>
      </c>
      <c r="R244" s="29">
        <v>0</v>
      </c>
      <c r="S244" s="29">
        <v>0</v>
      </c>
      <c r="T244" s="29" t="s">
        <v>42</v>
      </c>
      <c r="U244" s="29" t="s">
        <v>42</v>
      </c>
      <c r="V244" s="29">
        <v>0</v>
      </c>
      <c r="W244" s="29">
        <v>0</v>
      </c>
      <c r="X244" s="29">
        <v>0</v>
      </c>
      <c r="Y244" s="29">
        <v>0</v>
      </c>
      <c r="Z244" s="29">
        <v>0</v>
      </c>
      <c r="AA244" s="29">
        <v>0</v>
      </c>
      <c r="AB244" s="29">
        <v>0</v>
      </c>
      <c r="AC244" s="29">
        <v>0</v>
      </c>
      <c r="AD244" s="29">
        <v>0</v>
      </c>
      <c r="AE244" s="29">
        <v>0</v>
      </c>
      <c r="AF244" s="29">
        <v>0</v>
      </c>
      <c r="AG244" s="29">
        <v>0</v>
      </c>
      <c r="AH244" s="29" t="s">
        <v>42</v>
      </c>
      <c r="AI244" s="29">
        <v>0.69</v>
      </c>
      <c r="AJ244" s="29">
        <v>0.6</v>
      </c>
      <c r="AK244" s="29">
        <v>0</v>
      </c>
      <c r="AL244" s="29">
        <v>0</v>
      </c>
      <c r="AM244" s="29">
        <v>0</v>
      </c>
      <c r="AN244" s="29">
        <v>0</v>
      </c>
      <c r="AO244" s="29">
        <v>0</v>
      </c>
      <c r="AP244" s="29">
        <v>0</v>
      </c>
      <c r="AQ244" s="29">
        <v>0</v>
      </c>
      <c r="AR244" s="29">
        <v>0</v>
      </c>
      <c r="AS244" s="29">
        <v>0</v>
      </c>
      <c r="AT244" s="29">
        <v>0</v>
      </c>
      <c r="AU244" s="29">
        <v>0</v>
      </c>
      <c r="AV244" s="29">
        <v>0</v>
      </c>
      <c r="AW244" s="29">
        <v>0</v>
      </c>
      <c r="AX244" s="29">
        <v>0</v>
      </c>
      <c r="AY244" s="29">
        <v>0</v>
      </c>
      <c r="AZ244" s="29">
        <v>0</v>
      </c>
      <c r="BA244" s="29">
        <v>0</v>
      </c>
      <c r="BB244" s="29">
        <v>0</v>
      </c>
      <c r="BC244" s="29">
        <v>0</v>
      </c>
      <c r="BD244" s="29">
        <v>0</v>
      </c>
      <c r="BE244" s="29">
        <v>0</v>
      </c>
      <c r="BF244" s="29">
        <v>0</v>
      </c>
      <c r="BG244" s="29">
        <v>0</v>
      </c>
      <c r="BH244" s="29">
        <v>0</v>
      </c>
      <c r="BI244" s="29" t="s">
        <v>42</v>
      </c>
      <c r="BJ244" s="29" t="s">
        <v>42</v>
      </c>
      <c r="BK244" s="29" t="s">
        <v>42</v>
      </c>
      <c r="BL244" s="29" t="s">
        <v>42</v>
      </c>
      <c r="BM244" s="29">
        <v>0</v>
      </c>
      <c r="BN244" s="29" t="s">
        <v>42</v>
      </c>
      <c r="BO244" s="29">
        <v>0</v>
      </c>
      <c r="BP244" s="29">
        <v>0</v>
      </c>
      <c r="BQ244" s="29">
        <v>0</v>
      </c>
    </row>
    <row r="245" spans="1:69" x14ac:dyDescent="0.25">
      <c r="A245">
        <v>919</v>
      </c>
      <c r="B245" t="s">
        <v>240</v>
      </c>
      <c r="C245" t="s">
        <v>176</v>
      </c>
      <c r="D245" s="28">
        <v>70</v>
      </c>
      <c r="E245" s="28">
        <v>190</v>
      </c>
      <c r="F245" s="28">
        <v>260</v>
      </c>
      <c r="G245" s="29">
        <v>0.86</v>
      </c>
      <c r="H245" s="29">
        <v>0.87</v>
      </c>
      <c r="I245" s="29">
        <v>0.87</v>
      </c>
      <c r="J245" s="29">
        <v>0.83</v>
      </c>
      <c r="K245" s="29">
        <v>0.87</v>
      </c>
      <c r="L245" s="29">
        <v>0.86</v>
      </c>
      <c r="M245" s="29">
        <v>0.65</v>
      </c>
      <c r="N245" s="29">
        <v>0.61</v>
      </c>
      <c r="O245" s="29">
        <v>0.62</v>
      </c>
      <c r="P245" s="29">
        <v>0</v>
      </c>
      <c r="Q245" s="29">
        <v>0</v>
      </c>
      <c r="R245" s="29">
        <v>0</v>
      </c>
      <c r="S245" s="29" t="s">
        <v>42</v>
      </c>
      <c r="T245" s="29" t="s">
        <v>42</v>
      </c>
      <c r="U245" s="29" t="s">
        <v>42</v>
      </c>
      <c r="V245" s="29" t="s">
        <v>42</v>
      </c>
      <c r="W245" s="29" t="s">
        <v>42</v>
      </c>
      <c r="X245" s="29">
        <v>0.02</v>
      </c>
      <c r="Y245" s="29">
        <v>0</v>
      </c>
      <c r="Z245" s="29">
        <v>0</v>
      </c>
      <c r="AA245" s="29">
        <v>0</v>
      </c>
      <c r="AB245" s="29">
        <v>0</v>
      </c>
      <c r="AC245" s="29">
        <v>0</v>
      </c>
      <c r="AD245" s="29">
        <v>0</v>
      </c>
      <c r="AE245" s="29">
        <v>0</v>
      </c>
      <c r="AF245" s="29">
        <v>0</v>
      </c>
      <c r="AG245" s="29">
        <v>0</v>
      </c>
      <c r="AH245" s="29">
        <v>0.13</v>
      </c>
      <c r="AI245" s="29">
        <v>0.23</v>
      </c>
      <c r="AJ245" s="29">
        <v>0.2</v>
      </c>
      <c r="AK245" s="29" t="s">
        <v>42</v>
      </c>
      <c r="AL245" s="29" t="s">
        <v>42</v>
      </c>
      <c r="AM245" s="29" t="s">
        <v>42</v>
      </c>
      <c r="AN245" s="29">
        <v>0</v>
      </c>
      <c r="AO245" s="29">
        <v>0</v>
      </c>
      <c r="AP245" s="29">
        <v>0</v>
      </c>
      <c r="AQ245" s="29" t="s">
        <v>42</v>
      </c>
      <c r="AR245" s="29">
        <v>0</v>
      </c>
      <c r="AS245" s="29" t="s">
        <v>42</v>
      </c>
      <c r="AT245" s="29">
        <v>0</v>
      </c>
      <c r="AU245" s="29">
        <v>0</v>
      </c>
      <c r="AV245" s="29">
        <v>0</v>
      </c>
      <c r="AW245" s="29">
        <v>0</v>
      </c>
      <c r="AX245" s="29">
        <v>0</v>
      </c>
      <c r="AY245" s="29">
        <v>0</v>
      </c>
      <c r="AZ245" s="29">
        <v>0</v>
      </c>
      <c r="BA245" s="29">
        <v>0</v>
      </c>
      <c r="BB245" s="29">
        <v>0</v>
      </c>
      <c r="BC245" s="29">
        <v>0</v>
      </c>
      <c r="BD245" s="29">
        <v>0</v>
      </c>
      <c r="BE245" s="29">
        <v>0</v>
      </c>
      <c r="BF245" s="29" t="s">
        <v>42</v>
      </c>
      <c r="BG245" s="29">
        <v>0</v>
      </c>
      <c r="BH245" s="29" t="s">
        <v>42</v>
      </c>
      <c r="BI245" s="29" t="s">
        <v>42</v>
      </c>
      <c r="BJ245" s="29">
        <v>0.06</v>
      </c>
      <c r="BK245" s="29">
        <v>0.06</v>
      </c>
      <c r="BL245" s="29" t="s">
        <v>42</v>
      </c>
      <c r="BM245" s="29">
        <v>0.05</v>
      </c>
      <c r="BN245" s="29">
        <v>0.05</v>
      </c>
      <c r="BO245" s="29" t="s">
        <v>42</v>
      </c>
      <c r="BP245" s="29" t="s">
        <v>42</v>
      </c>
      <c r="BQ245" s="29">
        <v>0.02</v>
      </c>
    </row>
    <row r="246" spans="1:69" x14ac:dyDescent="0.25">
      <c r="A246">
        <v>312</v>
      </c>
      <c r="B246" t="s">
        <v>241</v>
      </c>
      <c r="C246" t="s">
        <v>180</v>
      </c>
      <c r="D246" s="28">
        <v>30</v>
      </c>
      <c r="E246" s="28">
        <v>40</v>
      </c>
      <c r="F246" s="28">
        <v>60</v>
      </c>
      <c r="G246" s="29">
        <v>0.72</v>
      </c>
      <c r="H246" s="29">
        <v>0.92</v>
      </c>
      <c r="I246" s="29">
        <v>0.84</v>
      </c>
      <c r="J246" s="29">
        <v>0.68</v>
      </c>
      <c r="K246" s="29">
        <v>0.92</v>
      </c>
      <c r="L246" s="29">
        <v>0.82</v>
      </c>
      <c r="M246" s="29">
        <v>0.24</v>
      </c>
      <c r="N246" s="29" t="s">
        <v>42</v>
      </c>
      <c r="O246" s="29">
        <v>0.16</v>
      </c>
      <c r="P246" s="29">
        <v>0</v>
      </c>
      <c r="Q246" s="29">
        <v>0</v>
      </c>
      <c r="R246" s="29">
        <v>0</v>
      </c>
      <c r="S246" s="29" t="s">
        <v>42</v>
      </c>
      <c r="T246" s="29">
        <v>0</v>
      </c>
      <c r="U246" s="29" t="s">
        <v>42</v>
      </c>
      <c r="V246" s="29" t="s">
        <v>42</v>
      </c>
      <c r="W246" s="29" t="s">
        <v>42</v>
      </c>
      <c r="X246" s="29" t="s">
        <v>42</v>
      </c>
      <c r="Y246" s="29">
        <v>0</v>
      </c>
      <c r="Z246" s="29">
        <v>0</v>
      </c>
      <c r="AA246" s="29">
        <v>0</v>
      </c>
      <c r="AB246" s="29">
        <v>0</v>
      </c>
      <c r="AC246" s="29">
        <v>0</v>
      </c>
      <c r="AD246" s="29">
        <v>0</v>
      </c>
      <c r="AE246" s="29">
        <v>0</v>
      </c>
      <c r="AF246" s="29">
        <v>0</v>
      </c>
      <c r="AG246" s="29">
        <v>0</v>
      </c>
      <c r="AH246" s="29">
        <v>0.36</v>
      </c>
      <c r="AI246" s="29">
        <v>0.78</v>
      </c>
      <c r="AJ246" s="29">
        <v>0.61</v>
      </c>
      <c r="AK246" s="29">
        <v>0</v>
      </c>
      <c r="AL246" s="29">
        <v>0</v>
      </c>
      <c r="AM246" s="29">
        <v>0</v>
      </c>
      <c r="AN246" s="29">
        <v>0</v>
      </c>
      <c r="AO246" s="29">
        <v>0</v>
      </c>
      <c r="AP246" s="29">
        <v>0</v>
      </c>
      <c r="AQ246" s="29">
        <v>0</v>
      </c>
      <c r="AR246" s="29">
        <v>0</v>
      </c>
      <c r="AS246" s="29">
        <v>0</v>
      </c>
      <c r="AT246" s="29" t="s">
        <v>42</v>
      </c>
      <c r="AU246" s="29">
        <v>0</v>
      </c>
      <c r="AV246" s="29" t="s">
        <v>42</v>
      </c>
      <c r="AW246" s="29">
        <v>0</v>
      </c>
      <c r="AX246" s="29">
        <v>0</v>
      </c>
      <c r="AY246" s="29">
        <v>0</v>
      </c>
      <c r="AZ246" s="29" t="s">
        <v>42</v>
      </c>
      <c r="BA246" s="29">
        <v>0</v>
      </c>
      <c r="BB246" s="29" t="s">
        <v>42</v>
      </c>
      <c r="BC246" s="29">
        <v>0</v>
      </c>
      <c r="BD246" s="29">
        <v>0</v>
      </c>
      <c r="BE246" s="29">
        <v>0</v>
      </c>
      <c r="BF246" s="29">
        <v>0</v>
      </c>
      <c r="BG246" s="29">
        <v>0</v>
      </c>
      <c r="BH246" s="29">
        <v>0</v>
      </c>
      <c r="BI246" s="29" t="s">
        <v>42</v>
      </c>
      <c r="BJ246" s="29">
        <v>0</v>
      </c>
      <c r="BK246" s="29" t="s">
        <v>42</v>
      </c>
      <c r="BL246" s="29" t="s">
        <v>42</v>
      </c>
      <c r="BM246" s="29" t="s">
        <v>42</v>
      </c>
      <c r="BN246" s="29" t="s">
        <v>42</v>
      </c>
      <c r="BO246" s="29" t="s">
        <v>42</v>
      </c>
      <c r="BP246" s="29" t="s">
        <v>42</v>
      </c>
      <c r="BQ246" s="29" t="s">
        <v>42</v>
      </c>
    </row>
    <row r="247" spans="1:69" x14ac:dyDescent="0.25">
      <c r="A247">
        <v>313</v>
      </c>
      <c r="B247" t="s">
        <v>242</v>
      </c>
      <c r="C247" t="s">
        <v>180</v>
      </c>
      <c r="D247" s="28">
        <v>10</v>
      </c>
      <c r="E247" s="28">
        <v>10</v>
      </c>
      <c r="F247" s="28">
        <v>30</v>
      </c>
      <c r="G247" s="29">
        <v>0.92</v>
      </c>
      <c r="H247" s="29">
        <v>1</v>
      </c>
      <c r="I247" s="29">
        <v>0.96</v>
      </c>
      <c r="J247" s="29">
        <v>0.92</v>
      </c>
      <c r="K247" s="29">
        <v>1</v>
      </c>
      <c r="L247" s="29">
        <v>0.96</v>
      </c>
      <c r="M247" s="29" t="s">
        <v>42</v>
      </c>
      <c r="N247" s="29">
        <v>0.43</v>
      </c>
      <c r="O247" s="29">
        <v>0.31</v>
      </c>
      <c r="P247" s="29">
        <v>0</v>
      </c>
      <c r="Q247" s="29">
        <v>0</v>
      </c>
      <c r="R247" s="29">
        <v>0</v>
      </c>
      <c r="S247" s="29">
        <v>0</v>
      </c>
      <c r="T247" s="29">
        <v>0</v>
      </c>
      <c r="U247" s="29">
        <v>0</v>
      </c>
      <c r="V247" s="29">
        <v>0</v>
      </c>
      <c r="W247" s="29">
        <v>0</v>
      </c>
      <c r="X247" s="29">
        <v>0</v>
      </c>
      <c r="Y247" s="29">
        <v>0</v>
      </c>
      <c r="Z247" s="29">
        <v>0</v>
      </c>
      <c r="AA247" s="29">
        <v>0</v>
      </c>
      <c r="AB247" s="29">
        <v>0</v>
      </c>
      <c r="AC247" s="29">
        <v>0</v>
      </c>
      <c r="AD247" s="29">
        <v>0</v>
      </c>
      <c r="AE247" s="29">
        <v>0</v>
      </c>
      <c r="AF247" s="29" t="s">
        <v>42</v>
      </c>
      <c r="AG247" s="29" t="s">
        <v>42</v>
      </c>
      <c r="AH247" s="29">
        <v>0.75</v>
      </c>
      <c r="AI247" s="29">
        <v>0.5</v>
      </c>
      <c r="AJ247" s="29">
        <v>0.62</v>
      </c>
      <c r="AK247" s="29">
        <v>0</v>
      </c>
      <c r="AL247" s="29">
        <v>0</v>
      </c>
      <c r="AM247" s="29">
        <v>0</v>
      </c>
      <c r="AN247" s="29">
        <v>0</v>
      </c>
      <c r="AO247" s="29">
        <v>0</v>
      </c>
      <c r="AP247" s="29">
        <v>0</v>
      </c>
      <c r="AQ247" s="29">
        <v>0</v>
      </c>
      <c r="AR247" s="29">
        <v>0</v>
      </c>
      <c r="AS247" s="29">
        <v>0</v>
      </c>
      <c r="AT247" s="29">
        <v>0</v>
      </c>
      <c r="AU247" s="29">
        <v>0</v>
      </c>
      <c r="AV247" s="29">
        <v>0</v>
      </c>
      <c r="AW247" s="29">
        <v>0</v>
      </c>
      <c r="AX247" s="29">
        <v>0</v>
      </c>
      <c r="AY247" s="29">
        <v>0</v>
      </c>
      <c r="AZ247" s="29">
        <v>0</v>
      </c>
      <c r="BA247" s="29">
        <v>0</v>
      </c>
      <c r="BB247" s="29">
        <v>0</v>
      </c>
      <c r="BC247" s="29">
        <v>0</v>
      </c>
      <c r="BD247" s="29">
        <v>0</v>
      </c>
      <c r="BE247" s="29">
        <v>0</v>
      </c>
      <c r="BF247" s="29">
        <v>0</v>
      </c>
      <c r="BG247" s="29">
        <v>0</v>
      </c>
      <c r="BH247" s="29">
        <v>0</v>
      </c>
      <c r="BI247" s="29">
        <v>0</v>
      </c>
      <c r="BJ247" s="29">
        <v>0</v>
      </c>
      <c r="BK247" s="29">
        <v>0</v>
      </c>
      <c r="BL247" s="29">
        <v>0</v>
      </c>
      <c r="BM247" s="29">
        <v>0</v>
      </c>
      <c r="BN247" s="29">
        <v>0</v>
      </c>
      <c r="BO247" s="29" t="s">
        <v>42</v>
      </c>
      <c r="BP247" s="29">
        <v>0</v>
      </c>
      <c r="BQ247" s="29" t="s">
        <v>42</v>
      </c>
    </row>
    <row r="248" spans="1:69" x14ac:dyDescent="0.25">
      <c r="A248">
        <v>921</v>
      </c>
      <c r="B248" t="s">
        <v>243</v>
      </c>
      <c r="C248" t="s">
        <v>182</v>
      </c>
      <c r="D248" s="28">
        <v>10</v>
      </c>
      <c r="E248" s="28">
        <v>20</v>
      </c>
      <c r="F248" s="28">
        <v>40</v>
      </c>
      <c r="G248" s="29">
        <v>1</v>
      </c>
      <c r="H248" s="29">
        <v>1</v>
      </c>
      <c r="I248" s="29">
        <v>1</v>
      </c>
      <c r="J248" s="29">
        <v>1</v>
      </c>
      <c r="K248" s="29">
        <v>1</v>
      </c>
      <c r="L248" s="29">
        <v>1</v>
      </c>
      <c r="M248" s="29">
        <v>0</v>
      </c>
      <c r="N248" s="29" t="s">
        <v>42</v>
      </c>
      <c r="O248" s="29" t="s">
        <v>42</v>
      </c>
      <c r="P248" s="29">
        <v>0</v>
      </c>
      <c r="Q248" s="29">
        <v>0</v>
      </c>
      <c r="R248" s="29">
        <v>0</v>
      </c>
      <c r="S248" s="29">
        <v>0</v>
      </c>
      <c r="T248" s="29">
        <v>0</v>
      </c>
      <c r="U248" s="29">
        <v>0</v>
      </c>
      <c r="V248" s="29">
        <v>0</v>
      </c>
      <c r="W248" s="29">
        <v>0</v>
      </c>
      <c r="X248" s="29">
        <v>0</v>
      </c>
      <c r="Y248" s="29">
        <v>0</v>
      </c>
      <c r="Z248" s="29">
        <v>0</v>
      </c>
      <c r="AA248" s="29">
        <v>0</v>
      </c>
      <c r="AB248" s="29">
        <v>0</v>
      </c>
      <c r="AC248" s="29">
        <v>0</v>
      </c>
      <c r="AD248" s="29">
        <v>0</v>
      </c>
      <c r="AE248" s="29">
        <v>0</v>
      </c>
      <c r="AF248" s="29">
        <v>0</v>
      </c>
      <c r="AG248" s="29">
        <v>0</v>
      </c>
      <c r="AH248" s="29">
        <v>1</v>
      </c>
      <c r="AI248" s="29">
        <v>0.96</v>
      </c>
      <c r="AJ248" s="29">
        <v>0.97</v>
      </c>
      <c r="AK248" s="29">
        <v>0</v>
      </c>
      <c r="AL248" s="29">
        <v>0</v>
      </c>
      <c r="AM248" s="29">
        <v>0</v>
      </c>
      <c r="AN248" s="29">
        <v>0</v>
      </c>
      <c r="AO248" s="29">
        <v>0</v>
      </c>
      <c r="AP248" s="29">
        <v>0</v>
      </c>
      <c r="AQ248" s="29">
        <v>0</v>
      </c>
      <c r="AR248" s="29">
        <v>0</v>
      </c>
      <c r="AS248" s="29">
        <v>0</v>
      </c>
      <c r="AT248" s="29">
        <v>0</v>
      </c>
      <c r="AU248" s="29">
        <v>0</v>
      </c>
      <c r="AV248" s="29">
        <v>0</v>
      </c>
      <c r="AW248" s="29">
        <v>0</v>
      </c>
      <c r="AX248" s="29">
        <v>0</v>
      </c>
      <c r="AY248" s="29">
        <v>0</v>
      </c>
      <c r="AZ248" s="29">
        <v>0</v>
      </c>
      <c r="BA248" s="29">
        <v>0</v>
      </c>
      <c r="BB248" s="29">
        <v>0</v>
      </c>
      <c r="BC248" s="29">
        <v>0</v>
      </c>
      <c r="BD248" s="29">
        <v>0</v>
      </c>
      <c r="BE248" s="29">
        <v>0</v>
      </c>
      <c r="BF248" s="29">
        <v>0</v>
      </c>
      <c r="BG248" s="29">
        <v>0</v>
      </c>
      <c r="BH248" s="29">
        <v>0</v>
      </c>
      <c r="BI248" s="29">
        <v>0</v>
      </c>
      <c r="BJ248" s="29">
        <v>0</v>
      </c>
      <c r="BK248" s="29">
        <v>0</v>
      </c>
      <c r="BL248" s="29">
        <v>0</v>
      </c>
      <c r="BM248" s="29">
        <v>0</v>
      </c>
      <c r="BN248" s="29">
        <v>0</v>
      </c>
      <c r="BO248" s="29">
        <v>0</v>
      </c>
      <c r="BP248" s="29">
        <v>0</v>
      </c>
      <c r="BQ248" s="29">
        <v>0</v>
      </c>
    </row>
    <row r="249" spans="1:69" x14ac:dyDescent="0.25">
      <c r="A249">
        <v>420</v>
      </c>
      <c r="B249" t="s">
        <v>244</v>
      </c>
      <c r="C249" t="s">
        <v>184</v>
      </c>
      <c r="D249" s="28" t="s">
        <v>355</v>
      </c>
      <c r="E249" s="28" t="s">
        <v>355</v>
      </c>
      <c r="F249" s="28" t="s">
        <v>355</v>
      </c>
      <c r="G249" s="29" t="s">
        <v>355</v>
      </c>
      <c r="H249" s="29" t="s">
        <v>355</v>
      </c>
      <c r="I249" s="29" t="s">
        <v>355</v>
      </c>
      <c r="J249" s="29" t="s">
        <v>355</v>
      </c>
      <c r="K249" s="29" t="s">
        <v>355</v>
      </c>
      <c r="L249" s="29" t="s">
        <v>355</v>
      </c>
      <c r="M249" s="29" t="s">
        <v>355</v>
      </c>
      <c r="N249" s="29" t="s">
        <v>355</v>
      </c>
      <c r="O249" s="29" t="s">
        <v>355</v>
      </c>
      <c r="P249" s="29" t="s">
        <v>355</v>
      </c>
      <c r="Q249" s="29" t="s">
        <v>355</v>
      </c>
      <c r="R249" s="29" t="s">
        <v>355</v>
      </c>
      <c r="S249" s="29" t="s">
        <v>355</v>
      </c>
      <c r="T249" s="29" t="s">
        <v>355</v>
      </c>
      <c r="U249" s="29" t="s">
        <v>355</v>
      </c>
      <c r="V249" s="29" t="s">
        <v>355</v>
      </c>
      <c r="W249" s="29" t="s">
        <v>355</v>
      </c>
      <c r="X249" s="29" t="s">
        <v>355</v>
      </c>
      <c r="Y249" s="29" t="s">
        <v>355</v>
      </c>
      <c r="Z249" s="29" t="s">
        <v>355</v>
      </c>
      <c r="AA249" s="29" t="s">
        <v>355</v>
      </c>
      <c r="AB249" s="29" t="s">
        <v>355</v>
      </c>
      <c r="AC249" s="29" t="s">
        <v>355</v>
      </c>
      <c r="AD249" s="29" t="s">
        <v>355</v>
      </c>
      <c r="AE249" s="29" t="s">
        <v>355</v>
      </c>
      <c r="AF249" s="29" t="s">
        <v>355</v>
      </c>
      <c r="AG249" s="29" t="s">
        <v>355</v>
      </c>
      <c r="AH249" s="29" t="s">
        <v>355</v>
      </c>
      <c r="AI249" s="29" t="s">
        <v>355</v>
      </c>
      <c r="AJ249" s="29" t="s">
        <v>355</v>
      </c>
      <c r="AK249" s="29" t="s">
        <v>355</v>
      </c>
      <c r="AL249" s="29" t="s">
        <v>355</v>
      </c>
      <c r="AM249" s="29" t="s">
        <v>355</v>
      </c>
      <c r="AN249" s="29" t="s">
        <v>355</v>
      </c>
      <c r="AO249" s="29" t="s">
        <v>355</v>
      </c>
      <c r="AP249" s="29" t="s">
        <v>355</v>
      </c>
      <c r="AQ249" s="29" t="s">
        <v>355</v>
      </c>
      <c r="AR249" s="29" t="s">
        <v>355</v>
      </c>
      <c r="AS249" s="29" t="s">
        <v>355</v>
      </c>
      <c r="AT249" s="29" t="s">
        <v>355</v>
      </c>
      <c r="AU249" s="29" t="s">
        <v>355</v>
      </c>
      <c r="AV249" s="29" t="s">
        <v>355</v>
      </c>
      <c r="AW249" s="29" t="s">
        <v>355</v>
      </c>
      <c r="AX249" s="29" t="s">
        <v>355</v>
      </c>
      <c r="AY249" s="29" t="s">
        <v>355</v>
      </c>
      <c r="AZ249" s="29" t="s">
        <v>355</v>
      </c>
      <c r="BA249" s="29" t="s">
        <v>355</v>
      </c>
      <c r="BB249" s="29" t="s">
        <v>355</v>
      </c>
      <c r="BC249" s="29" t="s">
        <v>355</v>
      </c>
      <c r="BD249" s="29" t="s">
        <v>355</v>
      </c>
      <c r="BE249" s="29" t="s">
        <v>355</v>
      </c>
      <c r="BF249" s="29" t="s">
        <v>355</v>
      </c>
      <c r="BG249" s="29" t="s">
        <v>355</v>
      </c>
      <c r="BH249" s="29" t="s">
        <v>355</v>
      </c>
      <c r="BI249" s="29" t="s">
        <v>355</v>
      </c>
      <c r="BJ249" s="29" t="s">
        <v>355</v>
      </c>
      <c r="BK249" s="29" t="s">
        <v>355</v>
      </c>
      <c r="BL249" s="29" t="s">
        <v>355</v>
      </c>
      <c r="BM249" s="29" t="s">
        <v>355</v>
      </c>
      <c r="BN249" s="29" t="s">
        <v>355</v>
      </c>
      <c r="BO249" s="29" t="s">
        <v>355</v>
      </c>
      <c r="BP249" s="29" t="s">
        <v>355</v>
      </c>
      <c r="BQ249" s="29" t="s">
        <v>355</v>
      </c>
    </row>
    <row r="250" spans="1:69" x14ac:dyDescent="0.25">
      <c r="A250">
        <v>206</v>
      </c>
      <c r="B250" t="s">
        <v>245</v>
      </c>
      <c r="C250" t="s">
        <v>178</v>
      </c>
      <c r="D250" s="28">
        <v>20</v>
      </c>
      <c r="E250" s="28">
        <v>10</v>
      </c>
      <c r="F250" s="28">
        <v>30</v>
      </c>
      <c r="G250" s="29">
        <v>1</v>
      </c>
      <c r="H250" s="29">
        <v>0.92</v>
      </c>
      <c r="I250" s="29">
        <v>0.97</v>
      </c>
      <c r="J250" s="29">
        <v>1</v>
      </c>
      <c r="K250" s="29">
        <v>0.92</v>
      </c>
      <c r="L250" s="29">
        <v>0.97</v>
      </c>
      <c r="M250" s="29">
        <v>0.38</v>
      </c>
      <c r="N250" s="29" t="s">
        <v>42</v>
      </c>
      <c r="O250" s="29">
        <v>0.38</v>
      </c>
      <c r="P250" s="29">
        <v>0</v>
      </c>
      <c r="Q250" s="29">
        <v>0</v>
      </c>
      <c r="R250" s="29">
        <v>0</v>
      </c>
      <c r="S250" s="29" t="s">
        <v>42</v>
      </c>
      <c r="T250" s="29">
        <v>0</v>
      </c>
      <c r="U250" s="29" t="s">
        <v>42</v>
      </c>
      <c r="V250" s="29">
        <v>0</v>
      </c>
      <c r="W250" s="29">
        <v>0</v>
      </c>
      <c r="X250" s="29">
        <v>0</v>
      </c>
      <c r="Y250" s="29">
        <v>0</v>
      </c>
      <c r="Z250" s="29">
        <v>0</v>
      </c>
      <c r="AA250" s="29">
        <v>0</v>
      </c>
      <c r="AB250" s="29">
        <v>0</v>
      </c>
      <c r="AC250" s="29">
        <v>0</v>
      </c>
      <c r="AD250" s="29">
        <v>0</v>
      </c>
      <c r="AE250" s="29">
        <v>0</v>
      </c>
      <c r="AF250" s="29">
        <v>0</v>
      </c>
      <c r="AG250" s="29">
        <v>0</v>
      </c>
      <c r="AH250" s="29">
        <v>0.56000000000000005</v>
      </c>
      <c r="AI250" s="29">
        <v>0.54</v>
      </c>
      <c r="AJ250" s="29">
        <v>0.55000000000000004</v>
      </c>
      <c r="AK250" s="29">
        <v>0</v>
      </c>
      <c r="AL250" s="29">
        <v>0</v>
      </c>
      <c r="AM250" s="29">
        <v>0</v>
      </c>
      <c r="AN250" s="29">
        <v>0</v>
      </c>
      <c r="AO250" s="29">
        <v>0</v>
      </c>
      <c r="AP250" s="29">
        <v>0</v>
      </c>
      <c r="AQ250" s="29">
        <v>0</v>
      </c>
      <c r="AR250" s="29">
        <v>0</v>
      </c>
      <c r="AS250" s="29">
        <v>0</v>
      </c>
      <c r="AT250" s="29">
        <v>0</v>
      </c>
      <c r="AU250" s="29">
        <v>0</v>
      </c>
      <c r="AV250" s="29">
        <v>0</v>
      </c>
      <c r="AW250" s="29">
        <v>0</v>
      </c>
      <c r="AX250" s="29">
        <v>0</v>
      </c>
      <c r="AY250" s="29">
        <v>0</v>
      </c>
      <c r="AZ250" s="29">
        <v>0</v>
      </c>
      <c r="BA250" s="29">
        <v>0</v>
      </c>
      <c r="BB250" s="29">
        <v>0</v>
      </c>
      <c r="BC250" s="29">
        <v>0</v>
      </c>
      <c r="BD250" s="29">
        <v>0</v>
      </c>
      <c r="BE250" s="29">
        <v>0</v>
      </c>
      <c r="BF250" s="29">
        <v>0</v>
      </c>
      <c r="BG250" s="29">
        <v>0</v>
      </c>
      <c r="BH250" s="29">
        <v>0</v>
      </c>
      <c r="BI250" s="29">
        <v>0</v>
      </c>
      <c r="BJ250" s="29">
        <v>0</v>
      </c>
      <c r="BK250" s="29">
        <v>0</v>
      </c>
      <c r="BL250" s="29">
        <v>0</v>
      </c>
      <c r="BM250" s="29">
        <v>0</v>
      </c>
      <c r="BN250" s="29">
        <v>0</v>
      </c>
      <c r="BO250" s="29">
        <v>0</v>
      </c>
      <c r="BP250" s="29" t="s">
        <v>42</v>
      </c>
      <c r="BQ250" s="29" t="s">
        <v>42</v>
      </c>
    </row>
    <row r="251" spans="1:69" x14ac:dyDescent="0.25">
      <c r="A251">
        <v>207</v>
      </c>
      <c r="B251" t="s">
        <v>246</v>
      </c>
      <c r="C251" t="s">
        <v>178</v>
      </c>
      <c r="D251" s="28" t="s">
        <v>42</v>
      </c>
      <c r="E251" s="28">
        <v>10</v>
      </c>
      <c r="F251" s="28">
        <v>10</v>
      </c>
      <c r="G251" s="29" t="s">
        <v>42</v>
      </c>
      <c r="H251" s="29">
        <v>1</v>
      </c>
      <c r="I251" s="29">
        <v>1</v>
      </c>
      <c r="J251" s="29" t="s">
        <v>42</v>
      </c>
      <c r="K251" s="29">
        <v>1</v>
      </c>
      <c r="L251" s="29">
        <v>1</v>
      </c>
      <c r="M251" s="29" t="s">
        <v>42</v>
      </c>
      <c r="N251" s="29">
        <v>0</v>
      </c>
      <c r="O251" s="29">
        <v>0</v>
      </c>
      <c r="P251" s="29" t="s">
        <v>42</v>
      </c>
      <c r="Q251" s="29">
        <v>0</v>
      </c>
      <c r="R251" s="29">
        <v>0</v>
      </c>
      <c r="S251" s="29" t="s">
        <v>42</v>
      </c>
      <c r="T251" s="29">
        <v>0</v>
      </c>
      <c r="U251" s="29">
        <v>0</v>
      </c>
      <c r="V251" s="29" t="s">
        <v>42</v>
      </c>
      <c r="W251" s="29">
        <v>0</v>
      </c>
      <c r="X251" s="29">
        <v>0</v>
      </c>
      <c r="Y251" s="29" t="s">
        <v>42</v>
      </c>
      <c r="Z251" s="29">
        <v>0</v>
      </c>
      <c r="AA251" s="29">
        <v>0</v>
      </c>
      <c r="AB251" s="29" t="s">
        <v>42</v>
      </c>
      <c r="AC251" s="29">
        <v>0</v>
      </c>
      <c r="AD251" s="29">
        <v>0</v>
      </c>
      <c r="AE251" s="29" t="s">
        <v>42</v>
      </c>
      <c r="AF251" s="29">
        <v>0</v>
      </c>
      <c r="AG251" s="29">
        <v>0</v>
      </c>
      <c r="AH251" s="29" t="s">
        <v>42</v>
      </c>
      <c r="AI251" s="29">
        <v>1</v>
      </c>
      <c r="AJ251" s="29">
        <v>1</v>
      </c>
      <c r="AK251" s="29" t="s">
        <v>42</v>
      </c>
      <c r="AL251" s="29">
        <v>0</v>
      </c>
      <c r="AM251" s="29">
        <v>0</v>
      </c>
      <c r="AN251" s="29" t="s">
        <v>42</v>
      </c>
      <c r="AO251" s="29">
        <v>0</v>
      </c>
      <c r="AP251" s="29">
        <v>0</v>
      </c>
      <c r="AQ251" s="29" t="s">
        <v>42</v>
      </c>
      <c r="AR251" s="29">
        <v>0</v>
      </c>
      <c r="AS251" s="29">
        <v>0</v>
      </c>
      <c r="AT251" s="29" t="s">
        <v>42</v>
      </c>
      <c r="AU251" s="29">
        <v>0</v>
      </c>
      <c r="AV251" s="29">
        <v>0</v>
      </c>
      <c r="AW251" s="29" t="s">
        <v>42</v>
      </c>
      <c r="AX251" s="29">
        <v>0</v>
      </c>
      <c r="AY251" s="29">
        <v>0</v>
      </c>
      <c r="AZ251" s="29" t="s">
        <v>42</v>
      </c>
      <c r="BA251" s="29">
        <v>0</v>
      </c>
      <c r="BB251" s="29">
        <v>0</v>
      </c>
      <c r="BC251" s="29" t="s">
        <v>42</v>
      </c>
      <c r="BD251" s="29">
        <v>0</v>
      </c>
      <c r="BE251" s="29">
        <v>0</v>
      </c>
      <c r="BF251" s="29" t="s">
        <v>42</v>
      </c>
      <c r="BG251" s="29">
        <v>0</v>
      </c>
      <c r="BH251" s="29">
        <v>0</v>
      </c>
      <c r="BI251" s="29" t="s">
        <v>42</v>
      </c>
      <c r="BJ251" s="29">
        <v>0</v>
      </c>
      <c r="BK251" s="29">
        <v>0</v>
      </c>
      <c r="BL251" s="29" t="s">
        <v>42</v>
      </c>
      <c r="BM251" s="29">
        <v>0</v>
      </c>
      <c r="BN251" s="29">
        <v>0</v>
      </c>
      <c r="BO251" s="29" t="s">
        <v>42</v>
      </c>
      <c r="BP251" s="29">
        <v>0</v>
      </c>
      <c r="BQ251" s="29">
        <v>0</v>
      </c>
    </row>
    <row r="252" spans="1:69" x14ac:dyDescent="0.25">
      <c r="A252">
        <v>886</v>
      </c>
      <c r="B252" t="s">
        <v>247</v>
      </c>
      <c r="C252" t="s">
        <v>182</v>
      </c>
      <c r="D252" s="28">
        <v>120</v>
      </c>
      <c r="E252" s="28">
        <v>260</v>
      </c>
      <c r="F252" s="28">
        <v>380</v>
      </c>
      <c r="G252" s="29">
        <v>0.73</v>
      </c>
      <c r="H252" s="29">
        <v>0.88</v>
      </c>
      <c r="I252" s="29">
        <v>0.83</v>
      </c>
      <c r="J252" s="29">
        <v>0.69</v>
      </c>
      <c r="K252" s="29">
        <v>0.87</v>
      </c>
      <c r="L252" s="29">
        <v>0.81</v>
      </c>
      <c r="M252" s="29">
        <v>0.26</v>
      </c>
      <c r="N252" s="29">
        <v>0.22</v>
      </c>
      <c r="O252" s="29">
        <v>0.23</v>
      </c>
      <c r="P252" s="29">
        <v>0</v>
      </c>
      <c r="Q252" s="29">
        <v>0</v>
      </c>
      <c r="R252" s="29">
        <v>0</v>
      </c>
      <c r="S252" s="29">
        <v>0</v>
      </c>
      <c r="T252" s="29" t="s">
        <v>42</v>
      </c>
      <c r="U252" s="29" t="s">
        <v>42</v>
      </c>
      <c r="V252" s="29" t="s">
        <v>42</v>
      </c>
      <c r="W252" s="29" t="s">
        <v>42</v>
      </c>
      <c r="X252" s="29" t="s">
        <v>42</v>
      </c>
      <c r="Y252" s="29">
        <v>0</v>
      </c>
      <c r="Z252" s="29">
        <v>0</v>
      </c>
      <c r="AA252" s="29">
        <v>0</v>
      </c>
      <c r="AB252" s="29">
        <v>0</v>
      </c>
      <c r="AC252" s="29">
        <v>0</v>
      </c>
      <c r="AD252" s="29">
        <v>0</v>
      </c>
      <c r="AE252" s="29" t="s">
        <v>42</v>
      </c>
      <c r="AF252" s="29" t="s">
        <v>42</v>
      </c>
      <c r="AG252" s="29" t="s">
        <v>42</v>
      </c>
      <c r="AH252" s="29">
        <v>0.41</v>
      </c>
      <c r="AI252" s="29">
        <v>0.61</v>
      </c>
      <c r="AJ252" s="29">
        <v>0.54</v>
      </c>
      <c r="AK252" s="29">
        <v>0</v>
      </c>
      <c r="AL252" s="29" t="s">
        <v>42</v>
      </c>
      <c r="AM252" s="29" t="s">
        <v>42</v>
      </c>
      <c r="AN252" s="29">
        <v>0</v>
      </c>
      <c r="AO252" s="29">
        <v>0</v>
      </c>
      <c r="AP252" s="29">
        <v>0</v>
      </c>
      <c r="AQ252" s="29">
        <v>0</v>
      </c>
      <c r="AR252" s="29" t="s">
        <v>42</v>
      </c>
      <c r="AS252" s="29" t="s">
        <v>42</v>
      </c>
      <c r="AT252" s="29" t="s">
        <v>42</v>
      </c>
      <c r="AU252" s="29" t="s">
        <v>42</v>
      </c>
      <c r="AV252" s="29" t="s">
        <v>42</v>
      </c>
      <c r="AW252" s="29" t="s">
        <v>42</v>
      </c>
      <c r="AX252" s="29" t="s">
        <v>42</v>
      </c>
      <c r="AY252" s="29" t="s">
        <v>42</v>
      </c>
      <c r="AZ252" s="29" t="s">
        <v>42</v>
      </c>
      <c r="BA252" s="29">
        <v>0</v>
      </c>
      <c r="BB252" s="29" t="s">
        <v>42</v>
      </c>
      <c r="BC252" s="29" t="s">
        <v>42</v>
      </c>
      <c r="BD252" s="29">
        <v>0</v>
      </c>
      <c r="BE252" s="29" t="s">
        <v>42</v>
      </c>
      <c r="BF252" s="29" t="s">
        <v>42</v>
      </c>
      <c r="BG252" s="29" t="s">
        <v>42</v>
      </c>
      <c r="BH252" s="29" t="s">
        <v>42</v>
      </c>
      <c r="BI252" s="29">
        <v>0.09</v>
      </c>
      <c r="BJ252" s="29">
        <v>7.0000000000000007E-2</v>
      </c>
      <c r="BK252" s="29">
        <v>7.0000000000000007E-2</v>
      </c>
      <c r="BL252" s="29">
        <v>0.18</v>
      </c>
      <c r="BM252" s="29">
        <v>0.04</v>
      </c>
      <c r="BN252" s="29">
        <v>0.09</v>
      </c>
      <c r="BO252" s="29">
        <v>0</v>
      </c>
      <c r="BP252" s="29" t="s">
        <v>42</v>
      </c>
      <c r="BQ252" s="29" t="s">
        <v>42</v>
      </c>
    </row>
    <row r="253" spans="1:69" x14ac:dyDescent="0.25">
      <c r="A253">
        <v>810</v>
      </c>
      <c r="B253" t="s">
        <v>248</v>
      </c>
      <c r="C253" t="s">
        <v>170</v>
      </c>
      <c r="D253" s="28">
        <v>30</v>
      </c>
      <c r="E253" s="28">
        <v>30</v>
      </c>
      <c r="F253" s="28">
        <v>60</v>
      </c>
      <c r="G253" s="29">
        <v>0.87</v>
      </c>
      <c r="H253" s="29">
        <v>0.9</v>
      </c>
      <c r="I253" s="29">
        <v>0.88</v>
      </c>
      <c r="J253" s="29">
        <v>0.87</v>
      </c>
      <c r="K253" s="29">
        <v>0.9</v>
      </c>
      <c r="L253" s="29">
        <v>0.88</v>
      </c>
      <c r="M253" s="29">
        <v>0.27</v>
      </c>
      <c r="N253" s="29">
        <v>0.53</v>
      </c>
      <c r="O253" s="29">
        <v>0.4</v>
      </c>
      <c r="P253" s="29">
        <v>0</v>
      </c>
      <c r="Q253" s="29">
        <v>0</v>
      </c>
      <c r="R253" s="29">
        <v>0</v>
      </c>
      <c r="S253" s="29" t="s">
        <v>42</v>
      </c>
      <c r="T253" s="29" t="s">
        <v>42</v>
      </c>
      <c r="U253" s="29" t="s">
        <v>42</v>
      </c>
      <c r="V253" s="29">
        <v>0</v>
      </c>
      <c r="W253" s="29">
        <v>0</v>
      </c>
      <c r="X253" s="29">
        <v>0</v>
      </c>
      <c r="Y253" s="29">
        <v>0</v>
      </c>
      <c r="Z253" s="29">
        <v>0</v>
      </c>
      <c r="AA253" s="29">
        <v>0</v>
      </c>
      <c r="AB253" s="29">
        <v>0</v>
      </c>
      <c r="AC253" s="29">
        <v>0</v>
      </c>
      <c r="AD253" s="29">
        <v>0</v>
      </c>
      <c r="AE253" s="29" t="s">
        <v>42</v>
      </c>
      <c r="AF253" s="29">
        <v>0</v>
      </c>
      <c r="AG253" s="29" t="s">
        <v>42</v>
      </c>
      <c r="AH253" s="29">
        <v>0.53</v>
      </c>
      <c r="AI253" s="29">
        <v>0.33</v>
      </c>
      <c r="AJ253" s="29">
        <v>0.43</v>
      </c>
      <c r="AK253" s="29">
        <v>0</v>
      </c>
      <c r="AL253" s="29" t="s">
        <v>42</v>
      </c>
      <c r="AM253" s="29" t="s">
        <v>42</v>
      </c>
      <c r="AN253" s="29">
        <v>0</v>
      </c>
      <c r="AO253" s="29">
        <v>0</v>
      </c>
      <c r="AP253" s="29">
        <v>0</v>
      </c>
      <c r="AQ253" s="29">
        <v>0</v>
      </c>
      <c r="AR253" s="29">
        <v>0</v>
      </c>
      <c r="AS253" s="29">
        <v>0</v>
      </c>
      <c r="AT253" s="29">
        <v>0</v>
      </c>
      <c r="AU253" s="29">
        <v>0</v>
      </c>
      <c r="AV253" s="29">
        <v>0</v>
      </c>
      <c r="AW253" s="29">
        <v>0</v>
      </c>
      <c r="AX253" s="29">
        <v>0</v>
      </c>
      <c r="AY253" s="29">
        <v>0</v>
      </c>
      <c r="AZ253" s="29">
        <v>0</v>
      </c>
      <c r="BA253" s="29">
        <v>0</v>
      </c>
      <c r="BB253" s="29">
        <v>0</v>
      </c>
      <c r="BC253" s="29">
        <v>0</v>
      </c>
      <c r="BD253" s="29">
        <v>0</v>
      </c>
      <c r="BE253" s="29">
        <v>0</v>
      </c>
      <c r="BF253" s="29">
        <v>0</v>
      </c>
      <c r="BG253" s="29">
        <v>0</v>
      </c>
      <c r="BH253" s="29">
        <v>0</v>
      </c>
      <c r="BI253" s="29" t="s">
        <v>42</v>
      </c>
      <c r="BJ253" s="29" t="s">
        <v>42</v>
      </c>
      <c r="BK253" s="29" t="s">
        <v>42</v>
      </c>
      <c r="BL253" s="29" t="s">
        <v>42</v>
      </c>
      <c r="BM253" s="29">
        <v>0</v>
      </c>
      <c r="BN253" s="29" t="s">
        <v>42</v>
      </c>
      <c r="BO253" s="29">
        <v>0</v>
      </c>
      <c r="BP253" s="29">
        <v>0</v>
      </c>
      <c r="BQ253" s="29">
        <v>0</v>
      </c>
    </row>
    <row r="254" spans="1:69" x14ac:dyDescent="0.25">
      <c r="A254">
        <v>314</v>
      </c>
      <c r="B254" t="s">
        <v>249</v>
      </c>
      <c r="C254" t="s">
        <v>180</v>
      </c>
      <c r="D254" s="28">
        <v>10</v>
      </c>
      <c r="E254" s="28">
        <v>20</v>
      </c>
      <c r="F254" s="28">
        <v>40</v>
      </c>
      <c r="G254" s="29">
        <v>0.93</v>
      </c>
      <c r="H254" s="29">
        <v>1</v>
      </c>
      <c r="I254" s="29">
        <v>0.97</v>
      </c>
      <c r="J254" s="29">
        <v>0.93</v>
      </c>
      <c r="K254" s="29">
        <v>1</v>
      </c>
      <c r="L254" s="29">
        <v>0.97</v>
      </c>
      <c r="M254" s="29" t="s">
        <v>42</v>
      </c>
      <c r="N254" s="29">
        <v>0.35</v>
      </c>
      <c r="O254" s="29">
        <v>0.35</v>
      </c>
      <c r="P254" s="29">
        <v>0</v>
      </c>
      <c r="Q254" s="29">
        <v>0</v>
      </c>
      <c r="R254" s="29">
        <v>0</v>
      </c>
      <c r="S254" s="29" t="s">
        <v>42</v>
      </c>
      <c r="T254" s="29" t="s">
        <v>42</v>
      </c>
      <c r="U254" s="29" t="s">
        <v>42</v>
      </c>
      <c r="V254" s="29">
        <v>0</v>
      </c>
      <c r="W254" s="29">
        <v>0</v>
      </c>
      <c r="X254" s="29">
        <v>0</v>
      </c>
      <c r="Y254" s="29">
        <v>0</v>
      </c>
      <c r="Z254" s="29">
        <v>0</v>
      </c>
      <c r="AA254" s="29">
        <v>0</v>
      </c>
      <c r="AB254" s="29">
        <v>0</v>
      </c>
      <c r="AC254" s="29" t="s">
        <v>42</v>
      </c>
      <c r="AD254" s="29" t="s">
        <v>42</v>
      </c>
      <c r="AE254" s="29">
        <v>0</v>
      </c>
      <c r="AF254" s="29">
        <v>0</v>
      </c>
      <c r="AG254" s="29">
        <v>0</v>
      </c>
      <c r="AH254" s="29">
        <v>0.5</v>
      </c>
      <c r="AI254" s="29">
        <v>0.52</v>
      </c>
      <c r="AJ254" s="29">
        <v>0.51</v>
      </c>
      <c r="AK254" s="29">
        <v>0</v>
      </c>
      <c r="AL254" s="29">
        <v>0</v>
      </c>
      <c r="AM254" s="29">
        <v>0</v>
      </c>
      <c r="AN254" s="29">
        <v>0</v>
      </c>
      <c r="AO254" s="29">
        <v>0</v>
      </c>
      <c r="AP254" s="29">
        <v>0</v>
      </c>
      <c r="AQ254" s="29">
        <v>0</v>
      </c>
      <c r="AR254" s="29">
        <v>0</v>
      </c>
      <c r="AS254" s="29">
        <v>0</v>
      </c>
      <c r="AT254" s="29">
        <v>0</v>
      </c>
      <c r="AU254" s="29">
        <v>0</v>
      </c>
      <c r="AV254" s="29">
        <v>0</v>
      </c>
      <c r="AW254" s="29">
        <v>0</v>
      </c>
      <c r="AX254" s="29">
        <v>0</v>
      </c>
      <c r="AY254" s="29">
        <v>0</v>
      </c>
      <c r="AZ254" s="29">
        <v>0</v>
      </c>
      <c r="BA254" s="29">
        <v>0</v>
      </c>
      <c r="BB254" s="29">
        <v>0</v>
      </c>
      <c r="BC254" s="29">
        <v>0</v>
      </c>
      <c r="BD254" s="29">
        <v>0</v>
      </c>
      <c r="BE254" s="29">
        <v>0</v>
      </c>
      <c r="BF254" s="29">
        <v>0</v>
      </c>
      <c r="BG254" s="29">
        <v>0</v>
      </c>
      <c r="BH254" s="29">
        <v>0</v>
      </c>
      <c r="BI254" s="29">
        <v>0</v>
      </c>
      <c r="BJ254" s="29">
        <v>0</v>
      </c>
      <c r="BK254" s="29">
        <v>0</v>
      </c>
      <c r="BL254" s="29">
        <v>0</v>
      </c>
      <c r="BM254" s="29">
        <v>0</v>
      </c>
      <c r="BN254" s="29">
        <v>0</v>
      </c>
      <c r="BO254" s="29" t="s">
        <v>42</v>
      </c>
      <c r="BP254" s="29">
        <v>0</v>
      </c>
      <c r="BQ254" s="29" t="s">
        <v>42</v>
      </c>
    </row>
    <row r="255" spans="1:69" x14ac:dyDescent="0.25">
      <c r="A255">
        <v>382</v>
      </c>
      <c r="B255" t="s">
        <v>250</v>
      </c>
      <c r="C255" t="s">
        <v>170</v>
      </c>
      <c r="D255" s="28">
        <v>30</v>
      </c>
      <c r="E255" s="28">
        <v>40</v>
      </c>
      <c r="F255" s="28">
        <v>70</v>
      </c>
      <c r="G255" s="29">
        <v>0.8</v>
      </c>
      <c r="H255" s="29">
        <v>0.9</v>
      </c>
      <c r="I255" s="29">
        <v>0.86</v>
      </c>
      <c r="J255" s="29">
        <v>0.8</v>
      </c>
      <c r="K255" s="29">
        <v>0.85</v>
      </c>
      <c r="L255" s="29">
        <v>0.83</v>
      </c>
      <c r="M255" s="29">
        <v>0.63</v>
      </c>
      <c r="N255" s="29">
        <v>0.38</v>
      </c>
      <c r="O255" s="29">
        <v>0.49</v>
      </c>
      <c r="P255" s="29">
        <v>0</v>
      </c>
      <c r="Q255" s="29">
        <v>0</v>
      </c>
      <c r="R255" s="29">
        <v>0</v>
      </c>
      <c r="S255" s="29">
        <v>0</v>
      </c>
      <c r="T255" s="29" t="s">
        <v>42</v>
      </c>
      <c r="U255" s="29" t="s">
        <v>42</v>
      </c>
      <c r="V255" s="29" t="s">
        <v>42</v>
      </c>
      <c r="W255" s="29">
        <v>0</v>
      </c>
      <c r="X255" s="29" t="s">
        <v>42</v>
      </c>
      <c r="Y255" s="29">
        <v>0</v>
      </c>
      <c r="Z255" s="29" t="s">
        <v>42</v>
      </c>
      <c r="AA255" s="29" t="s">
        <v>42</v>
      </c>
      <c r="AB255" s="29">
        <v>0</v>
      </c>
      <c r="AC255" s="29">
        <v>0</v>
      </c>
      <c r="AD255" s="29">
        <v>0</v>
      </c>
      <c r="AE255" s="29" t="s">
        <v>42</v>
      </c>
      <c r="AF255" s="29">
        <v>0</v>
      </c>
      <c r="AG255" s="29" t="s">
        <v>42</v>
      </c>
      <c r="AH255" s="29" t="s">
        <v>42</v>
      </c>
      <c r="AI255" s="29">
        <v>0.41</v>
      </c>
      <c r="AJ255" s="29">
        <v>0.26</v>
      </c>
      <c r="AK255" s="29">
        <v>0</v>
      </c>
      <c r="AL255" s="29">
        <v>0</v>
      </c>
      <c r="AM255" s="29">
        <v>0</v>
      </c>
      <c r="AN255" s="29">
        <v>0</v>
      </c>
      <c r="AO255" s="29">
        <v>0</v>
      </c>
      <c r="AP255" s="29">
        <v>0</v>
      </c>
      <c r="AQ255" s="29">
        <v>0</v>
      </c>
      <c r="AR255" s="29">
        <v>0</v>
      </c>
      <c r="AS255" s="29">
        <v>0</v>
      </c>
      <c r="AT255" s="29">
        <v>0</v>
      </c>
      <c r="AU255" s="29" t="s">
        <v>42</v>
      </c>
      <c r="AV255" s="29" t="s">
        <v>42</v>
      </c>
      <c r="AW255" s="29">
        <v>0</v>
      </c>
      <c r="AX255" s="29" t="s">
        <v>42</v>
      </c>
      <c r="AY255" s="29" t="s">
        <v>42</v>
      </c>
      <c r="AZ255" s="29">
        <v>0</v>
      </c>
      <c r="BA255" s="29">
        <v>0</v>
      </c>
      <c r="BB255" s="29">
        <v>0</v>
      </c>
      <c r="BC255" s="29">
        <v>0</v>
      </c>
      <c r="BD255" s="29">
        <v>0</v>
      </c>
      <c r="BE255" s="29">
        <v>0</v>
      </c>
      <c r="BF255" s="29">
        <v>0</v>
      </c>
      <c r="BG255" s="29">
        <v>0</v>
      </c>
      <c r="BH255" s="29">
        <v>0</v>
      </c>
      <c r="BI255" s="29" t="s">
        <v>42</v>
      </c>
      <c r="BJ255" s="29" t="s">
        <v>42</v>
      </c>
      <c r="BK255" s="29" t="s">
        <v>42</v>
      </c>
      <c r="BL255" s="29" t="s">
        <v>42</v>
      </c>
      <c r="BM255" s="29" t="s">
        <v>42</v>
      </c>
      <c r="BN255" s="29">
        <v>0.1</v>
      </c>
      <c r="BO255" s="29">
        <v>0</v>
      </c>
      <c r="BP255" s="29">
        <v>0</v>
      </c>
      <c r="BQ255" s="29">
        <v>0</v>
      </c>
    </row>
    <row r="256" spans="1:69" x14ac:dyDescent="0.25">
      <c r="A256">
        <v>340</v>
      </c>
      <c r="B256" t="s">
        <v>251</v>
      </c>
      <c r="C256" t="s">
        <v>168</v>
      </c>
      <c r="D256" s="28">
        <v>20</v>
      </c>
      <c r="E256" s="28">
        <v>20</v>
      </c>
      <c r="F256" s="28">
        <v>40</v>
      </c>
      <c r="G256" s="29">
        <v>0.67</v>
      </c>
      <c r="H256" s="29">
        <v>0.89</v>
      </c>
      <c r="I256" s="29">
        <v>0.77</v>
      </c>
      <c r="J256" s="29">
        <v>0.63</v>
      </c>
      <c r="K256" s="29">
        <v>0.89</v>
      </c>
      <c r="L256" s="29">
        <v>0.74</v>
      </c>
      <c r="M256" s="29">
        <v>0.25</v>
      </c>
      <c r="N256" s="29">
        <v>0</v>
      </c>
      <c r="O256" s="29">
        <v>0.14000000000000001</v>
      </c>
      <c r="P256" s="29">
        <v>0</v>
      </c>
      <c r="Q256" s="29">
        <v>0</v>
      </c>
      <c r="R256" s="29">
        <v>0</v>
      </c>
      <c r="S256" s="29" t="s">
        <v>42</v>
      </c>
      <c r="T256" s="29">
        <v>0.37</v>
      </c>
      <c r="U256" s="29">
        <v>0.23</v>
      </c>
      <c r="V256" s="29">
        <v>0</v>
      </c>
      <c r="W256" s="29">
        <v>0</v>
      </c>
      <c r="X256" s="29">
        <v>0</v>
      </c>
      <c r="Y256" s="29">
        <v>0</v>
      </c>
      <c r="Z256" s="29">
        <v>0</v>
      </c>
      <c r="AA256" s="29">
        <v>0</v>
      </c>
      <c r="AB256" s="29">
        <v>0</v>
      </c>
      <c r="AC256" s="29">
        <v>0</v>
      </c>
      <c r="AD256" s="29">
        <v>0</v>
      </c>
      <c r="AE256" s="29">
        <v>0</v>
      </c>
      <c r="AF256" s="29">
        <v>0</v>
      </c>
      <c r="AG256" s="29">
        <v>0</v>
      </c>
      <c r="AH256" s="29">
        <v>0.25</v>
      </c>
      <c r="AI256" s="29">
        <v>0.53</v>
      </c>
      <c r="AJ256" s="29">
        <v>0.37</v>
      </c>
      <c r="AK256" s="29">
        <v>0</v>
      </c>
      <c r="AL256" s="29">
        <v>0</v>
      </c>
      <c r="AM256" s="29">
        <v>0</v>
      </c>
      <c r="AN256" s="29">
        <v>0</v>
      </c>
      <c r="AO256" s="29">
        <v>0</v>
      </c>
      <c r="AP256" s="29">
        <v>0</v>
      </c>
      <c r="AQ256" s="29">
        <v>0</v>
      </c>
      <c r="AR256" s="29">
        <v>0</v>
      </c>
      <c r="AS256" s="29">
        <v>0</v>
      </c>
      <c r="AT256" s="29" t="s">
        <v>42</v>
      </c>
      <c r="AU256" s="29">
        <v>0</v>
      </c>
      <c r="AV256" s="29" t="s">
        <v>42</v>
      </c>
      <c r="AW256" s="29" t="s">
        <v>42</v>
      </c>
      <c r="AX256" s="29">
        <v>0</v>
      </c>
      <c r="AY256" s="29" t="s">
        <v>42</v>
      </c>
      <c r="AZ256" s="29">
        <v>0</v>
      </c>
      <c r="BA256" s="29">
        <v>0</v>
      </c>
      <c r="BB256" s="29">
        <v>0</v>
      </c>
      <c r="BC256" s="29">
        <v>0</v>
      </c>
      <c r="BD256" s="29">
        <v>0</v>
      </c>
      <c r="BE256" s="29">
        <v>0</v>
      </c>
      <c r="BF256" s="29">
        <v>0</v>
      </c>
      <c r="BG256" s="29">
        <v>0</v>
      </c>
      <c r="BH256" s="29">
        <v>0</v>
      </c>
      <c r="BI256" s="29" t="s">
        <v>42</v>
      </c>
      <c r="BJ256" s="29" t="s">
        <v>42</v>
      </c>
      <c r="BK256" s="29">
        <v>0.14000000000000001</v>
      </c>
      <c r="BL256" s="29" t="s">
        <v>42</v>
      </c>
      <c r="BM256" s="29">
        <v>0</v>
      </c>
      <c r="BN256" s="29" t="s">
        <v>42</v>
      </c>
      <c r="BO256" s="29" t="s">
        <v>42</v>
      </c>
      <c r="BP256" s="29">
        <v>0</v>
      </c>
      <c r="BQ256" s="29" t="s">
        <v>42</v>
      </c>
    </row>
    <row r="257" spans="1:69" x14ac:dyDescent="0.25">
      <c r="A257">
        <v>208</v>
      </c>
      <c r="B257" t="s">
        <v>252</v>
      </c>
      <c r="C257" t="s">
        <v>178</v>
      </c>
      <c r="D257" s="28">
        <v>20</v>
      </c>
      <c r="E257" s="28">
        <v>20</v>
      </c>
      <c r="F257" s="28">
        <v>40</v>
      </c>
      <c r="G257" s="29">
        <v>0.83</v>
      </c>
      <c r="H257" s="29">
        <v>0.83</v>
      </c>
      <c r="I257" s="29">
        <v>0.83</v>
      </c>
      <c r="J257" s="29">
        <v>0.83</v>
      </c>
      <c r="K257" s="29">
        <v>0.83</v>
      </c>
      <c r="L257" s="29">
        <v>0.83</v>
      </c>
      <c r="M257" s="29">
        <v>0.46</v>
      </c>
      <c r="N257" s="29">
        <v>0.56000000000000005</v>
      </c>
      <c r="O257" s="29">
        <v>0.5</v>
      </c>
      <c r="P257" s="29">
        <v>0</v>
      </c>
      <c r="Q257" s="29">
        <v>0</v>
      </c>
      <c r="R257" s="29">
        <v>0</v>
      </c>
      <c r="S257" s="29">
        <v>0</v>
      </c>
      <c r="T257" s="29">
        <v>0</v>
      </c>
      <c r="U257" s="29">
        <v>0</v>
      </c>
      <c r="V257" s="29" t="s">
        <v>42</v>
      </c>
      <c r="W257" s="29" t="s">
        <v>42</v>
      </c>
      <c r="X257" s="29" t="s">
        <v>42</v>
      </c>
      <c r="Y257" s="29">
        <v>0</v>
      </c>
      <c r="Z257" s="29">
        <v>0</v>
      </c>
      <c r="AA257" s="29">
        <v>0</v>
      </c>
      <c r="AB257" s="29">
        <v>0</v>
      </c>
      <c r="AC257" s="29">
        <v>0</v>
      </c>
      <c r="AD257" s="29">
        <v>0</v>
      </c>
      <c r="AE257" s="29">
        <v>0</v>
      </c>
      <c r="AF257" s="29" t="s">
        <v>42</v>
      </c>
      <c r="AG257" s="29" t="s">
        <v>42</v>
      </c>
      <c r="AH257" s="29">
        <v>0.33</v>
      </c>
      <c r="AI257" s="29" t="s">
        <v>42</v>
      </c>
      <c r="AJ257" s="29">
        <v>0.26</v>
      </c>
      <c r="AK257" s="29">
        <v>0</v>
      </c>
      <c r="AL257" s="29">
        <v>0</v>
      </c>
      <c r="AM257" s="29">
        <v>0</v>
      </c>
      <c r="AN257" s="29">
        <v>0</v>
      </c>
      <c r="AO257" s="29">
        <v>0</v>
      </c>
      <c r="AP257" s="29">
        <v>0</v>
      </c>
      <c r="AQ257" s="29">
        <v>0</v>
      </c>
      <c r="AR257" s="29">
        <v>0</v>
      </c>
      <c r="AS257" s="29">
        <v>0</v>
      </c>
      <c r="AT257" s="29">
        <v>0</v>
      </c>
      <c r="AU257" s="29">
        <v>0</v>
      </c>
      <c r="AV257" s="29">
        <v>0</v>
      </c>
      <c r="AW257" s="29">
        <v>0</v>
      </c>
      <c r="AX257" s="29">
        <v>0</v>
      </c>
      <c r="AY257" s="29">
        <v>0</v>
      </c>
      <c r="AZ257" s="29">
        <v>0</v>
      </c>
      <c r="BA257" s="29">
        <v>0</v>
      </c>
      <c r="BB257" s="29">
        <v>0</v>
      </c>
      <c r="BC257" s="29">
        <v>0</v>
      </c>
      <c r="BD257" s="29">
        <v>0</v>
      </c>
      <c r="BE257" s="29">
        <v>0</v>
      </c>
      <c r="BF257" s="29">
        <v>0</v>
      </c>
      <c r="BG257" s="29">
        <v>0</v>
      </c>
      <c r="BH257" s="29">
        <v>0</v>
      </c>
      <c r="BI257" s="29" t="s">
        <v>42</v>
      </c>
      <c r="BJ257" s="29" t="s">
        <v>42</v>
      </c>
      <c r="BK257" s="29" t="s">
        <v>42</v>
      </c>
      <c r="BL257" s="29">
        <v>0</v>
      </c>
      <c r="BM257" s="29">
        <v>0</v>
      </c>
      <c r="BN257" s="29">
        <v>0</v>
      </c>
      <c r="BO257" s="29" t="s">
        <v>42</v>
      </c>
      <c r="BP257" s="29" t="s">
        <v>42</v>
      </c>
      <c r="BQ257" s="29" t="s">
        <v>42</v>
      </c>
    </row>
    <row r="258" spans="1:69" x14ac:dyDescent="0.25">
      <c r="A258">
        <v>888</v>
      </c>
      <c r="B258" t="s">
        <v>253</v>
      </c>
      <c r="C258" t="s">
        <v>168</v>
      </c>
      <c r="D258" s="28">
        <v>120</v>
      </c>
      <c r="E258" s="28">
        <v>140</v>
      </c>
      <c r="F258" s="28">
        <v>260</v>
      </c>
      <c r="G258" s="29">
        <v>0.79</v>
      </c>
      <c r="H258" s="29">
        <v>0.91</v>
      </c>
      <c r="I258" s="29">
        <v>0.85</v>
      </c>
      <c r="J258" s="29">
        <v>0.73</v>
      </c>
      <c r="K258" s="29">
        <v>0.88</v>
      </c>
      <c r="L258" s="29">
        <v>0.81</v>
      </c>
      <c r="M258" s="29">
        <v>0.28999999999999998</v>
      </c>
      <c r="N258" s="29">
        <v>0.27</v>
      </c>
      <c r="O258" s="29">
        <v>0.28000000000000003</v>
      </c>
      <c r="P258" s="29">
        <v>0</v>
      </c>
      <c r="Q258" s="29">
        <v>0</v>
      </c>
      <c r="R258" s="29">
        <v>0</v>
      </c>
      <c r="S258" s="29" t="s">
        <v>42</v>
      </c>
      <c r="T258" s="29" t="s">
        <v>42</v>
      </c>
      <c r="U258" s="29" t="s">
        <v>42</v>
      </c>
      <c r="V258" s="29">
        <v>0</v>
      </c>
      <c r="W258" s="29" t="s">
        <v>42</v>
      </c>
      <c r="X258" s="29" t="s">
        <v>42</v>
      </c>
      <c r="Y258" s="29" t="s">
        <v>42</v>
      </c>
      <c r="Z258" s="29" t="s">
        <v>42</v>
      </c>
      <c r="AA258" s="29" t="s">
        <v>42</v>
      </c>
      <c r="AB258" s="29">
        <v>0</v>
      </c>
      <c r="AC258" s="29">
        <v>0</v>
      </c>
      <c r="AD258" s="29">
        <v>0</v>
      </c>
      <c r="AE258" s="29">
        <v>0</v>
      </c>
      <c r="AF258" s="29">
        <v>0</v>
      </c>
      <c r="AG258" s="29">
        <v>0</v>
      </c>
      <c r="AH258" s="29">
        <v>0.41</v>
      </c>
      <c r="AI258" s="29">
        <v>0.56999999999999995</v>
      </c>
      <c r="AJ258" s="29">
        <v>0.49</v>
      </c>
      <c r="AK258" s="29">
        <v>0</v>
      </c>
      <c r="AL258" s="29">
        <v>0</v>
      </c>
      <c r="AM258" s="29">
        <v>0</v>
      </c>
      <c r="AN258" s="29">
        <v>0</v>
      </c>
      <c r="AO258" s="29">
        <v>0</v>
      </c>
      <c r="AP258" s="29">
        <v>0</v>
      </c>
      <c r="AQ258" s="29">
        <v>0</v>
      </c>
      <c r="AR258" s="29">
        <v>0</v>
      </c>
      <c r="AS258" s="29">
        <v>0</v>
      </c>
      <c r="AT258" s="29">
        <v>0.06</v>
      </c>
      <c r="AU258" s="29" t="s">
        <v>42</v>
      </c>
      <c r="AV258" s="29">
        <v>0.03</v>
      </c>
      <c r="AW258" s="29" t="s">
        <v>42</v>
      </c>
      <c r="AX258" s="29">
        <v>0</v>
      </c>
      <c r="AY258" s="29" t="s">
        <v>42</v>
      </c>
      <c r="AZ258" s="29" t="s">
        <v>42</v>
      </c>
      <c r="BA258" s="29" t="s">
        <v>42</v>
      </c>
      <c r="BB258" s="29" t="s">
        <v>42</v>
      </c>
      <c r="BC258" s="29" t="s">
        <v>42</v>
      </c>
      <c r="BD258" s="29" t="s">
        <v>42</v>
      </c>
      <c r="BE258" s="29" t="s">
        <v>42</v>
      </c>
      <c r="BF258" s="29">
        <v>0</v>
      </c>
      <c r="BG258" s="29" t="s">
        <v>42</v>
      </c>
      <c r="BH258" s="29" t="s">
        <v>42</v>
      </c>
      <c r="BI258" s="29">
        <v>0.11</v>
      </c>
      <c r="BJ258" s="29">
        <v>0.05</v>
      </c>
      <c r="BK258" s="29">
        <v>0.08</v>
      </c>
      <c r="BL258" s="29">
        <v>0.09</v>
      </c>
      <c r="BM258" s="29" t="s">
        <v>42</v>
      </c>
      <c r="BN258" s="29">
        <v>0.06</v>
      </c>
      <c r="BO258" s="29" t="s">
        <v>42</v>
      </c>
      <c r="BP258" s="29" t="s">
        <v>42</v>
      </c>
      <c r="BQ258" s="29" t="s">
        <v>42</v>
      </c>
    </row>
    <row r="259" spans="1:69" x14ac:dyDescent="0.25">
      <c r="A259">
        <v>383</v>
      </c>
      <c r="B259" t="s">
        <v>254</v>
      </c>
      <c r="C259" t="s">
        <v>170</v>
      </c>
      <c r="D259" s="28">
        <v>50</v>
      </c>
      <c r="E259" s="28">
        <v>60</v>
      </c>
      <c r="F259" s="28">
        <v>110</v>
      </c>
      <c r="G259" s="29">
        <v>0.76</v>
      </c>
      <c r="H259" s="29">
        <v>0.87</v>
      </c>
      <c r="I259" s="29">
        <v>0.82</v>
      </c>
      <c r="J259" s="29">
        <v>0.74</v>
      </c>
      <c r="K259" s="29">
        <v>0.85</v>
      </c>
      <c r="L259" s="29">
        <v>0.81</v>
      </c>
      <c r="M259" s="29" t="s">
        <v>42</v>
      </c>
      <c r="N259" s="29" t="s">
        <v>42</v>
      </c>
      <c r="O259" s="29">
        <v>0.06</v>
      </c>
      <c r="P259" s="29">
        <v>0</v>
      </c>
      <c r="Q259" s="29">
        <v>0</v>
      </c>
      <c r="R259" s="29">
        <v>0</v>
      </c>
      <c r="S259" s="29" t="s">
        <v>42</v>
      </c>
      <c r="T259" s="29" t="s">
        <v>42</v>
      </c>
      <c r="U259" s="29" t="s">
        <v>42</v>
      </c>
      <c r="V259" s="29">
        <v>0</v>
      </c>
      <c r="W259" s="29">
        <v>0</v>
      </c>
      <c r="X259" s="29">
        <v>0</v>
      </c>
      <c r="Y259" s="29">
        <v>0</v>
      </c>
      <c r="Z259" s="29">
        <v>0</v>
      </c>
      <c r="AA259" s="29">
        <v>0</v>
      </c>
      <c r="AB259" s="29">
        <v>0</v>
      </c>
      <c r="AC259" s="29">
        <v>0</v>
      </c>
      <c r="AD259" s="29">
        <v>0</v>
      </c>
      <c r="AE259" s="29">
        <v>0</v>
      </c>
      <c r="AF259" s="29">
        <v>0</v>
      </c>
      <c r="AG259" s="29">
        <v>0</v>
      </c>
      <c r="AH259" s="29">
        <v>0.63</v>
      </c>
      <c r="AI259" s="29">
        <v>0.77</v>
      </c>
      <c r="AJ259" s="29">
        <v>0.71</v>
      </c>
      <c r="AK259" s="29">
        <v>0</v>
      </c>
      <c r="AL259" s="29">
        <v>0</v>
      </c>
      <c r="AM259" s="29">
        <v>0</v>
      </c>
      <c r="AN259" s="29">
        <v>0</v>
      </c>
      <c r="AO259" s="29">
        <v>0</v>
      </c>
      <c r="AP259" s="29">
        <v>0</v>
      </c>
      <c r="AQ259" s="29">
        <v>0</v>
      </c>
      <c r="AR259" s="29">
        <v>0</v>
      </c>
      <c r="AS259" s="29">
        <v>0</v>
      </c>
      <c r="AT259" s="29" t="s">
        <v>42</v>
      </c>
      <c r="AU259" s="29">
        <v>0</v>
      </c>
      <c r="AV259" s="29" t="s">
        <v>42</v>
      </c>
      <c r="AW259" s="29" t="s">
        <v>42</v>
      </c>
      <c r="AX259" s="29">
        <v>0</v>
      </c>
      <c r="AY259" s="29" t="s">
        <v>42</v>
      </c>
      <c r="AZ259" s="29">
        <v>0</v>
      </c>
      <c r="BA259" s="29">
        <v>0</v>
      </c>
      <c r="BB259" s="29">
        <v>0</v>
      </c>
      <c r="BC259" s="29">
        <v>0</v>
      </c>
      <c r="BD259" s="29">
        <v>0</v>
      </c>
      <c r="BE259" s="29">
        <v>0</v>
      </c>
      <c r="BF259" s="29">
        <v>0</v>
      </c>
      <c r="BG259" s="29" t="s">
        <v>42</v>
      </c>
      <c r="BH259" s="29" t="s">
        <v>42</v>
      </c>
      <c r="BI259" s="29" t="s">
        <v>42</v>
      </c>
      <c r="BJ259" s="29" t="s">
        <v>42</v>
      </c>
      <c r="BK259" s="29">
        <v>0.06</v>
      </c>
      <c r="BL259" s="29">
        <v>0.13</v>
      </c>
      <c r="BM259" s="29" t="s">
        <v>42</v>
      </c>
      <c r="BN259" s="29">
        <v>0.1</v>
      </c>
      <c r="BO259" s="29" t="s">
        <v>42</v>
      </c>
      <c r="BP259" s="29">
        <v>0</v>
      </c>
      <c r="BQ259" s="29" t="s">
        <v>42</v>
      </c>
    </row>
    <row r="260" spans="1:69" x14ac:dyDescent="0.25">
      <c r="A260">
        <v>856</v>
      </c>
      <c r="B260" t="s">
        <v>255</v>
      </c>
      <c r="C260" t="s">
        <v>172</v>
      </c>
      <c r="D260" s="28">
        <v>50</v>
      </c>
      <c r="E260" s="28">
        <v>60</v>
      </c>
      <c r="F260" s="28">
        <v>100</v>
      </c>
      <c r="G260" s="29">
        <v>0.78</v>
      </c>
      <c r="H260" s="29">
        <v>0.8</v>
      </c>
      <c r="I260" s="29">
        <v>0.79</v>
      </c>
      <c r="J260" s="29">
        <v>0.76</v>
      </c>
      <c r="K260" s="29">
        <v>0.79</v>
      </c>
      <c r="L260" s="29">
        <v>0.77</v>
      </c>
      <c r="M260" s="29">
        <v>0.33</v>
      </c>
      <c r="N260" s="29">
        <v>0.14000000000000001</v>
      </c>
      <c r="O260" s="29">
        <v>0.23</v>
      </c>
      <c r="P260" s="29">
        <v>0</v>
      </c>
      <c r="Q260" s="29">
        <v>0</v>
      </c>
      <c r="R260" s="29">
        <v>0</v>
      </c>
      <c r="S260" s="29" t="s">
        <v>42</v>
      </c>
      <c r="T260" s="29" t="s">
        <v>42</v>
      </c>
      <c r="U260" s="29" t="s">
        <v>42</v>
      </c>
      <c r="V260" s="29">
        <v>0</v>
      </c>
      <c r="W260" s="29">
        <v>0</v>
      </c>
      <c r="X260" s="29">
        <v>0</v>
      </c>
      <c r="Y260" s="29" t="s">
        <v>42</v>
      </c>
      <c r="Z260" s="29">
        <v>0</v>
      </c>
      <c r="AA260" s="29" t="s">
        <v>42</v>
      </c>
      <c r="AB260" s="29">
        <v>0</v>
      </c>
      <c r="AC260" s="29">
        <v>0</v>
      </c>
      <c r="AD260" s="29">
        <v>0</v>
      </c>
      <c r="AE260" s="29">
        <v>0</v>
      </c>
      <c r="AF260" s="29">
        <v>0</v>
      </c>
      <c r="AG260" s="29">
        <v>0</v>
      </c>
      <c r="AH260" s="29">
        <v>0.33</v>
      </c>
      <c r="AI260" s="29">
        <v>0.63</v>
      </c>
      <c r="AJ260" s="29">
        <v>0.5</v>
      </c>
      <c r="AK260" s="29">
        <v>0</v>
      </c>
      <c r="AL260" s="29">
        <v>0</v>
      </c>
      <c r="AM260" s="29">
        <v>0</v>
      </c>
      <c r="AN260" s="29">
        <v>0</v>
      </c>
      <c r="AO260" s="29">
        <v>0</v>
      </c>
      <c r="AP260" s="29">
        <v>0</v>
      </c>
      <c r="AQ260" s="29">
        <v>0</v>
      </c>
      <c r="AR260" s="29">
        <v>0</v>
      </c>
      <c r="AS260" s="29">
        <v>0</v>
      </c>
      <c r="AT260" s="29">
        <v>0</v>
      </c>
      <c r="AU260" s="29" t="s">
        <v>42</v>
      </c>
      <c r="AV260" s="29" t="s">
        <v>42</v>
      </c>
      <c r="AW260" s="29">
        <v>0</v>
      </c>
      <c r="AX260" s="29">
        <v>0</v>
      </c>
      <c r="AY260" s="29">
        <v>0</v>
      </c>
      <c r="AZ260" s="29">
        <v>0</v>
      </c>
      <c r="BA260" s="29" t="s">
        <v>42</v>
      </c>
      <c r="BB260" s="29" t="s">
        <v>42</v>
      </c>
      <c r="BC260" s="29">
        <v>0</v>
      </c>
      <c r="BD260" s="29">
        <v>0</v>
      </c>
      <c r="BE260" s="29">
        <v>0</v>
      </c>
      <c r="BF260" s="29" t="s">
        <v>42</v>
      </c>
      <c r="BG260" s="29">
        <v>0</v>
      </c>
      <c r="BH260" s="29" t="s">
        <v>42</v>
      </c>
      <c r="BI260" s="29">
        <v>0.13</v>
      </c>
      <c r="BJ260" s="29" t="s">
        <v>42</v>
      </c>
      <c r="BK260" s="29">
        <v>0.08</v>
      </c>
      <c r="BL260" s="29" t="s">
        <v>42</v>
      </c>
      <c r="BM260" s="29">
        <v>0.13</v>
      </c>
      <c r="BN260" s="29">
        <v>0.1</v>
      </c>
      <c r="BO260" s="29" t="s">
        <v>42</v>
      </c>
      <c r="BP260" s="29" t="s">
        <v>42</v>
      </c>
      <c r="BQ260" s="29" t="s">
        <v>42</v>
      </c>
    </row>
    <row r="261" spans="1:69" x14ac:dyDescent="0.25">
      <c r="A261">
        <v>855</v>
      </c>
      <c r="B261" t="s">
        <v>256</v>
      </c>
      <c r="C261" t="s">
        <v>172</v>
      </c>
      <c r="D261" s="28">
        <v>20</v>
      </c>
      <c r="E261" s="28">
        <v>70</v>
      </c>
      <c r="F261" s="28">
        <v>90</v>
      </c>
      <c r="G261" s="29">
        <v>1</v>
      </c>
      <c r="H261" s="29">
        <v>1</v>
      </c>
      <c r="I261" s="29">
        <v>1</v>
      </c>
      <c r="J261" s="29">
        <v>1</v>
      </c>
      <c r="K261" s="29">
        <v>1</v>
      </c>
      <c r="L261" s="29">
        <v>1</v>
      </c>
      <c r="M261" s="29" t="s">
        <v>42</v>
      </c>
      <c r="N261" s="29">
        <v>0.09</v>
      </c>
      <c r="O261" s="29">
        <v>0.12</v>
      </c>
      <c r="P261" s="29">
        <v>0</v>
      </c>
      <c r="Q261" s="29">
        <v>0</v>
      </c>
      <c r="R261" s="29">
        <v>0</v>
      </c>
      <c r="S261" s="29">
        <v>0</v>
      </c>
      <c r="T261" s="29">
        <v>0</v>
      </c>
      <c r="U261" s="29">
        <v>0</v>
      </c>
      <c r="V261" s="29" t="s">
        <v>42</v>
      </c>
      <c r="W261" s="29" t="s">
        <v>42</v>
      </c>
      <c r="X261" s="29" t="s">
        <v>42</v>
      </c>
      <c r="Y261" s="29">
        <v>0</v>
      </c>
      <c r="Z261" s="29">
        <v>0</v>
      </c>
      <c r="AA261" s="29">
        <v>0</v>
      </c>
      <c r="AB261" s="29" t="s">
        <v>42</v>
      </c>
      <c r="AC261" s="29" t="s">
        <v>42</v>
      </c>
      <c r="AD261" s="29" t="s">
        <v>42</v>
      </c>
      <c r="AE261" s="29">
        <v>0</v>
      </c>
      <c r="AF261" s="29" t="s">
        <v>42</v>
      </c>
      <c r="AG261" s="29" t="s">
        <v>42</v>
      </c>
      <c r="AH261" s="29">
        <v>0.64</v>
      </c>
      <c r="AI261" s="29">
        <v>0.86</v>
      </c>
      <c r="AJ261" s="29">
        <v>0.8</v>
      </c>
      <c r="AK261" s="29">
        <v>0</v>
      </c>
      <c r="AL261" s="29">
        <v>0</v>
      </c>
      <c r="AM261" s="29">
        <v>0</v>
      </c>
      <c r="AN261" s="29">
        <v>0</v>
      </c>
      <c r="AO261" s="29">
        <v>0</v>
      </c>
      <c r="AP261" s="29">
        <v>0</v>
      </c>
      <c r="AQ261" s="29">
        <v>0</v>
      </c>
      <c r="AR261" s="29">
        <v>0</v>
      </c>
      <c r="AS261" s="29">
        <v>0</v>
      </c>
      <c r="AT261" s="29">
        <v>0</v>
      </c>
      <c r="AU261" s="29">
        <v>0</v>
      </c>
      <c r="AV261" s="29">
        <v>0</v>
      </c>
      <c r="AW261" s="29">
        <v>0</v>
      </c>
      <c r="AX261" s="29">
        <v>0</v>
      </c>
      <c r="AY261" s="29">
        <v>0</v>
      </c>
      <c r="AZ261" s="29">
        <v>0</v>
      </c>
      <c r="BA261" s="29">
        <v>0</v>
      </c>
      <c r="BB261" s="29">
        <v>0</v>
      </c>
      <c r="BC261" s="29">
        <v>0</v>
      </c>
      <c r="BD261" s="29">
        <v>0</v>
      </c>
      <c r="BE261" s="29">
        <v>0</v>
      </c>
      <c r="BF261" s="29">
        <v>0</v>
      </c>
      <c r="BG261" s="29">
        <v>0</v>
      </c>
      <c r="BH261" s="29">
        <v>0</v>
      </c>
      <c r="BI261" s="29">
        <v>0</v>
      </c>
      <c r="BJ261" s="29">
        <v>0</v>
      </c>
      <c r="BK261" s="29">
        <v>0</v>
      </c>
      <c r="BL261" s="29">
        <v>0</v>
      </c>
      <c r="BM261" s="29">
        <v>0</v>
      </c>
      <c r="BN261" s="29">
        <v>0</v>
      </c>
      <c r="BO261" s="29">
        <v>0</v>
      </c>
      <c r="BP261" s="29">
        <v>0</v>
      </c>
      <c r="BQ261" s="29">
        <v>0</v>
      </c>
    </row>
    <row r="262" spans="1:69" x14ac:dyDescent="0.25">
      <c r="A262">
        <v>209</v>
      </c>
      <c r="B262" t="s">
        <v>257</v>
      </c>
      <c r="C262" t="s">
        <v>178</v>
      </c>
      <c r="D262" s="28">
        <v>20</v>
      </c>
      <c r="E262" s="28">
        <v>30</v>
      </c>
      <c r="F262" s="28">
        <v>50</v>
      </c>
      <c r="G262" s="29">
        <v>0.83</v>
      </c>
      <c r="H262" s="29">
        <v>0.93</v>
      </c>
      <c r="I262" s="29">
        <v>0.88</v>
      </c>
      <c r="J262" s="29">
        <v>0.83</v>
      </c>
      <c r="K262" s="29">
        <v>0.93</v>
      </c>
      <c r="L262" s="29">
        <v>0.88</v>
      </c>
      <c r="M262" s="29">
        <v>0.3</v>
      </c>
      <c r="N262" s="29" t="s">
        <v>42</v>
      </c>
      <c r="O262" s="29">
        <v>0.24</v>
      </c>
      <c r="P262" s="29">
        <v>0</v>
      </c>
      <c r="Q262" s="29">
        <v>0</v>
      </c>
      <c r="R262" s="29">
        <v>0</v>
      </c>
      <c r="S262" s="29">
        <v>0</v>
      </c>
      <c r="T262" s="29">
        <v>0</v>
      </c>
      <c r="U262" s="29">
        <v>0</v>
      </c>
      <c r="V262" s="29">
        <v>0</v>
      </c>
      <c r="W262" s="29" t="s">
        <v>42</v>
      </c>
      <c r="X262" s="29" t="s">
        <v>42</v>
      </c>
      <c r="Y262" s="29">
        <v>0</v>
      </c>
      <c r="Z262" s="29">
        <v>0</v>
      </c>
      <c r="AA262" s="29">
        <v>0</v>
      </c>
      <c r="AB262" s="29">
        <v>0</v>
      </c>
      <c r="AC262" s="29">
        <v>0</v>
      </c>
      <c r="AD262" s="29">
        <v>0</v>
      </c>
      <c r="AE262" s="29">
        <v>0</v>
      </c>
      <c r="AF262" s="29">
        <v>0</v>
      </c>
      <c r="AG262" s="29">
        <v>0</v>
      </c>
      <c r="AH262" s="29">
        <v>0.52</v>
      </c>
      <c r="AI262" s="29">
        <v>0.67</v>
      </c>
      <c r="AJ262" s="29">
        <v>0.6</v>
      </c>
      <c r="AK262" s="29">
        <v>0</v>
      </c>
      <c r="AL262" s="29">
        <v>0</v>
      </c>
      <c r="AM262" s="29">
        <v>0</v>
      </c>
      <c r="AN262" s="29">
        <v>0</v>
      </c>
      <c r="AO262" s="29">
        <v>0</v>
      </c>
      <c r="AP262" s="29">
        <v>0</v>
      </c>
      <c r="AQ262" s="29">
        <v>0</v>
      </c>
      <c r="AR262" s="29">
        <v>0</v>
      </c>
      <c r="AS262" s="29">
        <v>0</v>
      </c>
      <c r="AT262" s="29">
        <v>0</v>
      </c>
      <c r="AU262" s="29">
        <v>0</v>
      </c>
      <c r="AV262" s="29">
        <v>0</v>
      </c>
      <c r="AW262" s="29">
        <v>0</v>
      </c>
      <c r="AX262" s="29">
        <v>0</v>
      </c>
      <c r="AY262" s="29">
        <v>0</v>
      </c>
      <c r="AZ262" s="29">
        <v>0</v>
      </c>
      <c r="BA262" s="29">
        <v>0</v>
      </c>
      <c r="BB262" s="29">
        <v>0</v>
      </c>
      <c r="BC262" s="29">
        <v>0</v>
      </c>
      <c r="BD262" s="29">
        <v>0</v>
      </c>
      <c r="BE262" s="29">
        <v>0</v>
      </c>
      <c r="BF262" s="29">
        <v>0</v>
      </c>
      <c r="BG262" s="29">
        <v>0</v>
      </c>
      <c r="BH262" s="29">
        <v>0</v>
      </c>
      <c r="BI262" s="29">
        <v>0</v>
      </c>
      <c r="BJ262" s="29">
        <v>0</v>
      </c>
      <c r="BK262" s="29">
        <v>0</v>
      </c>
      <c r="BL262" s="29" t="s">
        <v>42</v>
      </c>
      <c r="BM262" s="29">
        <v>0</v>
      </c>
      <c r="BN262" s="29" t="s">
        <v>42</v>
      </c>
      <c r="BO262" s="29" t="s">
        <v>42</v>
      </c>
      <c r="BP262" s="29" t="s">
        <v>42</v>
      </c>
      <c r="BQ262" s="29" t="s">
        <v>42</v>
      </c>
    </row>
    <row r="263" spans="1:69" x14ac:dyDescent="0.25">
      <c r="A263">
        <v>925</v>
      </c>
      <c r="B263" t="s">
        <v>258</v>
      </c>
      <c r="C263" t="s">
        <v>172</v>
      </c>
      <c r="D263" s="28">
        <v>60</v>
      </c>
      <c r="E263" s="28">
        <v>120</v>
      </c>
      <c r="F263" s="28">
        <v>190</v>
      </c>
      <c r="G263" s="29">
        <v>0.89</v>
      </c>
      <c r="H263" s="29">
        <v>0.88</v>
      </c>
      <c r="I263" s="29">
        <v>0.88</v>
      </c>
      <c r="J263" s="29">
        <v>0.89</v>
      </c>
      <c r="K263" s="29">
        <v>0.87</v>
      </c>
      <c r="L263" s="29">
        <v>0.88</v>
      </c>
      <c r="M263" s="29">
        <v>0.46</v>
      </c>
      <c r="N263" s="29">
        <v>0.36</v>
      </c>
      <c r="O263" s="29">
        <v>0.39</v>
      </c>
      <c r="P263" s="29">
        <v>0</v>
      </c>
      <c r="Q263" s="29">
        <v>0</v>
      </c>
      <c r="R263" s="29">
        <v>0</v>
      </c>
      <c r="S263" s="29" t="s">
        <v>42</v>
      </c>
      <c r="T263" s="29" t="s">
        <v>42</v>
      </c>
      <c r="U263" s="29">
        <v>0.05</v>
      </c>
      <c r="V263" s="29" t="s">
        <v>42</v>
      </c>
      <c r="W263" s="29" t="s">
        <v>42</v>
      </c>
      <c r="X263" s="29" t="s">
        <v>42</v>
      </c>
      <c r="Y263" s="29">
        <v>0</v>
      </c>
      <c r="Z263" s="29">
        <v>0</v>
      </c>
      <c r="AA263" s="29">
        <v>0</v>
      </c>
      <c r="AB263" s="29" t="s">
        <v>42</v>
      </c>
      <c r="AC263" s="29" t="s">
        <v>42</v>
      </c>
      <c r="AD263" s="29" t="s">
        <v>42</v>
      </c>
      <c r="AE263" s="29">
        <v>0</v>
      </c>
      <c r="AF263" s="29" t="s">
        <v>42</v>
      </c>
      <c r="AG263" s="29" t="s">
        <v>42</v>
      </c>
      <c r="AH263" s="29">
        <v>0.32</v>
      </c>
      <c r="AI263" s="29">
        <v>0.43</v>
      </c>
      <c r="AJ263" s="29">
        <v>0.39</v>
      </c>
      <c r="AK263" s="29">
        <v>0</v>
      </c>
      <c r="AL263" s="29" t="s">
        <v>42</v>
      </c>
      <c r="AM263" s="29" t="s">
        <v>42</v>
      </c>
      <c r="AN263" s="29">
        <v>0</v>
      </c>
      <c r="AO263" s="29">
        <v>0</v>
      </c>
      <c r="AP263" s="29">
        <v>0</v>
      </c>
      <c r="AQ263" s="29">
        <v>0</v>
      </c>
      <c r="AR263" s="29">
        <v>0</v>
      </c>
      <c r="AS263" s="29">
        <v>0</v>
      </c>
      <c r="AT263" s="29">
        <v>0</v>
      </c>
      <c r="AU263" s="29" t="s">
        <v>42</v>
      </c>
      <c r="AV263" s="29" t="s">
        <v>42</v>
      </c>
      <c r="AW263" s="29">
        <v>0</v>
      </c>
      <c r="AX263" s="29" t="s">
        <v>42</v>
      </c>
      <c r="AY263" s="29" t="s">
        <v>42</v>
      </c>
      <c r="AZ263" s="29">
        <v>0</v>
      </c>
      <c r="BA263" s="29">
        <v>0</v>
      </c>
      <c r="BB263" s="29">
        <v>0</v>
      </c>
      <c r="BC263" s="29">
        <v>0</v>
      </c>
      <c r="BD263" s="29">
        <v>0</v>
      </c>
      <c r="BE263" s="29">
        <v>0</v>
      </c>
      <c r="BF263" s="29">
        <v>0</v>
      </c>
      <c r="BG263" s="29">
        <v>0</v>
      </c>
      <c r="BH263" s="29">
        <v>0</v>
      </c>
      <c r="BI263" s="29" t="s">
        <v>42</v>
      </c>
      <c r="BJ263" s="29">
        <v>7.0000000000000007E-2</v>
      </c>
      <c r="BK263" s="29">
        <v>0.08</v>
      </c>
      <c r="BL263" s="29" t="s">
        <v>42</v>
      </c>
      <c r="BM263" s="29" t="s">
        <v>42</v>
      </c>
      <c r="BN263" s="29">
        <v>0.03</v>
      </c>
      <c r="BO263" s="29">
        <v>0</v>
      </c>
      <c r="BP263" s="29" t="s">
        <v>42</v>
      </c>
      <c r="BQ263" s="29" t="s">
        <v>42</v>
      </c>
    </row>
    <row r="264" spans="1:69" x14ac:dyDescent="0.25">
      <c r="A264">
        <v>341</v>
      </c>
      <c r="B264" t="s">
        <v>259</v>
      </c>
      <c r="C264" t="s">
        <v>168</v>
      </c>
      <c r="D264" s="28">
        <v>80</v>
      </c>
      <c r="E264" s="28">
        <v>60</v>
      </c>
      <c r="F264" s="28">
        <v>140</v>
      </c>
      <c r="G264" s="29">
        <v>0.83</v>
      </c>
      <c r="H264" s="29">
        <v>0.86</v>
      </c>
      <c r="I264" s="29">
        <v>0.85</v>
      </c>
      <c r="J264" s="29">
        <v>0.81</v>
      </c>
      <c r="K264" s="29">
        <v>0.86</v>
      </c>
      <c r="L264" s="29">
        <v>0.83</v>
      </c>
      <c r="M264" s="29">
        <v>0.23</v>
      </c>
      <c r="N264" s="29">
        <v>0.17</v>
      </c>
      <c r="O264" s="29">
        <v>0.2</v>
      </c>
      <c r="P264" s="29">
        <v>0</v>
      </c>
      <c r="Q264" s="29">
        <v>0</v>
      </c>
      <c r="R264" s="29">
        <v>0</v>
      </c>
      <c r="S264" s="29" t="s">
        <v>42</v>
      </c>
      <c r="T264" s="29" t="s">
        <v>42</v>
      </c>
      <c r="U264" s="29">
        <v>0.04</v>
      </c>
      <c r="V264" s="29">
        <v>0</v>
      </c>
      <c r="W264" s="29" t="s">
        <v>42</v>
      </c>
      <c r="X264" s="29" t="s">
        <v>42</v>
      </c>
      <c r="Y264" s="29">
        <v>0</v>
      </c>
      <c r="Z264" s="29">
        <v>0</v>
      </c>
      <c r="AA264" s="29">
        <v>0</v>
      </c>
      <c r="AB264" s="29">
        <v>0</v>
      </c>
      <c r="AC264" s="29">
        <v>0</v>
      </c>
      <c r="AD264" s="29">
        <v>0</v>
      </c>
      <c r="AE264" s="29">
        <v>0</v>
      </c>
      <c r="AF264" s="29">
        <v>0</v>
      </c>
      <c r="AG264" s="29">
        <v>0</v>
      </c>
      <c r="AH264" s="29">
        <v>0.55000000000000004</v>
      </c>
      <c r="AI264" s="29">
        <v>0.63</v>
      </c>
      <c r="AJ264" s="29">
        <v>0.57999999999999996</v>
      </c>
      <c r="AK264" s="29" t="s">
        <v>42</v>
      </c>
      <c r="AL264" s="29">
        <v>0</v>
      </c>
      <c r="AM264" s="29" t="s">
        <v>42</v>
      </c>
      <c r="AN264" s="29">
        <v>0</v>
      </c>
      <c r="AO264" s="29">
        <v>0</v>
      </c>
      <c r="AP264" s="29">
        <v>0</v>
      </c>
      <c r="AQ264" s="29">
        <v>0</v>
      </c>
      <c r="AR264" s="29">
        <v>0</v>
      </c>
      <c r="AS264" s="29">
        <v>0</v>
      </c>
      <c r="AT264" s="29" t="s">
        <v>42</v>
      </c>
      <c r="AU264" s="29">
        <v>0</v>
      </c>
      <c r="AV264" s="29" t="s">
        <v>42</v>
      </c>
      <c r="AW264" s="29">
        <v>0</v>
      </c>
      <c r="AX264" s="29">
        <v>0</v>
      </c>
      <c r="AY264" s="29">
        <v>0</v>
      </c>
      <c r="AZ264" s="29">
        <v>0</v>
      </c>
      <c r="BA264" s="29">
        <v>0</v>
      </c>
      <c r="BB264" s="29">
        <v>0</v>
      </c>
      <c r="BC264" s="29" t="s">
        <v>42</v>
      </c>
      <c r="BD264" s="29">
        <v>0</v>
      </c>
      <c r="BE264" s="29" t="s">
        <v>42</v>
      </c>
      <c r="BF264" s="29" t="s">
        <v>42</v>
      </c>
      <c r="BG264" s="29">
        <v>0</v>
      </c>
      <c r="BH264" s="29" t="s">
        <v>42</v>
      </c>
      <c r="BI264" s="29">
        <v>0.11</v>
      </c>
      <c r="BJ264" s="29" t="s">
        <v>42</v>
      </c>
      <c r="BK264" s="29">
        <v>0.09</v>
      </c>
      <c r="BL264" s="29" t="s">
        <v>42</v>
      </c>
      <c r="BM264" s="29" t="s">
        <v>42</v>
      </c>
      <c r="BN264" s="29">
        <v>0.06</v>
      </c>
      <c r="BO264" s="29">
        <v>0</v>
      </c>
      <c r="BP264" s="29" t="s">
        <v>42</v>
      </c>
      <c r="BQ264" s="29" t="s">
        <v>42</v>
      </c>
    </row>
    <row r="265" spans="1:69" x14ac:dyDescent="0.25">
      <c r="A265">
        <v>821</v>
      </c>
      <c r="B265" t="s">
        <v>260</v>
      </c>
      <c r="C265" t="s">
        <v>176</v>
      </c>
      <c r="D265" s="28">
        <v>10</v>
      </c>
      <c r="E265" s="28">
        <v>10</v>
      </c>
      <c r="F265" s="28">
        <v>20</v>
      </c>
      <c r="G265" s="29">
        <v>1</v>
      </c>
      <c r="H265" s="29">
        <v>1</v>
      </c>
      <c r="I265" s="29">
        <v>1</v>
      </c>
      <c r="J265" s="29">
        <v>1</v>
      </c>
      <c r="K265" s="29">
        <v>1</v>
      </c>
      <c r="L265" s="29">
        <v>1</v>
      </c>
      <c r="M265" s="29" t="s">
        <v>42</v>
      </c>
      <c r="N265" s="29">
        <v>0.55000000000000004</v>
      </c>
      <c r="O265" s="29">
        <v>0.47</v>
      </c>
      <c r="P265" s="29">
        <v>0</v>
      </c>
      <c r="Q265" s="29">
        <v>0</v>
      </c>
      <c r="R265" s="29">
        <v>0</v>
      </c>
      <c r="S265" s="29">
        <v>0</v>
      </c>
      <c r="T265" s="29">
        <v>0</v>
      </c>
      <c r="U265" s="29">
        <v>0</v>
      </c>
      <c r="V265" s="29">
        <v>0</v>
      </c>
      <c r="W265" s="29">
        <v>0</v>
      </c>
      <c r="X265" s="29">
        <v>0</v>
      </c>
      <c r="Y265" s="29">
        <v>0</v>
      </c>
      <c r="Z265" s="29">
        <v>0</v>
      </c>
      <c r="AA265" s="29">
        <v>0</v>
      </c>
      <c r="AB265" s="29">
        <v>0</v>
      </c>
      <c r="AC265" s="29">
        <v>0</v>
      </c>
      <c r="AD265" s="29">
        <v>0</v>
      </c>
      <c r="AE265" s="29">
        <v>0</v>
      </c>
      <c r="AF265" s="29">
        <v>0</v>
      </c>
      <c r="AG265" s="29">
        <v>0</v>
      </c>
      <c r="AH265" s="29" t="s">
        <v>42</v>
      </c>
      <c r="AI265" s="29" t="s">
        <v>42</v>
      </c>
      <c r="AJ265" s="29">
        <v>0.53</v>
      </c>
      <c r="AK265" s="29">
        <v>0</v>
      </c>
      <c r="AL265" s="29">
        <v>0</v>
      </c>
      <c r="AM265" s="29">
        <v>0</v>
      </c>
      <c r="AN265" s="29">
        <v>0</v>
      </c>
      <c r="AO265" s="29">
        <v>0</v>
      </c>
      <c r="AP265" s="29">
        <v>0</v>
      </c>
      <c r="AQ265" s="29">
        <v>0</v>
      </c>
      <c r="AR265" s="29">
        <v>0</v>
      </c>
      <c r="AS265" s="29">
        <v>0</v>
      </c>
      <c r="AT265" s="29">
        <v>0</v>
      </c>
      <c r="AU265" s="29">
        <v>0</v>
      </c>
      <c r="AV265" s="29">
        <v>0</v>
      </c>
      <c r="AW265" s="29">
        <v>0</v>
      </c>
      <c r="AX265" s="29">
        <v>0</v>
      </c>
      <c r="AY265" s="29">
        <v>0</v>
      </c>
      <c r="AZ265" s="29">
        <v>0</v>
      </c>
      <c r="BA265" s="29">
        <v>0</v>
      </c>
      <c r="BB265" s="29">
        <v>0</v>
      </c>
      <c r="BC265" s="29">
        <v>0</v>
      </c>
      <c r="BD265" s="29">
        <v>0</v>
      </c>
      <c r="BE265" s="29">
        <v>0</v>
      </c>
      <c r="BF265" s="29">
        <v>0</v>
      </c>
      <c r="BG265" s="29">
        <v>0</v>
      </c>
      <c r="BH265" s="29">
        <v>0</v>
      </c>
      <c r="BI265" s="29">
        <v>0</v>
      </c>
      <c r="BJ265" s="29">
        <v>0</v>
      </c>
      <c r="BK265" s="29">
        <v>0</v>
      </c>
      <c r="BL265" s="29">
        <v>0</v>
      </c>
      <c r="BM265" s="29">
        <v>0</v>
      </c>
      <c r="BN265" s="29">
        <v>0</v>
      </c>
      <c r="BO265" s="29">
        <v>0</v>
      </c>
      <c r="BP265" s="29">
        <v>0</v>
      </c>
      <c r="BQ265" s="29">
        <v>0</v>
      </c>
    </row>
    <row r="266" spans="1:69" x14ac:dyDescent="0.25">
      <c r="A266">
        <v>352</v>
      </c>
      <c r="B266" t="s">
        <v>261</v>
      </c>
      <c r="C266" t="s">
        <v>168</v>
      </c>
      <c r="D266" s="28">
        <v>70</v>
      </c>
      <c r="E266" s="28">
        <v>60</v>
      </c>
      <c r="F266" s="28">
        <v>130</v>
      </c>
      <c r="G266" s="29">
        <v>0.75</v>
      </c>
      <c r="H266" s="29">
        <v>0.84</v>
      </c>
      <c r="I266" s="29">
        <v>0.79</v>
      </c>
      <c r="J266" s="29">
        <v>0.74</v>
      </c>
      <c r="K266" s="29">
        <v>0.82</v>
      </c>
      <c r="L266" s="29">
        <v>0.78</v>
      </c>
      <c r="M266" s="29">
        <v>0.34</v>
      </c>
      <c r="N266" s="29">
        <v>0.11</v>
      </c>
      <c r="O266" s="29">
        <v>0.23</v>
      </c>
      <c r="P266" s="29">
        <v>0</v>
      </c>
      <c r="Q266" s="29">
        <v>0</v>
      </c>
      <c r="R266" s="29">
        <v>0</v>
      </c>
      <c r="S266" s="29">
        <v>0</v>
      </c>
      <c r="T266" s="29">
        <v>0</v>
      </c>
      <c r="U266" s="29">
        <v>0</v>
      </c>
      <c r="V266" s="29">
        <v>0</v>
      </c>
      <c r="W266" s="29">
        <v>0</v>
      </c>
      <c r="X266" s="29">
        <v>0</v>
      </c>
      <c r="Y266" s="29">
        <v>0.12</v>
      </c>
      <c r="Z266" s="29">
        <v>0.14000000000000001</v>
      </c>
      <c r="AA266" s="29">
        <v>0.13</v>
      </c>
      <c r="AB266" s="29">
        <v>0</v>
      </c>
      <c r="AC266" s="29">
        <v>0</v>
      </c>
      <c r="AD266" s="29">
        <v>0</v>
      </c>
      <c r="AE266" s="29">
        <v>0</v>
      </c>
      <c r="AF266" s="29">
        <v>0</v>
      </c>
      <c r="AG266" s="29">
        <v>0</v>
      </c>
      <c r="AH266" s="29">
        <v>0.28000000000000003</v>
      </c>
      <c r="AI266" s="29">
        <v>0.57999999999999996</v>
      </c>
      <c r="AJ266" s="29">
        <v>0.42</v>
      </c>
      <c r="AK266" s="29">
        <v>0</v>
      </c>
      <c r="AL266" s="29">
        <v>0</v>
      </c>
      <c r="AM266" s="29">
        <v>0</v>
      </c>
      <c r="AN266" s="29">
        <v>0</v>
      </c>
      <c r="AO266" s="29">
        <v>0</v>
      </c>
      <c r="AP266" s="29">
        <v>0</v>
      </c>
      <c r="AQ266" s="29">
        <v>0</v>
      </c>
      <c r="AR266" s="29">
        <v>0</v>
      </c>
      <c r="AS266" s="29">
        <v>0</v>
      </c>
      <c r="AT266" s="29" t="s">
        <v>42</v>
      </c>
      <c r="AU266" s="29" t="s">
        <v>42</v>
      </c>
      <c r="AV266" s="29" t="s">
        <v>42</v>
      </c>
      <c r="AW266" s="29" t="s">
        <v>42</v>
      </c>
      <c r="AX266" s="29">
        <v>0</v>
      </c>
      <c r="AY266" s="29" t="s">
        <v>42</v>
      </c>
      <c r="AZ266" s="29">
        <v>0</v>
      </c>
      <c r="BA266" s="29" t="s">
        <v>42</v>
      </c>
      <c r="BB266" s="29" t="s">
        <v>42</v>
      </c>
      <c r="BC266" s="29">
        <v>0</v>
      </c>
      <c r="BD266" s="29">
        <v>0</v>
      </c>
      <c r="BE266" s="29">
        <v>0</v>
      </c>
      <c r="BF266" s="29">
        <v>0</v>
      </c>
      <c r="BG266" s="29">
        <v>0</v>
      </c>
      <c r="BH266" s="29">
        <v>0</v>
      </c>
      <c r="BI266" s="29">
        <v>0.13</v>
      </c>
      <c r="BJ266" s="29">
        <v>0.12</v>
      </c>
      <c r="BK266" s="29">
        <v>0.13</v>
      </c>
      <c r="BL266" s="29">
        <v>0.1</v>
      </c>
      <c r="BM266" s="29">
        <v>0</v>
      </c>
      <c r="BN266" s="29">
        <v>0.06</v>
      </c>
      <c r="BO266" s="29" t="s">
        <v>42</v>
      </c>
      <c r="BP266" s="29" t="s">
        <v>42</v>
      </c>
      <c r="BQ266" s="29" t="s">
        <v>42</v>
      </c>
    </row>
    <row r="267" spans="1:69" x14ac:dyDescent="0.25">
      <c r="A267">
        <v>887</v>
      </c>
      <c r="B267" t="s">
        <v>262</v>
      </c>
      <c r="C267" t="s">
        <v>182</v>
      </c>
      <c r="D267" s="28">
        <v>20</v>
      </c>
      <c r="E267" s="28">
        <v>40</v>
      </c>
      <c r="F267" s="28">
        <v>70</v>
      </c>
      <c r="G267" s="29">
        <v>1</v>
      </c>
      <c r="H267" s="29">
        <v>0.98</v>
      </c>
      <c r="I267" s="29">
        <v>0.98</v>
      </c>
      <c r="J267" s="29">
        <v>1</v>
      </c>
      <c r="K267" s="29">
        <v>0.98</v>
      </c>
      <c r="L267" s="29">
        <v>0.98</v>
      </c>
      <c r="M267" s="29" t="s">
        <v>42</v>
      </c>
      <c r="N267" s="29" t="s">
        <v>42</v>
      </c>
      <c r="O267" s="29">
        <v>0.14000000000000001</v>
      </c>
      <c r="P267" s="29">
        <v>0</v>
      </c>
      <c r="Q267" s="29">
        <v>0</v>
      </c>
      <c r="R267" s="29">
        <v>0</v>
      </c>
      <c r="S267" s="29">
        <v>0</v>
      </c>
      <c r="T267" s="29" t="s">
        <v>42</v>
      </c>
      <c r="U267" s="29" t="s">
        <v>42</v>
      </c>
      <c r="V267" s="29">
        <v>0</v>
      </c>
      <c r="W267" s="29" t="s">
        <v>42</v>
      </c>
      <c r="X267" s="29" t="s">
        <v>42</v>
      </c>
      <c r="Y267" s="29">
        <v>0</v>
      </c>
      <c r="Z267" s="29">
        <v>0</v>
      </c>
      <c r="AA267" s="29">
        <v>0</v>
      </c>
      <c r="AB267" s="29">
        <v>0</v>
      </c>
      <c r="AC267" s="29">
        <v>0</v>
      </c>
      <c r="AD267" s="29">
        <v>0</v>
      </c>
      <c r="AE267" s="29" t="s">
        <v>42</v>
      </c>
      <c r="AF267" s="29">
        <v>0</v>
      </c>
      <c r="AG267" s="29" t="s">
        <v>42</v>
      </c>
      <c r="AH267" s="29">
        <v>0.74</v>
      </c>
      <c r="AI267" s="29">
        <v>0.81</v>
      </c>
      <c r="AJ267" s="29">
        <v>0.78</v>
      </c>
      <c r="AK267" s="29">
        <v>0</v>
      </c>
      <c r="AL267" s="29" t="s">
        <v>42</v>
      </c>
      <c r="AM267" s="29" t="s">
        <v>42</v>
      </c>
      <c r="AN267" s="29">
        <v>0</v>
      </c>
      <c r="AO267" s="29">
        <v>0</v>
      </c>
      <c r="AP267" s="29">
        <v>0</v>
      </c>
      <c r="AQ267" s="29">
        <v>0</v>
      </c>
      <c r="AR267" s="29">
        <v>0</v>
      </c>
      <c r="AS267" s="29">
        <v>0</v>
      </c>
      <c r="AT267" s="29">
        <v>0</v>
      </c>
      <c r="AU267" s="29">
        <v>0</v>
      </c>
      <c r="AV267" s="29">
        <v>0</v>
      </c>
      <c r="AW267" s="29">
        <v>0</v>
      </c>
      <c r="AX267" s="29">
        <v>0</v>
      </c>
      <c r="AY267" s="29">
        <v>0</v>
      </c>
      <c r="AZ267" s="29">
        <v>0</v>
      </c>
      <c r="BA267" s="29">
        <v>0</v>
      </c>
      <c r="BB267" s="29">
        <v>0</v>
      </c>
      <c r="BC267" s="29">
        <v>0</v>
      </c>
      <c r="BD267" s="29">
        <v>0</v>
      </c>
      <c r="BE267" s="29">
        <v>0</v>
      </c>
      <c r="BF267" s="29">
        <v>0</v>
      </c>
      <c r="BG267" s="29">
        <v>0</v>
      </c>
      <c r="BH267" s="29">
        <v>0</v>
      </c>
      <c r="BI267" s="29">
        <v>0</v>
      </c>
      <c r="BJ267" s="29" t="s">
        <v>42</v>
      </c>
      <c r="BK267" s="29" t="s">
        <v>42</v>
      </c>
      <c r="BL267" s="29">
        <v>0</v>
      </c>
      <c r="BM267" s="29">
        <v>0</v>
      </c>
      <c r="BN267" s="29">
        <v>0</v>
      </c>
      <c r="BO267" s="29">
        <v>0</v>
      </c>
      <c r="BP267" s="29">
        <v>0</v>
      </c>
      <c r="BQ267" s="29">
        <v>0</v>
      </c>
    </row>
    <row r="268" spans="1:69" x14ac:dyDescent="0.25">
      <c r="A268">
        <v>315</v>
      </c>
      <c r="B268" t="s">
        <v>263</v>
      </c>
      <c r="C268" t="s">
        <v>180</v>
      </c>
      <c r="D268" s="28">
        <v>10</v>
      </c>
      <c r="E268" s="28">
        <v>20</v>
      </c>
      <c r="F268" s="28">
        <v>40</v>
      </c>
      <c r="G268" s="29">
        <v>0.83</v>
      </c>
      <c r="H268" s="29">
        <v>0.83</v>
      </c>
      <c r="I268" s="29">
        <v>0.83</v>
      </c>
      <c r="J268" s="29">
        <v>0.83</v>
      </c>
      <c r="K268" s="29">
        <v>0.78</v>
      </c>
      <c r="L268" s="29">
        <v>0.8</v>
      </c>
      <c r="M268" s="29">
        <v>0.57999999999999996</v>
      </c>
      <c r="N268" s="29">
        <v>0.26</v>
      </c>
      <c r="O268" s="29">
        <v>0.37</v>
      </c>
      <c r="P268" s="29">
        <v>0</v>
      </c>
      <c r="Q268" s="29">
        <v>0</v>
      </c>
      <c r="R268" s="29">
        <v>0</v>
      </c>
      <c r="S268" s="29" t="s">
        <v>42</v>
      </c>
      <c r="T268" s="29">
        <v>0</v>
      </c>
      <c r="U268" s="29" t="s">
        <v>42</v>
      </c>
      <c r="V268" s="29">
        <v>0</v>
      </c>
      <c r="W268" s="29">
        <v>0</v>
      </c>
      <c r="X268" s="29">
        <v>0</v>
      </c>
      <c r="Y268" s="29">
        <v>0</v>
      </c>
      <c r="Z268" s="29">
        <v>0</v>
      </c>
      <c r="AA268" s="29">
        <v>0</v>
      </c>
      <c r="AB268" s="29">
        <v>0</v>
      </c>
      <c r="AC268" s="29">
        <v>0</v>
      </c>
      <c r="AD268" s="29">
        <v>0</v>
      </c>
      <c r="AE268" s="29">
        <v>0</v>
      </c>
      <c r="AF268" s="29">
        <v>0</v>
      </c>
      <c r="AG268" s="29">
        <v>0</v>
      </c>
      <c r="AH268" s="29" t="s">
        <v>42</v>
      </c>
      <c r="AI268" s="29">
        <v>0.52</v>
      </c>
      <c r="AJ268" s="29">
        <v>0.4</v>
      </c>
      <c r="AK268" s="29">
        <v>0</v>
      </c>
      <c r="AL268" s="29">
        <v>0</v>
      </c>
      <c r="AM268" s="29">
        <v>0</v>
      </c>
      <c r="AN268" s="29">
        <v>0</v>
      </c>
      <c r="AO268" s="29">
        <v>0</v>
      </c>
      <c r="AP268" s="29">
        <v>0</v>
      </c>
      <c r="AQ268" s="29">
        <v>0</v>
      </c>
      <c r="AR268" s="29">
        <v>0</v>
      </c>
      <c r="AS268" s="29">
        <v>0</v>
      </c>
      <c r="AT268" s="29">
        <v>0</v>
      </c>
      <c r="AU268" s="29" t="s">
        <v>42</v>
      </c>
      <c r="AV268" s="29" t="s">
        <v>42</v>
      </c>
      <c r="AW268" s="29">
        <v>0</v>
      </c>
      <c r="AX268" s="29" t="s">
        <v>42</v>
      </c>
      <c r="AY268" s="29" t="s">
        <v>42</v>
      </c>
      <c r="AZ268" s="29">
        <v>0</v>
      </c>
      <c r="BA268" s="29">
        <v>0</v>
      </c>
      <c r="BB268" s="29">
        <v>0</v>
      </c>
      <c r="BC268" s="29">
        <v>0</v>
      </c>
      <c r="BD268" s="29">
        <v>0</v>
      </c>
      <c r="BE268" s="29">
        <v>0</v>
      </c>
      <c r="BF268" s="29">
        <v>0</v>
      </c>
      <c r="BG268" s="29">
        <v>0</v>
      </c>
      <c r="BH268" s="29">
        <v>0</v>
      </c>
      <c r="BI268" s="29" t="s">
        <v>42</v>
      </c>
      <c r="BJ268" s="29" t="s">
        <v>42</v>
      </c>
      <c r="BK268" s="29" t="s">
        <v>42</v>
      </c>
      <c r="BL268" s="29">
        <v>0</v>
      </c>
      <c r="BM268" s="29" t="s">
        <v>42</v>
      </c>
      <c r="BN268" s="29" t="s">
        <v>42</v>
      </c>
      <c r="BO268" s="29" t="s">
        <v>42</v>
      </c>
      <c r="BP268" s="29">
        <v>0</v>
      </c>
      <c r="BQ268" s="29" t="s">
        <v>42</v>
      </c>
    </row>
    <row r="269" spans="1:69" x14ac:dyDescent="0.25">
      <c r="A269">
        <v>806</v>
      </c>
      <c r="B269" t="s">
        <v>264</v>
      </c>
      <c r="C269" t="s">
        <v>166</v>
      </c>
      <c r="D269" s="28">
        <v>20</v>
      </c>
      <c r="E269" s="28">
        <v>20</v>
      </c>
      <c r="F269" s="28">
        <v>40</v>
      </c>
      <c r="G269" s="29">
        <v>0.63</v>
      </c>
      <c r="H269" s="29">
        <v>0.71</v>
      </c>
      <c r="I269" s="29">
        <v>0.68</v>
      </c>
      <c r="J269" s="29">
        <v>0.57999999999999996</v>
      </c>
      <c r="K269" s="29">
        <v>0.62</v>
      </c>
      <c r="L269" s="29">
        <v>0.6</v>
      </c>
      <c r="M269" s="29" t="s">
        <v>42</v>
      </c>
      <c r="N269" s="29" t="s">
        <v>42</v>
      </c>
      <c r="O269" s="29" t="s">
        <v>42</v>
      </c>
      <c r="P269" s="29">
        <v>0</v>
      </c>
      <c r="Q269" s="29">
        <v>0</v>
      </c>
      <c r="R269" s="29">
        <v>0</v>
      </c>
      <c r="S269" s="29">
        <v>0</v>
      </c>
      <c r="T269" s="29" t="s">
        <v>42</v>
      </c>
      <c r="U269" s="29" t="s">
        <v>42</v>
      </c>
      <c r="V269" s="29">
        <v>0</v>
      </c>
      <c r="W269" s="29">
        <v>0</v>
      </c>
      <c r="X269" s="29">
        <v>0</v>
      </c>
      <c r="Y269" s="29">
        <v>0</v>
      </c>
      <c r="Z269" s="29">
        <v>0</v>
      </c>
      <c r="AA269" s="29">
        <v>0</v>
      </c>
      <c r="AB269" s="29">
        <v>0</v>
      </c>
      <c r="AC269" s="29">
        <v>0</v>
      </c>
      <c r="AD269" s="29">
        <v>0</v>
      </c>
      <c r="AE269" s="29">
        <v>0</v>
      </c>
      <c r="AF269" s="29">
        <v>0</v>
      </c>
      <c r="AG269" s="29">
        <v>0</v>
      </c>
      <c r="AH269" s="29">
        <v>0.47</v>
      </c>
      <c r="AI269" s="29">
        <v>0.48</v>
      </c>
      <c r="AJ269" s="29">
        <v>0.48</v>
      </c>
      <c r="AK269" s="29">
        <v>0</v>
      </c>
      <c r="AL269" s="29" t="s">
        <v>42</v>
      </c>
      <c r="AM269" s="29" t="s">
        <v>42</v>
      </c>
      <c r="AN269" s="29">
        <v>0</v>
      </c>
      <c r="AO269" s="29">
        <v>0</v>
      </c>
      <c r="AP269" s="29">
        <v>0</v>
      </c>
      <c r="AQ269" s="29">
        <v>0</v>
      </c>
      <c r="AR269" s="29">
        <v>0</v>
      </c>
      <c r="AS269" s="29">
        <v>0</v>
      </c>
      <c r="AT269" s="29">
        <v>0</v>
      </c>
      <c r="AU269" s="29" t="s">
        <v>42</v>
      </c>
      <c r="AV269" s="29" t="s">
        <v>42</v>
      </c>
      <c r="AW269" s="29">
        <v>0</v>
      </c>
      <c r="AX269" s="29">
        <v>0</v>
      </c>
      <c r="AY269" s="29">
        <v>0</v>
      </c>
      <c r="AZ269" s="29">
        <v>0</v>
      </c>
      <c r="BA269" s="29" t="s">
        <v>42</v>
      </c>
      <c r="BB269" s="29" t="s">
        <v>42</v>
      </c>
      <c r="BC269" s="29">
        <v>0</v>
      </c>
      <c r="BD269" s="29">
        <v>0</v>
      </c>
      <c r="BE269" s="29">
        <v>0</v>
      </c>
      <c r="BF269" s="29" t="s">
        <v>42</v>
      </c>
      <c r="BG269" s="29" t="s">
        <v>42</v>
      </c>
      <c r="BH269" s="29" t="s">
        <v>42</v>
      </c>
      <c r="BI269" s="29" t="s">
        <v>42</v>
      </c>
      <c r="BJ269" s="29" t="s">
        <v>42</v>
      </c>
      <c r="BK269" s="29">
        <v>0.2</v>
      </c>
      <c r="BL269" s="29" t="s">
        <v>42</v>
      </c>
      <c r="BM269" s="29" t="s">
        <v>42</v>
      </c>
      <c r="BN269" s="29" t="s">
        <v>42</v>
      </c>
      <c r="BO269" s="29">
        <v>0</v>
      </c>
      <c r="BP269" s="29">
        <v>0</v>
      </c>
      <c r="BQ269" s="29">
        <v>0</v>
      </c>
    </row>
    <row r="270" spans="1:69" x14ac:dyDescent="0.25">
      <c r="A270">
        <v>826</v>
      </c>
      <c r="B270" t="s">
        <v>265</v>
      </c>
      <c r="C270" t="s">
        <v>182</v>
      </c>
      <c r="D270" s="28">
        <v>20</v>
      </c>
      <c r="E270" s="28">
        <v>40</v>
      </c>
      <c r="F270" s="28">
        <v>60</v>
      </c>
      <c r="G270" s="29">
        <v>0.85</v>
      </c>
      <c r="H270" s="29">
        <v>0.95</v>
      </c>
      <c r="I270" s="29">
        <v>0.92</v>
      </c>
      <c r="J270" s="29">
        <v>0.8</v>
      </c>
      <c r="K270" s="29">
        <v>0.93</v>
      </c>
      <c r="L270" s="29">
        <v>0.88</v>
      </c>
      <c r="M270" s="29" t="s">
        <v>42</v>
      </c>
      <c r="N270" s="29" t="s">
        <v>42</v>
      </c>
      <c r="O270" s="29">
        <v>0.13</v>
      </c>
      <c r="P270" s="29">
        <v>0</v>
      </c>
      <c r="Q270" s="29">
        <v>0</v>
      </c>
      <c r="R270" s="29">
        <v>0</v>
      </c>
      <c r="S270" s="29">
        <v>0</v>
      </c>
      <c r="T270" s="29">
        <v>0</v>
      </c>
      <c r="U270" s="29">
        <v>0</v>
      </c>
      <c r="V270" s="29">
        <v>0</v>
      </c>
      <c r="W270" s="29">
        <v>0</v>
      </c>
      <c r="X270" s="29">
        <v>0</v>
      </c>
      <c r="Y270" s="29">
        <v>0</v>
      </c>
      <c r="Z270" s="29">
        <v>0</v>
      </c>
      <c r="AA270" s="29">
        <v>0</v>
      </c>
      <c r="AB270" s="29">
        <v>0</v>
      </c>
      <c r="AC270" s="29">
        <v>0</v>
      </c>
      <c r="AD270" s="29">
        <v>0</v>
      </c>
      <c r="AE270" s="29">
        <v>0</v>
      </c>
      <c r="AF270" s="29">
        <v>0</v>
      </c>
      <c r="AG270" s="29">
        <v>0</v>
      </c>
      <c r="AH270" s="29">
        <v>0.55000000000000004</v>
      </c>
      <c r="AI270" s="29">
        <v>0.85</v>
      </c>
      <c r="AJ270" s="29">
        <v>0.75</v>
      </c>
      <c r="AK270" s="29">
        <v>0</v>
      </c>
      <c r="AL270" s="29">
        <v>0</v>
      </c>
      <c r="AM270" s="29">
        <v>0</v>
      </c>
      <c r="AN270" s="29">
        <v>0</v>
      </c>
      <c r="AO270" s="29">
        <v>0</v>
      </c>
      <c r="AP270" s="29">
        <v>0</v>
      </c>
      <c r="AQ270" s="29">
        <v>0</v>
      </c>
      <c r="AR270" s="29">
        <v>0</v>
      </c>
      <c r="AS270" s="29">
        <v>0</v>
      </c>
      <c r="AT270" s="29" t="s">
        <v>42</v>
      </c>
      <c r="AU270" s="29" t="s">
        <v>42</v>
      </c>
      <c r="AV270" s="29" t="s">
        <v>42</v>
      </c>
      <c r="AW270" s="29">
        <v>0</v>
      </c>
      <c r="AX270" s="29">
        <v>0</v>
      </c>
      <c r="AY270" s="29">
        <v>0</v>
      </c>
      <c r="AZ270" s="29">
        <v>0</v>
      </c>
      <c r="BA270" s="29">
        <v>0</v>
      </c>
      <c r="BB270" s="29">
        <v>0</v>
      </c>
      <c r="BC270" s="29" t="s">
        <v>42</v>
      </c>
      <c r="BD270" s="29" t="s">
        <v>42</v>
      </c>
      <c r="BE270" s="29" t="s">
        <v>42</v>
      </c>
      <c r="BF270" s="29">
        <v>0</v>
      </c>
      <c r="BG270" s="29">
        <v>0</v>
      </c>
      <c r="BH270" s="29">
        <v>0</v>
      </c>
      <c r="BI270" s="29" t="s">
        <v>42</v>
      </c>
      <c r="BJ270" s="29" t="s">
        <v>42</v>
      </c>
      <c r="BK270" s="29" t="s">
        <v>42</v>
      </c>
      <c r="BL270" s="29" t="s">
        <v>42</v>
      </c>
      <c r="BM270" s="29" t="s">
        <v>42</v>
      </c>
      <c r="BN270" s="29" t="s">
        <v>42</v>
      </c>
      <c r="BO270" s="29" t="s">
        <v>42</v>
      </c>
      <c r="BP270" s="29">
        <v>0</v>
      </c>
      <c r="BQ270" s="29" t="s">
        <v>42</v>
      </c>
    </row>
    <row r="271" spans="1:69" x14ac:dyDescent="0.25">
      <c r="A271">
        <v>391</v>
      </c>
      <c r="B271" t="s">
        <v>266</v>
      </c>
      <c r="C271" t="s">
        <v>166</v>
      </c>
      <c r="D271" s="28">
        <v>40</v>
      </c>
      <c r="E271" s="28">
        <v>40</v>
      </c>
      <c r="F271" s="28">
        <v>80</v>
      </c>
      <c r="G271" s="29">
        <v>0.76</v>
      </c>
      <c r="H271" s="29">
        <v>0.76</v>
      </c>
      <c r="I271" s="29">
        <v>0.76</v>
      </c>
      <c r="J271" s="29">
        <v>0.74</v>
      </c>
      <c r="K271" s="29">
        <v>0.71</v>
      </c>
      <c r="L271" s="29">
        <v>0.72</v>
      </c>
      <c r="M271" s="29">
        <v>0.18</v>
      </c>
      <c r="N271" s="29" t="s">
        <v>42</v>
      </c>
      <c r="O271" s="29">
        <v>0.15</v>
      </c>
      <c r="P271" s="29">
        <v>0</v>
      </c>
      <c r="Q271" s="29">
        <v>0</v>
      </c>
      <c r="R271" s="29">
        <v>0</v>
      </c>
      <c r="S271" s="29" t="s">
        <v>42</v>
      </c>
      <c r="T271" s="29" t="s">
        <v>42</v>
      </c>
      <c r="U271" s="29" t="s">
        <v>42</v>
      </c>
      <c r="V271" s="29">
        <v>0</v>
      </c>
      <c r="W271" s="29">
        <v>0</v>
      </c>
      <c r="X271" s="29">
        <v>0</v>
      </c>
      <c r="Y271" s="29">
        <v>0</v>
      </c>
      <c r="Z271" s="29">
        <v>0</v>
      </c>
      <c r="AA271" s="29">
        <v>0</v>
      </c>
      <c r="AB271" s="29">
        <v>0</v>
      </c>
      <c r="AC271" s="29">
        <v>0</v>
      </c>
      <c r="AD271" s="29">
        <v>0</v>
      </c>
      <c r="AE271" s="29">
        <v>0</v>
      </c>
      <c r="AF271" s="29" t="s">
        <v>42</v>
      </c>
      <c r="AG271" s="29" t="s">
        <v>42</v>
      </c>
      <c r="AH271" s="29">
        <v>0.47</v>
      </c>
      <c r="AI271" s="29">
        <v>0.54</v>
      </c>
      <c r="AJ271" s="29">
        <v>0.51</v>
      </c>
      <c r="AK271" s="29">
        <v>0</v>
      </c>
      <c r="AL271" s="29" t="s">
        <v>42</v>
      </c>
      <c r="AM271" s="29" t="s">
        <v>42</v>
      </c>
      <c r="AN271" s="29">
        <v>0</v>
      </c>
      <c r="AO271" s="29">
        <v>0</v>
      </c>
      <c r="AP271" s="29">
        <v>0</v>
      </c>
      <c r="AQ271" s="29">
        <v>0</v>
      </c>
      <c r="AR271" s="29">
        <v>0</v>
      </c>
      <c r="AS271" s="29">
        <v>0</v>
      </c>
      <c r="AT271" s="29">
        <v>0</v>
      </c>
      <c r="AU271" s="29" t="s">
        <v>42</v>
      </c>
      <c r="AV271" s="29" t="s">
        <v>42</v>
      </c>
      <c r="AW271" s="29">
        <v>0</v>
      </c>
      <c r="AX271" s="29" t="s">
        <v>42</v>
      </c>
      <c r="AY271" s="29" t="s">
        <v>42</v>
      </c>
      <c r="AZ271" s="29">
        <v>0</v>
      </c>
      <c r="BA271" s="29">
        <v>0</v>
      </c>
      <c r="BB271" s="29">
        <v>0</v>
      </c>
      <c r="BC271" s="29">
        <v>0</v>
      </c>
      <c r="BD271" s="29">
        <v>0</v>
      </c>
      <c r="BE271" s="29">
        <v>0</v>
      </c>
      <c r="BF271" s="29" t="s">
        <v>42</v>
      </c>
      <c r="BG271" s="29" t="s">
        <v>42</v>
      </c>
      <c r="BH271" s="29" t="s">
        <v>42</v>
      </c>
      <c r="BI271" s="29" t="s">
        <v>42</v>
      </c>
      <c r="BJ271" s="29">
        <v>0.17</v>
      </c>
      <c r="BK271" s="29">
        <v>0.13</v>
      </c>
      <c r="BL271" s="29" t="s">
        <v>42</v>
      </c>
      <c r="BM271" s="29" t="s">
        <v>42</v>
      </c>
      <c r="BN271" s="29">
        <v>0.1</v>
      </c>
      <c r="BO271" s="29" t="s">
        <v>42</v>
      </c>
      <c r="BP271" s="29">
        <v>0</v>
      </c>
      <c r="BQ271" s="29" t="s">
        <v>42</v>
      </c>
    </row>
    <row r="272" spans="1:69" x14ac:dyDescent="0.25">
      <c r="A272">
        <v>316</v>
      </c>
      <c r="B272" t="s">
        <v>267</v>
      </c>
      <c r="C272" t="s">
        <v>178</v>
      </c>
      <c r="D272" s="28" t="s">
        <v>42</v>
      </c>
      <c r="E272" s="28" t="s">
        <v>42</v>
      </c>
      <c r="F272" s="28" t="s">
        <v>42</v>
      </c>
      <c r="G272" s="29" t="s">
        <v>42</v>
      </c>
      <c r="H272" s="29" t="s">
        <v>42</v>
      </c>
      <c r="I272" s="29" t="s">
        <v>42</v>
      </c>
      <c r="J272" s="29" t="s">
        <v>42</v>
      </c>
      <c r="K272" s="29" t="s">
        <v>42</v>
      </c>
      <c r="L272" s="29" t="s">
        <v>42</v>
      </c>
      <c r="M272" s="29" t="s">
        <v>42</v>
      </c>
      <c r="N272" s="29" t="s">
        <v>42</v>
      </c>
      <c r="O272" s="29" t="s">
        <v>42</v>
      </c>
      <c r="P272" s="29" t="s">
        <v>42</v>
      </c>
      <c r="Q272" s="29" t="s">
        <v>42</v>
      </c>
      <c r="R272" s="29" t="s">
        <v>42</v>
      </c>
      <c r="S272" s="29" t="s">
        <v>42</v>
      </c>
      <c r="T272" s="29" t="s">
        <v>42</v>
      </c>
      <c r="U272" s="29" t="s">
        <v>42</v>
      </c>
      <c r="V272" s="29" t="s">
        <v>42</v>
      </c>
      <c r="W272" s="29" t="s">
        <v>42</v>
      </c>
      <c r="X272" s="29" t="s">
        <v>42</v>
      </c>
      <c r="Y272" s="29" t="s">
        <v>42</v>
      </c>
      <c r="Z272" s="29" t="s">
        <v>42</v>
      </c>
      <c r="AA272" s="29" t="s">
        <v>42</v>
      </c>
      <c r="AB272" s="29" t="s">
        <v>42</v>
      </c>
      <c r="AC272" s="29" t="s">
        <v>42</v>
      </c>
      <c r="AD272" s="29" t="s">
        <v>42</v>
      </c>
      <c r="AE272" s="29" t="s">
        <v>42</v>
      </c>
      <c r="AF272" s="29" t="s">
        <v>42</v>
      </c>
      <c r="AG272" s="29" t="s">
        <v>42</v>
      </c>
      <c r="AH272" s="29" t="s">
        <v>42</v>
      </c>
      <c r="AI272" s="29" t="s">
        <v>42</v>
      </c>
      <c r="AJ272" s="29" t="s">
        <v>42</v>
      </c>
      <c r="AK272" s="29" t="s">
        <v>42</v>
      </c>
      <c r="AL272" s="29" t="s">
        <v>42</v>
      </c>
      <c r="AM272" s="29" t="s">
        <v>42</v>
      </c>
      <c r="AN272" s="29" t="s">
        <v>42</v>
      </c>
      <c r="AO272" s="29" t="s">
        <v>42</v>
      </c>
      <c r="AP272" s="29" t="s">
        <v>42</v>
      </c>
      <c r="AQ272" s="29" t="s">
        <v>42</v>
      </c>
      <c r="AR272" s="29" t="s">
        <v>42</v>
      </c>
      <c r="AS272" s="29" t="s">
        <v>42</v>
      </c>
      <c r="AT272" s="29" t="s">
        <v>42</v>
      </c>
      <c r="AU272" s="29" t="s">
        <v>42</v>
      </c>
      <c r="AV272" s="29" t="s">
        <v>42</v>
      </c>
      <c r="AW272" s="29" t="s">
        <v>42</v>
      </c>
      <c r="AX272" s="29" t="s">
        <v>42</v>
      </c>
      <c r="AY272" s="29" t="s">
        <v>42</v>
      </c>
      <c r="AZ272" s="29" t="s">
        <v>42</v>
      </c>
      <c r="BA272" s="29" t="s">
        <v>42</v>
      </c>
      <c r="BB272" s="29" t="s">
        <v>42</v>
      </c>
      <c r="BC272" s="29" t="s">
        <v>42</v>
      </c>
      <c r="BD272" s="29" t="s">
        <v>42</v>
      </c>
      <c r="BE272" s="29" t="s">
        <v>42</v>
      </c>
      <c r="BF272" s="29" t="s">
        <v>42</v>
      </c>
      <c r="BG272" s="29" t="s">
        <v>42</v>
      </c>
      <c r="BH272" s="29" t="s">
        <v>42</v>
      </c>
      <c r="BI272" s="29" t="s">
        <v>42</v>
      </c>
      <c r="BJ272" s="29" t="s">
        <v>42</v>
      </c>
      <c r="BK272" s="29" t="s">
        <v>42</v>
      </c>
      <c r="BL272" s="29" t="s">
        <v>42</v>
      </c>
      <c r="BM272" s="29" t="s">
        <v>42</v>
      </c>
      <c r="BN272" s="29" t="s">
        <v>42</v>
      </c>
      <c r="BO272" s="29" t="s">
        <v>42</v>
      </c>
      <c r="BP272" s="29" t="s">
        <v>42</v>
      </c>
      <c r="BQ272" s="29" t="s">
        <v>42</v>
      </c>
    </row>
    <row r="273" spans="1:69" x14ac:dyDescent="0.25">
      <c r="A273">
        <v>926</v>
      </c>
      <c r="B273" t="s">
        <v>268</v>
      </c>
      <c r="C273" t="s">
        <v>176</v>
      </c>
      <c r="D273" s="28">
        <v>50</v>
      </c>
      <c r="E273" s="28">
        <v>90</v>
      </c>
      <c r="F273" s="28">
        <v>140</v>
      </c>
      <c r="G273" s="29">
        <v>0.94</v>
      </c>
      <c r="H273" s="29">
        <v>0.98</v>
      </c>
      <c r="I273" s="29">
        <v>0.96</v>
      </c>
      <c r="J273" s="29">
        <v>0.9</v>
      </c>
      <c r="K273" s="29">
        <v>0.96</v>
      </c>
      <c r="L273" s="29">
        <v>0.94</v>
      </c>
      <c r="M273" s="29">
        <v>0.41</v>
      </c>
      <c r="N273" s="29">
        <v>0.35</v>
      </c>
      <c r="O273" s="29">
        <v>0.38</v>
      </c>
      <c r="P273" s="29">
        <v>0</v>
      </c>
      <c r="Q273" s="29">
        <v>0</v>
      </c>
      <c r="R273" s="29">
        <v>0</v>
      </c>
      <c r="S273" s="29">
        <v>0</v>
      </c>
      <c r="T273" s="29" t="s">
        <v>42</v>
      </c>
      <c r="U273" s="29" t="s">
        <v>42</v>
      </c>
      <c r="V273" s="29">
        <v>0</v>
      </c>
      <c r="W273" s="29">
        <v>0</v>
      </c>
      <c r="X273" s="29">
        <v>0</v>
      </c>
      <c r="Y273" s="29">
        <v>0</v>
      </c>
      <c r="Z273" s="29">
        <v>0</v>
      </c>
      <c r="AA273" s="29">
        <v>0</v>
      </c>
      <c r="AB273" s="29">
        <v>0</v>
      </c>
      <c r="AC273" s="29">
        <v>0</v>
      </c>
      <c r="AD273" s="29">
        <v>0</v>
      </c>
      <c r="AE273" s="29">
        <v>0</v>
      </c>
      <c r="AF273" s="29" t="s">
        <v>42</v>
      </c>
      <c r="AG273" s="29" t="s">
        <v>42</v>
      </c>
      <c r="AH273" s="29">
        <v>0.49</v>
      </c>
      <c r="AI273" s="29">
        <v>0.57999999999999996</v>
      </c>
      <c r="AJ273" s="29">
        <v>0.54</v>
      </c>
      <c r="AK273" s="29">
        <v>0</v>
      </c>
      <c r="AL273" s="29" t="s">
        <v>42</v>
      </c>
      <c r="AM273" s="29" t="s">
        <v>42</v>
      </c>
      <c r="AN273" s="29">
        <v>0</v>
      </c>
      <c r="AO273" s="29">
        <v>0</v>
      </c>
      <c r="AP273" s="29">
        <v>0</v>
      </c>
      <c r="AQ273" s="29">
        <v>0</v>
      </c>
      <c r="AR273" s="29">
        <v>0</v>
      </c>
      <c r="AS273" s="29">
        <v>0</v>
      </c>
      <c r="AT273" s="29" t="s">
        <v>42</v>
      </c>
      <c r="AU273" s="29">
        <v>0</v>
      </c>
      <c r="AV273" s="29" t="s">
        <v>42</v>
      </c>
      <c r="AW273" s="29">
        <v>0</v>
      </c>
      <c r="AX273" s="29">
        <v>0</v>
      </c>
      <c r="AY273" s="29">
        <v>0</v>
      </c>
      <c r="AZ273" s="29">
        <v>0</v>
      </c>
      <c r="BA273" s="29">
        <v>0</v>
      </c>
      <c r="BB273" s="29">
        <v>0</v>
      </c>
      <c r="BC273" s="29" t="s">
        <v>42</v>
      </c>
      <c r="BD273" s="29">
        <v>0</v>
      </c>
      <c r="BE273" s="29" t="s">
        <v>42</v>
      </c>
      <c r="BF273" s="29">
        <v>0</v>
      </c>
      <c r="BG273" s="29" t="s">
        <v>42</v>
      </c>
      <c r="BH273" s="29" t="s">
        <v>42</v>
      </c>
      <c r="BI273" s="29" t="s">
        <v>42</v>
      </c>
      <c r="BJ273" s="29">
        <v>0</v>
      </c>
      <c r="BK273" s="29" t="s">
        <v>42</v>
      </c>
      <c r="BL273" s="29" t="s">
        <v>42</v>
      </c>
      <c r="BM273" s="29" t="s">
        <v>42</v>
      </c>
      <c r="BN273" s="29" t="s">
        <v>42</v>
      </c>
      <c r="BO273" s="29">
        <v>0</v>
      </c>
      <c r="BP273" s="29">
        <v>0</v>
      </c>
      <c r="BQ273" s="29">
        <v>0</v>
      </c>
    </row>
    <row r="274" spans="1:69" x14ac:dyDescent="0.25">
      <c r="A274">
        <v>812</v>
      </c>
      <c r="B274" t="s">
        <v>269</v>
      </c>
      <c r="C274" t="s">
        <v>170</v>
      </c>
      <c r="D274" s="28">
        <v>20</v>
      </c>
      <c r="E274" s="28">
        <v>20</v>
      </c>
      <c r="F274" s="28">
        <v>40</v>
      </c>
      <c r="G274" s="29">
        <v>0.96</v>
      </c>
      <c r="H274" s="29">
        <v>0.88</v>
      </c>
      <c r="I274" s="29">
        <v>0.93</v>
      </c>
      <c r="J274" s="29">
        <v>0.92</v>
      </c>
      <c r="K274" s="29">
        <v>0.88</v>
      </c>
      <c r="L274" s="29">
        <v>0.9</v>
      </c>
      <c r="M274" s="29">
        <v>0.71</v>
      </c>
      <c r="N274" s="29">
        <v>0.53</v>
      </c>
      <c r="O274" s="29">
        <v>0.63</v>
      </c>
      <c r="P274" s="29">
        <v>0</v>
      </c>
      <c r="Q274" s="29">
        <v>0</v>
      </c>
      <c r="R274" s="29">
        <v>0</v>
      </c>
      <c r="S274" s="29">
        <v>0</v>
      </c>
      <c r="T274" s="29">
        <v>0</v>
      </c>
      <c r="U274" s="29">
        <v>0</v>
      </c>
      <c r="V274" s="29">
        <v>0</v>
      </c>
      <c r="W274" s="29">
        <v>0</v>
      </c>
      <c r="X274" s="29">
        <v>0</v>
      </c>
      <c r="Y274" s="29" t="s">
        <v>42</v>
      </c>
      <c r="Z274" s="29" t="s">
        <v>42</v>
      </c>
      <c r="AA274" s="29" t="s">
        <v>42</v>
      </c>
      <c r="AB274" s="29">
        <v>0</v>
      </c>
      <c r="AC274" s="29" t="s">
        <v>42</v>
      </c>
      <c r="AD274" s="29" t="s">
        <v>42</v>
      </c>
      <c r="AE274" s="29">
        <v>0</v>
      </c>
      <c r="AF274" s="29">
        <v>0</v>
      </c>
      <c r="AG274" s="29">
        <v>0</v>
      </c>
      <c r="AH274" s="29" t="s">
        <v>42</v>
      </c>
      <c r="AI274" s="29" t="s">
        <v>42</v>
      </c>
      <c r="AJ274" s="29">
        <v>0.2</v>
      </c>
      <c r="AK274" s="29">
        <v>0</v>
      </c>
      <c r="AL274" s="29">
        <v>0</v>
      </c>
      <c r="AM274" s="29">
        <v>0</v>
      </c>
      <c r="AN274" s="29">
        <v>0</v>
      </c>
      <c r="AO274" s="29">
        <v>0</v>
      </c>
      <c r="AP274" s="29">
        <v>0</v>
      </c>
      <c r="AQ274" s="29">
        <v>0</v>
      </c>
      <c r="AR274" s="29">
        <v>0</v>
      </c>
      <c r="AS274" s="29">
        <v>0</v>
      </c>
      <c r="AT274" s="29" t="s">
        <v>42</v>
      </c>
      <c r="AU274" s="29">
        <v>0</v>
      </c>
      <c r="AV274" s="29" t="s">
        <v>42</v>
      </c>
      <c r="AW274" s="29">
        <v>0</v>
      </c>
      <c r="AX274" s="29">
        <v>0</v>
      </c>
      <c r="AY274" s="29">
        <v>0</v>
      </c>
      <c r="AZ274" s="29">
        <v>0</v>
      </c>
      <c r="BA274" s="29">
        <v>0</v>
      </c>
      <c r="BB274" s="29">
        <v>0</v>
      </c>
      <c r="BC274" s="29" t="s">
        <v>42</v>
      </c>
      <c r="BD274" s="29">
        <v>0</v>
      </c>
      <c r="BE274" s="29" t="s">
        <v>42</v>
      </c>
      <c r="BF274" s="29">
        <v>0</v>
      </c>
      <c r="BG274" s="29">
        <v>0</v>
      </c>
      <c r="BH274" s="29">
        <v>0</v>
      </c>
      <c r="BI274" s="29">
        <v>0</v>
      </c>
      <c r="BJ274" s="29" t="s">
        <v>42</v>
      </c>
      <c r="BK274" s="29" t="s">
        <v>42</v>
      </c>
      <c r="BL274" s="29" t="s">
        <v>42</v>
      </c>
      <c r="BM274" s="29" t="s">
        <v>42</v>
      </c>
      <c r="BN274" s="29" t="s">
        <v>42</v>
      </c>
      <c r="BO274" s="29">
        <v>0</v>
      </c>
      <c r="BP274" s="29">
        <v>0</v>
      </c>
      <c r="BQ274" s="29">
        <v>0</v>
      </c>
    </row>
    <row r="275" spans="1:69" x14ac:dyDescent="0.25">
      <c r="A275">
        <v>813</v>
      </c>
      <c r="B275" t="s">
        <v>270</v>
      </c>
      <c r="C275" t="s">
        <v>170</v>
      </c>
      <c r="D275" s="28" t="s">
        <v>42</v>
      </c>
      <c r="E275" s="28">
        <v>10</v>
      </c>
      <c r="F275" s="28">
        <v>20</v>
      </c>
      <c r="G275" s="29" t="s">
        <v>42</v>
      </c>
      <c r="H275" s="29">
        <v>1</v>
      </c>
      <c r="I275" s="29">
        <v>1</v>
      </c>
      <c r="J275" s="29" t="s">
        <v>42</v>
      </c>
      <c r="K275" s="29">
        <v>1</v>
      </c>
      <c r="L275" s="29">
        <v>1</v>
      </c>
      <c r="M275" s="29" t="s">
        <v>42</v>
      </c>
      <c r="N275" s="29" t="s">
        <v>42</v>
      </c>
      <c r="O275" s="29">
        <v>0.47</v>
      </c>
      <c r="P275" s="29" t="s">
        <v>42</v>
      </c>
      <c r="Q275" s="29">
        <v>0</v>
      </c>
      <c r="R275" s="29">
        <v>0</v>
      </c>
      <c r="S275" s="29" t="s">
        <v>42</v>
      </c>
      <c r="T275" s="29">
        <v>0</v>
      </c>
      <c r="U275" s="29">
        <v>0</v>
      </c>
      <c r="V275" s="29" t="s">
        <v>42</v>
      </c>
      <c r="W275" s="29">
        <v>0</v>
      </c>
      <c r="X275" s="29">
        <v>0</v>
      </c>
      <c r="Y275" s="29" t="s">
        <v>42</v>
      </c>
      <c r="Z275" s="29" t="s">
        <v>42</v>
      </c>
      <c r="AA275" s="29" t="s">
        <v>42</v>
      </c>
      <c r="AB275" s="29" t="s">
        <v>42</v>
      </c>
      <c r="AC275" s="29" t="s">
        <v>42</v>
      </c>
      <c r="AD275" s="29" t="s">
        <v>42</v>
      </c>
      <c r="AE275" s="29" t="s">
        <v>42</v>
      </c>
      <c r="AF275" s="29">
        <v>0</v>
      </c>
      <c r="AG275" s="29">
        <v>0</v>
      </c>
      <c r="AH275" s="29" t="s">
        <v>42</v>
      </c>
      <c r="AI275" s="29" t="s">
        <v>42</v>
      </c>
      <c r="AJ275" s="29">
        <v>0.4</v>
      </c>
      <c r="AK275" s="29" t="s">
        <v>42</v>
      </c>
      <c r="AL275" s="29">
        <v>0</v>
      </c>
      <c r="AM275" s="29">
        <v>0</v>
      </c>
      <c r="AN275" s="29" t="s">
        <v>42</v>
      </c>
      <c r="AO275" s="29">
        <v>0</v>
      </c>
      <c r="AP275" s="29">
        <v>0</v>
      </c>
      <c r="AQ275" s="29" t="s">
        <v>42</v>
      </c>
      <c r="AR275" s="29">
        <v>0</v>
      </c>
      <c r="AS275" s="29">
        <v>0</v>
      </c>
      <c r="AT275" s="29" t="s">
        <v>42</v>
      </c>
      <c r="AU275" s="29">
        <v>0</v>
      </c>
      <c r="AV275" s="29">
        <v>0</v>
      </c>
      <c r="AW275" s="29" t="s">
        <v>42</v>
      </c>
      <c r="AX275" s="29">
        <v>0</v>
      </c>
      <c r="AY275" s="29">
        <v>0</v>
      </c>
      <c r="AZ275" s="29" t="s">
        <v>42</v>
      </c>
      <c r="BA275" s="29">
        <v>0</v>
      </c>
      <c r="BB275" s="29">
        <v>0</v>
      </c>
      <c r="BC275" s="29" t="s">
        <v>42</v>
      </c>
      <c r="BD275" s="29">
        <v>0</v>
      </c>
      <c r="BE275" s="29">
        <v>0</v>
      </c>
      <c r="BF275" s="29" t="s">
        <v>42</v>
      </c>
      <c r="BG275" s="29">
        <v>0</v>
      </c>
      <c r="BH275" s="29">
        <v>0</v>
      </c>
      <c r="BI275" s="29" t="s">
        <v>42</v>
      </c>
      <c r="BJ275" s="29">
        <v>0</v>
      </c>
      <c r="BK275" s="29">
        <v>0</v>
      </c>
      <c r="BL275" s="29" t="s">
        <v>42</v>
      </c>
      <c r="BM275" s="29">
        <v>0</v>
      </c>
      <c r="BN275" s="29">
        <v>0</v>
      </c>
      <c r="BO275" s="29" t="s">
        <v>42</v>
      </c>
      <c r="BP275" s="29">
        <v>0</v>
      </c>
      <c r="BQ275" s="29">
        <v>0</v>
      </c>
    </row>
    <row r="276" spans="1:69" x14ac:dyDescent="0.25">
      <c r="A276">
        <v>802</v>
      </c>
      <c r="B276" t="s">
        <v>271</v>
      </c>
      <c r="C276" t="s">
        <v>184</v>
      </c>
      <c r="D276" s="28">
        <v>10</v>
      </c>
      <c r="E276" s="28">
        <v>20</v>
      </c>
      <c r="F276" s="28">
        <v>30</v>
      </c>
      <c r="G276" s="29">
        <v>1</v>
      </c>
      <c r="H276" s="29">
        <v>1</v>
      </c>
      <c r="I276" s="29">
        <v>1</v>
      </c>
      <c r="J276" s="29">
        <v>1</v>
      </c>
      <c r="K276" s="29">
        <v>1</v>
      </c>
      <c r="L276" s="29">
        <v>1</v>
      </c>
      <c r="M276" s="29" t="s">
        <v>42</v>
      </c>
      <c r="N276" s="29">
        <v>0.35</v>
      </c>
      <c r="O276" s="29">
        <v>0.36</v>
      </c>
      <c r="P276" s="29">
        <v>0</v>
      </c>
      <c r="Q276" s="29">
        <v>0</v>
      </c>
      <c r="R276" s="29">
        <v>0</v>
      </c>
      <c r="S276" s="29">
        <v>0</v>
      </c>
      <c r="T276" s="29">
        <v>0</v>
      </c>
      <c r="U276" s="29">
        <v>0</v>
      </c>
      <c r="V276" s="29">
        <v>0</v>
      </c>
      <c r="W276" s="29">
        <v>0</v>
      </c>
      <c r="X276" s="29">
        <v>0</v>
      </c>
      <c r="Y276" s="29">
        <v>0</v>
      </c>
      <c r="Z276" s="29">
        <v>0</v>
      </c>
      <c r="AA276" s="29">
        <v>0</v>
      </c>
      <c r="AB276" s="29" t="s">
        <v>42</v>
      </c>
      <c r="AC276" s="29" t="s">
        <v>42</v>
      </c>
      <c r="AD276" s="29" t="s">
        <v>42</v>
      </c>
      <c r="AE276" s="29">
        <v>0</v>
      </c>
      <c r="AF276" s="29">
        <v>0</v>
      </c>
      <c r="AG276" s="29">
        <v>0</v>
      </c>
      <c r="AH276" s="29" t="s">
        <v>42</v>
      </c>
      <c r="AI276" s="29">
        <v>0.6</v>
      </c>
      <c r="AJ276" s="29">
        <v>0.56999999999999995</v>
      </c>
      <c r="AK276" s="29">
        <v>0</v>
      </c>
      <c r="AL276" s="29">
        <v>0</v>
      </c>
      <c r="AM276" s="29">
        <v>0</v>
      </c>
      <c r="AN276" s="29">
        <v>0</v>
      </c>
      <c r="AO276" s="29">
        <v>0</v>
      </c>
      <c r="AP276" s="29">
        <v>0</v>
      </c>
      <c r="AQ276" s="29">
        <v>0</v>
      </c>
      <c r="AR276" s="29">
        <v>0</v>
      </c>
      <c r="AS276" s="29">
        <v>0</v>
      </c>
      <c r="AT276" s="29">
        <v>0</v>
      </c>
      <c r="AU276" s="29">
        <v>0</v>
      </c>
      <c r="AV276" s="29">
        <v>0</v>
      </c>
      <c r="AW276" s="29">
        <v>0</v>
      </c>
      <c r="AX276" s="29">
        <v>0</v>
      </c>
      <c r="AY276" s="29">
        <v>0</v>
      </c>
      <c r="AZ276" s="29">
        <v>0</v>
      </c>
      <c r="BA276" s="29">
        <v>0</v>
      </c>
      <c r="BB276" s="29">
        <v>0</v>
      </c>
      <c r="BC276" s="29">
        <v>0</v>
      </c>
      <c r="BD276" s="29">
        <v>0</v>
      </c>
      <c r="BE276" s="29">
        <v>0</v>
      </c>
      <c r="BF276" s="29">
        <v>0</v>
      </c>
      <c r="BG276" s="29">
        <v>0</v>
      </c>
      <c r="BH276" s="29">
        <v>0</v>
      </c>
      <c r="BI276" s="29">
        <v>0</v>
      </c>
      <c r="BJ276" s="29">
        <v>0</v>
      </c>
      <c r="BK276" s="29">
        <v>0</v>
      </c>
      <c r="BL276" s="29">
        <v>0</v>
      </c>
      <c r="BM276" s="29">
        <v>0</v>
      </c>
      <c r="BN276" s="29">
        <v>0</v>
      </c>
      <c r="BO276" s="29">
        <v>0</v>
      </c>
      <c r="BP276" s="29">
        <v>0</v>
      </c>
      <c r="BQ276" s="29">
        <v>0</v>
      </c>
    </row>
    <row r="277" spans="1:69" x14ac:dyDescent="0.25">
      <c r="A277">
        <v>392</v>
      </c>
      <c r="B277" t="s">
        <v>272</v>
      </c>
      <c r="C277" t="s">
        <v>166</v>
      </c>
      <c r="D277" s="28">
        <v>30</v>
      </c>
      <c r="E277" s="28">
        <v>40</v>
      </c>
      <c r="F277" s="28">
        <v>70</v>
      </c>
      <c r="G277" s="29">
        <v>0.92</v>
      </c>
      <c r="H277" s="29">
        <v>0.95</v>
      </c>
      <c r="I277" s="29">
        <v>0.94</v>
      </c>
      <c r="J277" s="29">
        <v>0.88</v>
      </c>
      <c r="K277" s="29">
        <v>0.93</v>
      </c>
      <c r="L277" s="29">
        <v>0.91</v>
      </c>
      <c r="M277" s="29">
        <v>0.4</v>
      </c>
      <c r="N277" s="29">
        <v>0.23</v>
      </c>
      <c r="O277" s="29">
        <v>0.28999999999999998</v>
      </c>
      <c r="P277" s="29">
        <v>0</v>
      </c>
      <c r="Q277" s="29">
        <v>0</v>
      </c>
      <c r="R277" s="29">
        <v>0</v>
      </c>
      <c r="S277" s="29" t="s">
        <v>42</v>
      </c>
      <c r="T277" s="29" t="s">
        <v>42</v>
      </c>
      <c r="U277" s="29" t="s">
        <v>42</v>
      </c>
      <c r="V277" s="29">
        <v>0</v>
      </c>
      <c r="W277" s="29">
        <v>0</v>
      </c>
      <c r="X277" s="29">
        <v>0</v>
      </c>
      <c r="Y277" s="29">
        <v>0</v>
      </c>
      <c r="Z277" s="29">
        <v>0</v>
      </c>
      <c r="AA277" s="29">
        <v>0</v>
      </c>
      <c r="AB277" s="29">
        <v>0</v>
      </c>
      <c r="AC277" s="29">
        <v>0</v>
      </c>
      <c r="AD277" s="29">
        <v>0</v>
      </c>
      <c r="AE277" s="29">
        <v>0</v>
      </c>
      <c r="AF277" s="29">
        <v>0</v>
      </c>
      <c r="AG277" s="29">
        <v>0</v>
      </c>
      <c r="AH277" s="29">
        <v>0.44</v>
      </c>
      <c r="AI277" s="29">
        <v>0.64</v>
      </c>
      <c r="AJ277" s="29">
        <v>0.56999999999999995</v>
      </c>
      <c r="AK277" s="29">
        <v>0</v>
      </c>
      <c r="AL277" s="29" t="s">
        <v>42</v>
      </c>
      <c r="AM277" s="29" t="s">
        <v>42</v>
      </c>
      <c r="AN277" s="29">
        <v>0</v>
      </c>
      <c r="AO277" s="29">
        <v>0</v>
      </c>
      <c r="AP277" s="29">
        <v>0</v>
      </c>
      <c r="AQ277" s="29">
        <v>0</v>
      </c>
      <c r="AR277" s="29">
        <v>0</v>
      </c>
      <c r="AS277" s="29">
        <v>0</v>
      </c>
      <c r="AT277" s="29" t="s">
        <v>42</v>
      </c>
      <c r="AU277" s="29">
        <v>0</v>
      </c>
      <c r="AV277" s="29" t="s">
        <v>42</v>
      </c>
      <c r="AW277" s="29" t="s">
        <v>42</v>
      </c>
      <c r="AX277" s="29">
        <v>0</v>
      </c>
      <c r="AY277" s="29" t="s">
        <v>42</v>
      </c>
      <c r="AZ277" s="29">
        <v>0</v>
      </c>
      <c r="BA277" s="29">
        <v>0</v>
      </c>
      <c r="BB277" s="29">
        <v>0</v>
      </c>
      <c r="BC277" s="29">
        <v>0</v>
      </c>
      <c r="BD277" s="29">
        <v>0</v>
      </c>
      <c r="BE277" s="29">
        <v>0</v>
      </c>
      <c r="BF277" s="29">
        <v>0</v>
      </c>
      <c r="BG277" s="29" t="s">
        <v>42</v>
      </c>
      <c r="BH277" s="29" t="s">
        <v>42</v>
      </c>
      <c r="BI277" s="29">
        <v>0</v>
      </c>
      <c r="BJ277" s="29" t="s">
        <v>42</v>
      </c>
      <c r="BK277" s="29" t="s">
        <v>42</v>
      </c>
      <c r="BL277" s="29" t="s">
        <v>42</v>
      </c>
      <c r="BM277" s="29">
        <v>0</v>
      </c>
      <c r="BN277" s="29" t="s">
        <v>42</v>
      </c>
      <c r="BO277" s="29" t="s">
        <v>42</v>
      </c>
      <c r="BP277" s="29" t="s">
        <v>42</v>
      </c>
      <c r="BQ277" s="29" t="s">
        <v>42</v>
      </c>
    </row>
    <row r="278" spans="1:69" x14ac:dyDescent="0.25">
      <c r="A278">
        <v>815</v>
      </c>
      <c r="B278" t="s">
        <v>273</v>
      </c>
      <c r="C278" t="s">
        <v>170</v>
      </c>
      <c r="D278" s="28">
        <v>30</v>
      </c>
      <c r="E278" s="28">
        <v>80</v>
      </c>
      <c r="F278" s="28">
        <v>110</v>
      </c>
      <c r="G278" s="29">
        <v>0.85</v>
      </c>
      <c r="H278" s="29">
        <v>0.88</v>
      </c>
      <c r="I278" s="29">
        <v>0.87</v>
      </c>
      <c r="J278" s="29">
        <v>0.81</v>
      </c>
      <c r="K278" s="29">
        <v>0.86</v>
      </c>
      <c r="L278" s="29">
        <v>0.85</v>
      </c>
      <c r="M278" s="29">
        <v>0.26</v>
      </c>
      <c r="N278" s="29">
        <v>0.26</v>
      </c>
      <c r="O278" s="29">
        <v>0.26</v>
      </c>
      <c r="P278" s="29">
        <v>0</v>
      </c>
      <c r="Q278" s="29">
        <v>0</v>
      </c>
      <c r="R278" s="29">
        <v>0</v>
      </c>
      <c r="S278" s="29" t="s">
        <v>42</v>
      </c>
      <c r="T278" s="29" t="s">
        <v>42</v>
      </c>
      <c r="U278" s="29" t="s">
        <v>42</v>
      </c>
      <c r="V278" s="29" t="s">
        <v>42</v>
      </c>
      <c r="W278" s="29" t="s">
        <v>42</v>
      </c>
      <c r="X278" s="29">
        <v>7.0000000000000007E-2</v>
      </c>
      <c r="Y278" s="29">
        <v>0</v>
      </c>
      <c r="Z278" s="29" t="s">
        <v>42</v>
      </c>
      <c r="AA278" s="29" t="s">
        <v>42</v>
      </c>
      <c r="AB278" s="29">
        <v>0</v>
      </c>
      <c r="AC278" s="29" t="s">
        <v>42</v>
      </c>
      <c r="AD278" s="29" t="s">
        <v>42</v>
      </c>
      <c r="AE278" s="29">
        <v>0</v>
      </c>
      <c r="AF278" s="29" t="s">
        <v>42</v>
      </c>
      <c r="AG278" s="29" t="s">
        <v>42</v>
      </c>
      <c r="AH278" s="29">
        <v>0.44</v>
      </c>
      <c r="AI278" s="29">
        <v>0.41</v>
      </c>
      <c r="AJ278" s="29">
        <v>0.42</v>
      </c>
      <c r="AK278" s="29">
        <v>0</v>
      </c>
      <c r="AL278" s="29">
        <v>0</v>
      </c>
      <c r="AM278" s="29">
        <v>0</v>
      </c>
      <c r="AN278" s="29">
        <v>0</v>
      </c>
      <c r="AO278" s="29">
        <v>0</v>
      </c>
      <c r="AP278" s="29">
        <v>0</v>
      </c>
      <c r="AQ278" s="29">
        <v>0</v>
      </c>
      <c r="AR278" s="29" t="s">
        <v>42</v>
      </c>
      <c r="AS278" s="29" t="s">
        <v>42</v>
      </c>
      <c r="AT278" s="29" t="s">
        <v>42</v>
      </c>
      <c r="AU278" s="29">
        <v>0</v>
      </c>
      <c r="AV278" s="29" t="s">
        <v>42</v>
      </c>
      <c r="AW278" s="29" t="s">
        <v>42</v>
      </c>
      <c r="AX278" s="29">
        <v>0</v>
      </c>
      <c r="AY278" s="29" t="s">
        <v>42</v>
      </c>
      <c r="AZ278" s="29">
        <v>0</v>
      </c>
      <c r="BA278" s="29">
        <v>0</v>
      </c>
      <c r="BB278" s="29">
        <v>0</v>
      </c>
      <c r="BC278" s="29">
        <v>0</v>
      </c>
      <c r="BD278" s="29">
        <v>0</v>
      </c>
      <c r="BE278" s="29">
        <v>0</v>
      </c>
      <c r="BF278" s="29">
        <v>0</v>
      </c>
      <c r="BG278" s="29" t="s">
        <v>42</v>
      </c>
      <c r="BH278" s="29" t="s">
        <v>42</v>
      </c>
      <c r="BI278" s="29" t="s">
        <v>42</v>
      </c>
      <c r="BJ278" s="29" t="s">
        <v>42</v>
      </c>
      <c r="BK278" s="29">
        <v>0.06</v>
      </c>
      <c r="BL278" s="29" t="s">
        <v>42</v>
      </c>
      <c r="BM278" s="29" t="s">
        <v>42</v>
      </c>
      <c r="BN278" s="29" t="s">
        <v>42</v>
      </c>
      <c r="BO278" s="29" t="s">
        <v>42</v>
      </c>
      <c r="BP278" s="29" t="s">
        <v>42</v>
      </c>
      <c r="BQ278" s="29" t="s">
        <v>42</v>
      </c>
    </row>
    <row r="279" spans="1:69" x14ac:dyDescent="0.25">
      <c r="A279">
        <v>928</v>
      </c>
      <c r="B279" t="s">
        <v>274</v>
      </c>
      <c r="C279" t="s">
        <v>172</v>
      </c>
      <c r="D279" s="28">
        <v>50</v>
      </c>
      <c r="E279" s="28">
        <v>90</v>
      </c>
      <c r="F279" s="28">
        <v>140</v>
      </c>
      <c r="G279" s="29">
        <v>0.87</v>
      </c>
      <c r="H279" s="29">
        <v>0.89</v>
      </c>
      <c r="I279" s="29">
        <v>0.88</v>
      </c>
      <c r="J279" s="29">
        <v>0.87</v>
      </c>
      <c r="K279" s="29">
        <v>0.89</v>
      </c>
      <c r="L279" s="29">
        <v>0.88</v>
      </c>
      <c r="M279" s="29">
        <v>0.28999999999999998</v>
      </c>
      <c r="N279" s="29">
        <v>0.27</v>
      </c>
      <c r="O279" s="29">
        <v>0.28000000000000003</v>
      </c>
      <c r="P279" s="29">
        <v>0</v>
      </c>
      <c r="Q279" s="29">
        <v>0</v>
      </c>
      <c r="R279" s="29">
        <v>0</v>
      </c>
      <c r="S279" s="29">
        <v>0</v>
      </c>
      <c r="T279" s="29" t="s">
        <v>42</v>
      </c>
      <c r="U279" s="29" t="s">
        <v>42</v>
      </c>
      <c r="V279" s="29">
        <v>0</v>
      </c>
      <c r="W279" s="29">
        <v>0</v>
      </c>
      <c r="X279" s="29">
        <v>0</v>
      </c>
      <c r="Y279" s="29">
        <v>0</v>
      </c>
      <c r="Z279" s="29">
        <v>0</v>
      </c>
      <c r="AA279" s="29">
        <v>0</v>
      </c>
      <c r="AB279" s="29">
        <v>0</v>
      </c>
      <c r="AC279" s="29">
        <v>0</v>
      </c>
      <c r="AD279" s="29">
        <v>0</v>
      </c>
      <c r="AE279" s="29">
        <v>0</v>
      </c>
      <c r="AF279" s="29">
        <v>0</v>
      </c>
      <c r="AG279" s="29">
        <v>0</v>
      </c>
      <c r="AH279" s="29">
        <v>0.57999999999999996</v>
      </c>
      <c r="AI279" s="29">
        <v>0.59</v>
      </c>
      <c r="AJ279" s="29">
        <v>0.59</v>
      </c>
      <c r="AK279" s="29">
        <v>0</v>
      </c>
      <c r="AL279" s="29">
        <v>0</v>
      </c>
      <c r="AM279" s="29">
        <v>0</v>
      </c>
      <c r="AN279" s="29">
        <v>0</v>
      </c>
      <c r="AO279" s="29">
        <v>0</v>
      </c>
      <c r="AP279" s="29">
        <v>0</v>
      </c>
      <c r="AQ279" s="29">
        <v>0</v>
      </c>
      <c r="AR279" s="29">
        <v>0</v>
      </c>
      <c r="AS279" s="29">
        <v>0</v>
      </c>
      <c r="AT279" s="29">
        <v>0</v>
      </c>
      <c r="AU279" s="29">
        <v>0</v>
      </c>
      <c r="AV279" s="29">
        <v>0</v>
      </c>
      <c r="AW279" s="29">
        <v>0</v>
      </c>
      <c r="AX279" s="29">
        <v>0</v>
      </c>
      <c r="AY279" s="29">
        <v>0</v>
      </c>
      <c r="AZ279" s="29">
        <v>0</v>
      </c>
      <c r="BA279" s="29">
        <v>0</v>
      </c>
      <c r="BB279" s="29">
        <v>0</v>
      </c>
      <c r="BC279" s="29">
        <v>0</v>
      </c>
      <c r="BD279" s="29">
        <v>0</v>
      </c>
      <c r="BE279" s="29">
        <v>0</v>
      </c>
      <c r="BF279" s="29">
        <v>0</v>
      </c>
      <c r="BG279" s="29">
        <v>0</v>
      </c>
      <c r="BH279" s="29">
        <v>0</v>
      </c>
      <c r="BI279" s="29" t="s">
        <v>42</v>
      </c>
      <c r="BJ279" s="29" t="s">
        <v>42</v>
      </c>
      <c r="BK279" s="29">
        <v>0.05</v>
      </c>
      <c r="BL279" s="29" t="s">
        <v>42</v>
      </c>
      <c r="BM279" s="29" t="s">
        <v>42</v>
      </c>
      <c r="BN279" s="29">
        <v>0.04</v>
      </c>
      <c r="BO279" s="29">
        <v>0</v>
      </c>
      <c r="BP279" s="29" t="s">
        <v>42</v>
      </c>
      <c r="BQ279" s="29" t="s">
        <v>42</v>
      </c>
    </row>
    <row r="280" spans="1:69" x14ac:dyDescent="0.25">
      <c r="A280">
        <v>929</v>
      </c>
      <c r="B280" t="s">
        <v>275</v>
      </c>
      <c r="C280" t="s">
        <v>166</v>
      </c>
      <c r="D280" s="28">
        <v>30</v>
      </c>
      <c r="E280" s="28">
        <v>40</v>
      </c>
      <c r="F280" s="28">
        <v>70</v>
      </c>
      <c r="G280" s="29">
        <v>0.59</v>
      </c>
      <c r="H280" s="29">
        <v>0.95</v>
      </c>
      <c r="I280" s="29">
        <v>0.81</v>
      </c>
      <c r="J280" s="29">
        <v>0.59</v>
      </c>
      <c r="K280" s="29">
        <v>0.95</v>
      </c>
      <c r="L280" s="29">
        <v>0.81</v>
      </c>
      <c r="M280" s="29" t="s">
        <v>42</v>
      </c>
      <c r="N280" s="29">
        <v>0.14000000000000001</v>
      </c>
      <c r="O280" s="29">
        <v>0.11</v>
      </c>
      <c r="P280" s="29">
        <v>0</v>
      </c>
      <c r="Q280" s="29">
        <v>0</v>
      </c>
      <c r="R280" s="29">
        <v>0</v>
      </c>
      <c r="S280" s="29">
        <v>0</v>
      </c>
      <c r="T280" s="29" t="s">
        <v>42</v>
      </c>
      <c r="U280" s="29" t="s">
        <v>42</v>
      </c>
      <c r="V280" s="29">
        <v>0</v>
      </c>
      <c r="W280" s="29">
        <v>0</v>
      </c>
      <c r="X280" s="29">
        <v>0</v>
      </c>
      <c r="Y280" s="29">
        <v>0</v>
      </c>
      <c r="Z280" s="29">
        <v>0</v>
      </c>
      <c r="AA280" s="29">
        <v>0</v>
      </c>
      <c r="AB280" s="29">
        <v>0</v>
      </c>
      <c r="AC280" s="29">
        <v>0</v>
      </c>
      <c r="AD280" s="29">
        <v>0</v>
      </c>
      <c r="AE280" s="29">
        <v>0</v>
      </c>
      <c r="AF280" s="29">
        <v>0</v>
      </c>
      <c r="AG280" s="29">
        <v>0</v>
      </c>
      <c r="AH280" s="29">
        <v>0.52</v>
      </c>
      <c r="AI280" s="29">
        <v>0.77</v>
      </c>
      <c r="AJ280" s="29">
        <v>0.67</v>
      </c>
      <c r="AK280" s="29">
        <v>0</v>
      </c>
      <c r="AL280" s="29" t="s">
        <v>42</v>
      </c>
      <c r="AM280" s="29" t="s">
        <v>42</v>
      </c>
      <c r="AN280" s="29">
        <v>0</v>
      </c>
      <c r="AO280" s="29">
        <v>0</v>
      </c>
      <c r="AP280" s="29">
        <v>0</v>
      </c>
      <c r="AQ280" s="29">
        <v>0</v>
      </c>
      <c r="AR280" s="29">
        <v>0</v>
      </c>
      <c r="AS280" s="29">
        <v>0</v>
      </c>
      <c r="AT280" s="29">
        <v>0</v>
      </c>
      <c r="AU280" s="29">
        <v>0</v>
      </c>
      <c r="AV280" s="29">
        <v>0</v>
      </c>
      <c r="AW280" s="29">
        <v>0</v>
      </c>
      <c r="AX280" s="29">
        <v>0</v>
      </c>
      <c r="AY280" s="29">
        <v>0</v>
      </c>
      <c r="AZ280" s="29">
        <v>0</v>
      </c>
      <c r="BA280" s="29">
        <v>0</v>
      </c>
      <c r="BB280" s="29">
        <v>0</v>
      </c>
      <c r="BC280" s="29">
        <v>0</v>
      </c>
      <c r="BD280" s="29">
        <v>0</v>
      </c>
      <c r="BE280" s="29">
        <v>0</v>
      </c>
      <c r="BF280" s="29">
        <v>0</v>
      </c>
      <c r="BG280" s="29">
        <v>0</v>
      </c>
      <c r="BH280" s="29">
        <v>0</v>
      </c>
      <c r="BI280" s="29" t="s">
        <v>42</v>
      </c>
      <c r="BJ280" s="29" t="s">
        <v>42</v>
      </c>
      <c r="BK280" s="29" t="s">
        <v>42</v>
      </c>
      <c r="BL280" s="29">
        <v>0.22</v>
      </c>
      <c r="BM280" s="29">
        <v>0</v>
      </c>
      <c r="BN280" s="29">
        <v>0.09</v>
      </c>
      <c r="BO280" s="29" t="s">
        <v>42</v>
      </c>
      <c r="BP280" s="29" t="s">
        <v>42</v>
      </c>
      <c r="BQ280" s="29" t="s">
        <v>42</v>
      </c>
    </row>
    <row r="281" spans="1:69" x14ac:dyDescent="0.25">
      <c r="A281">
        <v>892</v>
      </c>
      <c r="B281" t="s">
        <v>276</v>
      </c>
      <c r="C281" t="s">
        <v>172</v>
      </c>
      <c r="D281" s="28">
        <v>40</v>
      </c>
      <c r="E281" s="28">
        <v>40</v>
      </c>
      <c r="F281" s="28">
        <v>70</v>
      </c>
      <c r="G281" s="29">
        <v>0.67</v>
      </c>
      <c r="H281" s="29">
        <v>0.91</v>
      </c>
      <c r="I281" s="29">
        <v>0.79</v>
      </c>
      <c r="J281" s="29">
        <v>0.67</v>
      </c>
      <c r="K281" s="29">
        <v>0.86</v>
      </c>
      <c r="L281" s="29">
        <v>0.76</v>
      </c>
      <c r="M281" s="29">
        <v>0.19</v>
      </c>
      <c r="N281" s="29" t="s">
        <v>42</v>
      </c>
      <c r="O281" s="29">
        <v>0.14000000000000001</v>
      </c>
      <c r="P281" s="29">
        <v>0</v>
      </c>
      <c r="Q281" s="29">
        <v>0</v>
      </c>
      <c r="R281" s="29">
        <v>0</v>
      </c>
      <c r="S281" s="29" t="s">
        <v>42</v>
      </c>
      <c r="T281" s="29">
        <v>0</v>
      </c>
      <c r="U281" s="29" t="s">
        <v>42</v>
      </c>
      <c r="V281" s="29">
        <v>0</v>
      </c>
      <c r="W281" s="29">
        <v>0</v>
      </c>
      <c r="X281" s="29">
        <v>0</v>
      </c>
      <c r="Y281" s="29">
        <v>0</v>
      </c>
      <c r="Z281" s="29">
        <v>0</v>
      </c>
      <c r="AA281" s="29">
        <v>0</v>
      </c>
      <c r="AB281" s="29">
        <v>0</v>
      </c>
      <c r="AC281" s="29">
        <v>0</v>
      </c>
      <c r="AD281" s="29">
        <v>0</v>
      </c>
      <c r="AE281" s="29">
        <v>0</v>
      </c>
      <c r="AF281" s="29">
        <v>0</v>
      </c>
      <c r="AG281" s="29">
        <v>0</v>
      </c>
      <c r="AH281" s="29">
        <v>0.44</v>
      </c>
      <c r="AI281" s="29">
        <v>0.77</v>
      </c>
      <c r="AJ281" s="29">
        <v>0.61</v>
      </c>
      <c r="AK281" s="29">
        <v>0</v>
      </c>
      <c r="AL281" s="29">
        <v>0</v>
      </c>
      <c r="AM281" s="29">
        <v>0</v>
      </c>
      <c r="AN281" s="29">
        <v>0</v>
      </c>
      <c r="AO281" s="29">
        <v>0</v>
      </c>
      <c r="AP281" s="29">
        <v>0</v>
      </c>
      <c r="AQ281" s="29">
        <v>0</v>
      </c>
      <c r="AR281" s="29">
        <v>0</v>
      </c>
      <c r="AS281" s="29">
        <v>0</v>
      </c>
      <c r="AT281" s="29">
        <v>0</v>
      </c>
      <c r="AU281" s="29" t="s">
        <v>42</v>
      </c>
      <c r="AV281" s="29" t="s">
        <v>42</v>
      </c>
      <c r="AW281" s="29">
        <v>0</v>
      </c>
      <c r="AX281" s="29">
        <v>0</v>
      </c>
      <c r="AY281" s="29">
        <v>0</v>
      </c>
      <c r="AZ281" s="29">
        <v>0</v>
      </c>
      <c r="BA281" s="29">
        <v>0</v>
      </c>
      <c r="BB281" s="29">
        <v>0</v>
      </c>
      <c r="BC281" s="29">
        <v>0</v>
      </c>
      <c r="BD281" s="29" t="s">
        <v>42</v>
      </c>
      <c r="BE281" s="29" t="s">
        <v>42</v>
      </c>
      <c r="BF281" s="29">
        <v>0</v>
      </c>
      <c r="BG281" s="29" t="s">
        <v>42</v>
      </c>
      <c r="BH281" s="29" t="s">
        <v>42</v>
      </c>
      <c r="BI281" s="29" t="s">
        <v>42</v>
      </c>
      <c r="BJ281" s="29" t="s">
        <v>42</v>
      </c>
      <c r="BK281" s="29">
        <v>0.08</v>
      </c>
      <c r="BL281" s="29">
        <v>0.19</v>
      </c>
      <c r="BM281" s="29" t="s">
        <v>42</v>
      </c>
      <c r="BN281" s="29">
        <v>0.11</v>
      </c>
      <c r="BO281" s="29" t="s">
        <v>42</v>
      </c>
      <c r="BP281" s="29">
        <v>0</v>
      </c>
      <c r="BQ281" s="29" t="s">
        <v>42</v>
      </c>
    </row>
    <row r="282" spans="1:69" x14ac:dyDescent="0.25">
      <c r="A282">
        <v>891</v>
      </c>
      <c r="B282" t="s">
        <v>277</v>
      </c>
      <c r="C282" t="s">
        <v>172</v>
      </c>
      <c r="D282" s="28">
        <v>30</v>
      </c>
      <c r="E282" s="28">
        <v>80</v>
      </c>
      <c r="F282" s="28">
        <v>110</v>
      </c>
      <c r="G282" s="29">
        <v>0.96</v>
      </c>
      <c r="H282" s="29">
        <v>0.98</v>
      </c>
      <c r="I282" s="29">
        <v>0.97</v>
      </c>
      <c r="J282" s="29">
        <v>0.96</v>
      </c>
      <c r="K282" s="29">
        <v>0.96</v>
      </c>
      <c r="L282" s="29">
        <v>0.96</v>
      </c>
      <c r="M282" s="29" t="s">
        <v>42</v>
      </c>
      <c r="N282" s="29" t="s">
        <v>42</v>
      </c>
      <c r="O282" s="29" t="s">
        <v>42</v>
      </c>
      <c r="P282" s="29">
        <v>0</v>
      </c>
      <c r="Q282" s="29">
        <v>0</v>
      </c>
      <c r="R282" s="29">
        <v>0</v>
      </c>
      <c r="S282" s="29" t="s">
        <v>42</v>
      </c>
      <c r="T282" s="29" t="s">
        <v>42</v>
      </c>
      <c r="U282" s="29" t="s">
        <v>42</v>
      </c>
      <c r="V282" s="29">
        <v>0</v>
      </c>
      <c r="W282" s="29" t="s">
        <v>42</v>
      </c>
      <c r="X282" s="29" t="s">
        <v>42</v>
      </c>
      <c r="Y282" s="29">
        <v>0</v>
      </c>
      <c r="Z282" s="29">
        <v>0</v>
      </c>
      <c r="AA282" s="29">
        <v>0</v>
      </c>
      <c r="AB282" s="29">
        <v>0</v>
      </c>
      <c r="AC282" s="29" t="s">
        <v>42</v>
      </c>
      <c r="AD282" s="29" t="s">
        <v>42</v>
      </c>
      <c r="AE282" s="29">
        <v>0</v>
      </c>
      <c r="AF282" s="29" t="s">
        <v>42</v>
      </c>
      <c r="AG282" s="29" t="s">
        <v>42</v>
      </c>
      <c r="AH282" s="29">
        <v>0.88</v>
      </c>
      <c r="AI282" s="29">
        <v>0.83</v>
      </c>
      <c r="AJ282" s="29">
        <v>0.84</v>
      </c>
      <c r="AK282" s="29">
        <v>0</v>
      </c>
      <c r="AL282" s="29">
        <v>0</v>
      </c>
      <c r="AM282" s="29">
        <v>0</v>
      </c>
      <c r="AN282" s="29">
        <v>0</v>
      </c>
      <c r="AO282" s="29">
        <v>0</v>
      </c>
      <c r="AP282" s="29">
        <v>0</v>
      </c>
      <c r="AQ282" s="29">
        <v>0</v>
      </c>
      <c r="AR282" s="29">
        <v>0</v>
      </c>
      <c r="AS282" s="29">
        <v>0</v>
      </c>
      <c r="AT282" s="29">
        <v>0</v>
      </c>
      <c r="AU282" s="29" t="s">
        <v>42</v>
      </c>
      <c r="AV282" s="29" t="s">
        <v>42</v>
      </c>
      <c r="AW282" s="29">
        <v>0</v>
      </c>
      <c r="AX282" s="29">
        <v>0</v>
      </c>
      <c r="AY282" s="29">
        <v>0</v>
      </c>
      <c r="AZ282" s="29">
        <v>0</v>
      </c>
      <c r="BA282" s="29">
        <v>0</v>
      </c>
      <c r="BB282" s="29">
        <v>0</v>
      </c>
      <c r="BC282" s="29">
        <v>0</v>
      </c>
      <c r="BD282" s="29" t="s">
        <v>42</v>
      </c>
      <c r="BE282" s="29" t="s">
        <v>42</v>
      </c>
      <c r="BF282" s="29">
        <v>0</v>
      </c>
      <c r="BG282" s="29">
        <v>0</v>
      </c>
      <c r="BH282" s="29">
        <v>0</v>
      </c>
      <c r="BI282" s="29">
        <v>0</v>
      </c>
      <c r="BJ282" s="29" t="s">
        <v>42</v>
      </c>
      <c r="BK282" s="29" t="s">
        <v>42</v>
      </c>
      <c r="BL282" s="29">
        <v>0</v>
      </c>
      <c r="BM282" s="29" t="s">
        <v>42</v>
      </c>
      <c r="BN282" s="29" t="s">
        <v>42</v>
      </c>
      <c r="BO282" s="29" t="s">
        <v>42</v>
      </c>
      <c r="BP282" s="29">
        <v>0</v>
      </c>
      <c r="BQ282" s="29" t="s">
        <v>42</v>
      </c>
    </row>
    <row r="283" spans="1:69" x14ac:dyDescent="0.25">
      <c r="A283">
        <v>353</v>
      </c>
      <c r="B283" t="s">
        <v>278</v>
      </c>
      <c r="C283" t="s">
        <v>168</v>
      </c>
      <c r="D283" s="28">
        <v>20</v>
      </c>
      <c r="E283" s="28">
        <v>20</v>
      </c>
      <c r="F283" s="28">
        <v>40</v>
      </c>
      <c r="G283" s="29">
        <v>0.94</v>
      </c>
      <c r="H283" s="29">
        <v>1</v>
      </c>
      <c r="I283" s="29">
        <v>0.98</v>
      </c>
      <c r="J283" s="29">
        <v>0.89</v>
      </c>
      <c r="K283" s="29">
        <v>1</v>
      </c>
      <c r="L283" s="29">
        <v>0.95</v>
      </c>
      <c r="M283" s="29">
        <v>0</v>
      </c>
      <c r="N283" s="29">
        <v>0</v>
      </c>
      <c r="O283" s="29">
        <v>0</v>
      </c>
      <c r="P283" s="29">
        <v>0</v>
      </c>
      <c r="Q283" s="29">
        <v>0</v>
      </c>
      <c r="R283" s="29">
        <v>0</v>
      </c>
      <c r="S283" s="29">
        <v>0</v>
      </c>
      <c r="T283" s="29">
        <v>0</v>
      </c>
      <c r="U283" s="29">
        <v>0</v>
      </c>
      <c r="V283" s="29">
        <v>0</v>
      </c>
      <c r="W283" s="29">
        <v>0</v>
      </c>
      <c r="X283" s="29">
        <v>0</v>
      </c>
      <c r="Y283" s="29">
        <v>0</v>
      </c>
      <c r="Z283" s="29">
        <v>0</v>
      </c>
      <c r="AA283" s="29">
        <v>0</v>
      </c>
      <c r="AB283" s="29">
        <v>0</v>
      </c>
      <c r="AC283" s="29">
        <v>0</v>
      </c>
      <c r="AD283" s="29">
        <v>0</v>
      </c>
      <c r="AE283" s="29">
        <v>0</v>
      </c>
      <c r="AF283" s="29">
        <v>0</v>
      </c>
      <c r="AG283" s="29">
        <v>0</v>
      </c>
      <c r="AH283" s="29">
        <v>0.89</v>
      </c>
      <c r="AI283" s="29">
        <v>1</v>
      </c>
      <c r="AJ283" s="29">
        <v>0.95</v>
      </c>
      <c r="AK283" s="29">
        <v>0</v>
      </c>
      <c r="AL283" s="29" t="s">
        <v>42</v>
      </c>
      <c r="AM283" s="29" t="s">
        <v>42</v>
      </c>
      <c r="AN283" s="29">
        <v>0</v>
      </c>
      <c r="AO283" s="29">
        <v>0</v>
      </c>
      <c r="AP283" s="29">
        <v>0</v>
      </c>
      <c r="AQ283" s="29">
        <v>0</v>
      </c>
      <c r="AR283" s="29">
        <v>0</v>
      </c>
      <c r="AS283" s="29">
        <v>0</v>
      </c>
      <c r="AT283" s="29" t="s">
        <v>42</v>
      </c>
      <c r="AU283" s="29">
        <v>0</v>
      </c>
      <c r="AV283" s="29" t="s">
        <v>42</v>
      </c>
      <c r="AW283" s="29">
        <v>0</v>
      </c>
      <c r="AX283" s="29">
        <v>0</v>
      </c>
      <c r="AY283" s="29">
        <v>0</v>
      </c>
      <c r="AZ283" s="29">
        <v>0</v>
      </c>
      <c r="BA283" s="29">
        <v>0</v>
      </c>
      <c r="BB283" s="29">
        <v>0</v>
      </c>
      <c r="BC283" s="29" t="s">
        <v>42</v>
      </c>
      <c r="BD283" s="29">
        <v>0</v>
      </c>
      <c r="BE283" s="29" t="s">
        <v>42</v>
      </c>
      <c r="BF283" s="29">
        <v>0</v>
      </c>
      <c r="BG283" s="29">
        <v>0</v>
      </c>
      <c r="BH283" s="29">
        <v>0</v>
      </c>
      <c r="BI283" s="29" t="s">
        <v>42</v>
      </c>
      <c r="BJ283" s="29">
        <v>0</v>
      </c>
      <c r="BK283" s="29" t="s">
        <v>42</v>
      </c>
      <c r="BL283" s="29">
        <v>0</v>
      </c>
      <c r="BM283" s="29">
        <v>0</v>
      </c>
      <c r="BN283" s="29">
        <v>0</v>
      </c>
      <c r="BO283" s="29">
        <v>0</v>
      </c>
      <c r="BP283" s="29">
        <v>0</v>
      </c>
      <c r="BQ283" s="29">
        <v>0</v>
      </c>
    </row>
    <row r="284" spans="1:69" x14ac:dyDescent="0.25">
      <c r="A284">
        <v>931</v>
      </c>
      <c r="B284" t="s">
        <v>279</v>
      </c>
      <c r="C284" t="s">
        <v>182</v>
      </c>
      <c r="D284" s="28">
        <v>30</v>
      </c>
      <c r="E284" s="28">
        <v>70</v>
      </c>
      <c r="F284" s="28">
        <v>90</v>
      </c>
      <c r="G284" s="29">
        <v>0.85</v>
      </c>
      <c r="H284" s="29">
        <v>0.93</v>
      </c>
      <c r="I284" s="29">
        <v>0.9</v>
      </c>
      <c r="J284" s="29">
        <v>0.74</v>
      </c>
      <c r="K284" s="29">
        <v>0.88</v>
      </c>
      <c r="L284" s="29">
        <v>0.84</v>
      </c>
      <c r="M284" s="29" t="s">
        <v>42</v>
      </c>
      <c r="N284" s="29">
        <v>0.27</v>
      </c>
      <c r="O284" s="29">
        <v>0.23</v>
      </c>
      <c r="P284" s="29">
        <v>0</v>
      </c>
      <c r="Q284" s="29">
        <v>0</v>
      </c>
      <c r="R284" s="29">
        <v>0</v>
      </c>
      <c r="S284" s="29" t="s">
        <v>42</v>
      </c>
      <c r="T284" s="29" t="s">
        <v>42</v>
      </c>
      <c r="U284" s="29" t="s">
        <v>42</v>
      </c>
      <c r="V284" s="29">
        <v>0</v>
      </c>
      <c r="W284" s="29" t="s">
        <v>42</v>
      </c>
      <c r="X284" s="29" t="s">
        <v>42</v>
      </c>
      <c r="Y284" s="29">
        <v>0</v>
      </c>
      <c r="Z284" s="29" t="s">
        <v>42</v>
      </c>
      <c r="AA284" s="29" t="s">
        <v>42</v>
      </c>
      <c r="AB284" s="29">
        <v>0</v>
      </c>
      <c r="AC284" s="29" t="s">
        <v>42</v>
      </c>
      <c r="AD284" s="29" t="s">
        <v>42</v>
      </c>
      <c r="AE284" s="29" t="s">
        <v>42</v>
      </c>
      <c r="AF284" s="29">
        <v>0</v>
      </c>
      <c r="AG284" s="29" t="s">
        <v>42</v>
      </c>
      <c r="AH284" s="29">
        <v>0.48</v>
      </c>
      <c r="AI284" s="29">
        <v>0.51</v>
      </c>
      <c r="AJ284" s="29">
        <v>0.5</v>
      </c>
      <c r="AK284" s="29">
        <v>0</v>
      </c>
      <c r="AL284" s="29" t="s">
        <v>42</v>
      </c>
      <c r="AM284" s="29" t="s">
        <v>42</v>
      </c>
      <c r="AN284" s="29">
        <v>0</v>
      </c>
      <c r="AO284" s="29">
        <v>0</v>
      </c>
      <c r="AP284" s="29">
        <v>0</v>
      </c>
      <c r="AQ284" s="29">
        <v>0</v>
      </c>
      <c r="AR284" s="29">
        <v>0</v>
      </c>
      <c r="AS284" s="29">
        <v>0</v>
      </c>
      <c r="AT284" s="29" t="s">
        <v>42</v>
      </c>
      <c r="AU284" s="29" t="s">
        <v>42</v>
      </c>
      <c r="AV284" s="29" t="s">
        <v>42</v>
      </c>
      <c r="AW284" s="29">
        <v>0</v>
      </c>
      <c r="AX284" s="29" t="s">
        <v>42</v>
      </c>
      <c r="AY284" s="29" t="s">
        <v>42</v>
      </c>
      <c r="AZ284" s="29" t="s">
        <v>42</v>
      </c>
      <c r="BA284" s="29">
        <v>0</v>
      </c>
      <c r="BB284" s="29" t="s">
        <v>42</v>
      </c>
      <c r="BC284" s="29" t="s">
        <v>42</v>
      </c>
      <c r="BD284" s="29">
        <v>0</v>
      </c>
      <c r="BE284" s="29" t="s">
        <v>42</v>
      </c>
      <c r="BF284" s="29" t="s">
        <v>42</v>
      </c>
      <c r="BG284" s="29" t="s">
        <v>42</v>
      </c>
      <c r="BH284" s="29" t="s">
        <v>42</v>
      </c>
      <c r="BI284" s="29" t="s">
        <v>42</v>
      </c>
      <c r="BJ284" s="29" t="s">
        <v>42</v>
      </c>
      <c r="BK284" s="29" t="s">
        <v>42</v>
      </c>
      <c r="BL284" s="29" t="s">
        <v>42</v>
      </c>
      <c r="BM284" s="29" t="s">
        <v>42</v>
      </c>
      <c r="BN284" s="29" t="s">
        <v>42</v>
      </c>
      <c r="BO284" s="29" t="s">
        <v>42</v>
      </c>
      <c r="BP284" s="29" t="s">
        <v>42</v>
      </c>
      <c r="BQ284" s="29" t="s">
        <v>42</v>
      </c>
    </row>
    <row r="285" spans="1:69" x14ac:dyDescent="0.25">
      <c r="A285">
        <v>874</v>
      </c>
      <c r="B285" t="s">
        <v>280</v>
      </c>
      <c r="C285" t="s">
        <v>176</v>
      </c>
      <c r="D285" s="28">
        <v>40</v>
      </c>
      <c r="E285" s="28">
        <v>30</v>
      </c>
      <c r="F285" s="28">
        <v>70</v>
      </c>
      <c r="G285" s="29">
        <v>0.76</v>
      </c>
      <c r="H285" s="29">
        <v>0.85</v>
      </c>
      <c r="I285" s="29">
        <v>0.8</v>
      </c>
      <c r="J285" s="29">
        <v>0.74</v>
      </c>
      <c r="K285" s="29">
        <v>0.82</v>
      </c>
      <c r="L285" s="29">
        <v>0.77</v>
      </c>
      <c r="M285" s="29">
        <v>0.16</v>
      </c>
      <c r="N285" s="29">
        <v>0.24</v>
      </c>
      <c r="O285" s="29">
        <v>0.2</v>
      </c>
      <c r="P285" s="29">
        <v>0</v>
      </c>
      <c r="Q285" s="29">
        <v>0</v>
      </c>
      <c r="R285" s="29">
        <v>0</v>
      </c>
      <c r="S285" s="29" t="s">
        <v>42</v>
      </c>
      <c r="T285" s="29" t="s">
        <v>42</v>
      </c>
      <c r="U285" s="29">
        <v>0.11</v>
      </c>
      <c r="V285" s="29" t="s">
        <v>42</v>
      </c>
      <c r="W285" s="29">
        <v>0</v>
      </c>
      <c r="X285" s="29" t="s">
        <v>42</v>
      </c>
      <c r="Y285" s="29">
        <v>0</v>
      </c>
      <c r="Z285" s="29">
        <v>0</v>
      </c>
      <c r="AA285" s="29">
        <v>0</v>
      </c>
      <c r="AB285" s="29">
        <v>0</v>
      </c>
      <c r="AC285" s="29">
        <v>0</v>
      </c>
      <c r="AD285" s="29">
        <v>0</v>
      </c>
      <c r="AE285" s="29">
        <v>0</v>
      </c>
      <c r="AF285" s="29">
        <v>0</v>
      </c>
      <c r="AG285" s="29">
        <v>0</v>
      </c>
      <c r="AH285" s="29">
        <v>0.45</v>
      </c>
      <c r="AI285" s="29">
        <v>0.42</v>
      </c>
      <c r="AJ285" s="29">
        <v>0.44</v>
      </c>
      <c r="AK285" s="29">
        <v>0</v>
      </c>
      <c r="AL285" s="29">
        <v>0</v>
      </c>
      <c r="AM285" s="29">
        <v>0</v>
      </c>
      <c r="AN285" s="29">
        <v>0</v>
      </c>
      <c r="AO285" s="29">
        <v>0</v>
      </c>
      <c r="AP285" s="29">
        <v>0</v>
      </c>
      <c r="AQ285" s="29">
        <v>0</v>
      </c>
      <c r="AR285" s="29" t="s">
        <v>42</v>
      </c>
      <c r="AS285" s="29" t="s">
        <v>42</v>
      </c>
      <c r="AT285" s="29">
        <v>0</v>
      </c>
      <c r="AU285" s="29" t="s">
        <v>42</v>
      </c>
      <c r="AV285" s="29" t="s">
        <v>42</v>
      </c>
      <c r="AW285" s="29">
        <v>0</v>
      </c>
      <c r="AX285" s="29">
        <v>0</v>
      </c>
      <c r="AY285" s="29">
        <v>0</v>
      </c>
      <c r="AZ285" s="29">
        <v>0</v>
      </c>
      <c r="BA285" s="29" t="s">
        <v>42</v>
      </c>
      <c r="BB285" s="29" t="s">
        <v>42</v>
      </c>
      <c r="BC285" s="29">
        <v>0</v>
      </c>
      <c r="BD285" s="29">
        <v>0</v>
      </c>
      <c r="BE285" s="29">
        <v>0</v>
      </c>
      <c r="BF285" s="29" t="s">
        <v>42</v>
      </c>
      <c r="BG285" s="29">
        <v>0</v>
      </c>
      <c r="BH285" s="29" t="s">
        <v>42</v>
      </c>
      <c r="BI285" s="29" t="s">
        <v>42</v>
      </c>
      <c r="BJ285" s="29" t="s">
        <v>42</v>
      </c>
      <c r="BK285" s="29" t="s">
        <v>42</v>
      </c>
      <c r="BL285" s="29">
        <v>0.18</v>
      </c>
      <c r="BM285" s="29" t="s">
        <v>42</v>
      </c>
      <c r="BN285" s="29">
        <v>0.11</v>
      </c>
      <c r="BO285" s="29" t="s">
        <v>42</v>
      </c>
      <c r="BP285" s="29" t="s">
        <v>42</v>
      </c>
      <c r="BQ285" s="29" t="s">
        <v>42</v>
      </c>
    </row>
    <row r="286" spans="1:69" x14ac:dyDescent="0.25">
      <c r="A286">
        <v>879</v>
      </c>
      <c r="B286" t="s">
        <v>281</v>
      </c>
      <c r="C286" t="s">
        <v>184</v>
      </c>
      <c r="D286" s="28">
        <v>30</v>
      </c>
      <c r="E286" s="28">
        <v>40</v>
      </c>
      <c r="F286" s="28">
        <v>70</v>
      </c>
      <c r="G286" s="29">
        <v>0.74</v>
      </c>
      <c r="H286" s="29">
        <v>0.86</v>
      </c>
      <c r="I286" s="29">
        <v>0.81</v>
      </c>
      <c r="J286" s="29">
        <v>0.71</v>
      </c>
      <c r="K286" s="29">
        <v>0.86</v>
      </c>
      <c r="L286" s="29">
        <v>0.8</v>
      </c>
      <c r="M286" s="29">
        <v>0.39</v>
      </c>
      <c r="N286" s="29">
        <v>0.57999999999999996</v>
      </c>
      <c r="O286" s="29">
        <v>0.5</v>
      </c>
      <c r="P286" s="29">
        <v>0</v>
      </c>
      <c r="Q286" s="29">
        <v>0</v>
      </c>
      <c r="R286" s="29">
        <v>0</v>
      </c>
      <c r="S286" s="29">
        <v>0</v>
      </c>
      <c r="T286" s="29" t="s">
        <v>42</v>
      </c>
      <c r="U286" s="29" t="s">
        <v>42</v>
      </c>
      <c r="V286" s="29" t="s">
        <v>42</v>
      </c>
      <c r="W286" s="29" t="s">
        <v>42</v>
      </c>
      <c r="X286" s="29" t="s">
        <v>42</v>
      </c>
      <c r="Y286" s="29">
        <v>0</v>
      </c>
      <c r="Z286" s="29">
        <v>0</v>
      </c>
      <c r="AA286" s="29">
        <v>0</v>
      </c>
      <c r="AB286" s="29">
        <v>0</v>
      </c>
      <c r="AC286" s="29">
        <v>0</v>
      </c>
      <c r="AD286" s="29">
        <v>0</v>
      </c>
      <c r="AE286" s="29">
        <v>0</v>
      </c>
      <c r="AF286" s="29">
        <v>0</v>
      </c>
      <c r="AG286" s="29">
        <v>0</v>
      </c>
      <c r="AH286" s="29">
        <v>0.26</v>
      </c>
      <c r="AI286" s="29">
        <v>0.23</v>
      </c>
      <c r="AJ286" s="29">
        <v>0.24</v>
      </c>
      <c r="AK286" s="29">
        <v>0</v>
      </c>
      <c r="AL286" s="29">
        <v>0</v>
      </c>
      <c r="AM286" s="29">
        <v>0</v>
      </c>
      <c r="AN286" s="29">
        <v>0</v>
      </c>
      <c r="AO286" s="29">
        <v>0</v>
      </c>
      <c r="AP286" s="29">
        <v>0</v>
      </c>
      <c r="AQ286" s="29">
        <v>0</v>
      </c>
      <c r="AR286" s="29">
        <v>0</v>
      </c>
      <c r="AS286" s="29">
        <v>0</v>
      </c>
      <c r="AT286" s="29">
        <v>0</v>
      </c>
      <c r="AU286" s="29">
        <v>0</v>
      </c>
      <c r="AV286" s="29">
        <v>0</v>
      </c>
      <c r="AW286" s="29">
        <v>0</v>
      </c>
      <c r="AX286" s="29">
        <v>0</v>
      </c>
      <c r="AY286" s="29">
        <v>0</v>
      </c>
      <c r="AZ286" s="29">
        <v>0</v>
      </c>
      <c r="BA286" s="29">
        <v>0</v>
      </c>
      <c r="BB286" s="29">
        <v>0</v>
      </c>
      <c r="BC286" s="29">
        <v>0</v>
      </c>
      <c r="BD286" s="29">
        <v>0</v>
      </c>
      <c r="BE286" s="29">
        <v>0</v>
      </c>
      <c r="BF286" s="29" t="s">
        <v>42</v>
      </c>
      <c r="BG286" s="29">
        <v>0</v>
      </c>
      <c r="BH286" s="29" t="s">
        <v>42</v>
      </c>
      <c r="BI286" s="29" t="s">
        <v>42</v>
      </c>
      <c r="BJ286" s="29" t="s">
        <v>42</v>
      </c>
      <c r="BK286" s="29" t="s">
        <v>42</v>
      </c>
      <c r="BL286" s="29" t="s">
        <v>42</v>
      </c>
      <c r="BM286" s="29" t="s">
        <v>42</v>
      </c>
      <c r="BN286" s="29">
        <v>0.11</v>
      </c>
      <c r="BO286" s="29">
        <v>0</v>
      </c>
      <c r="BP286" s="29" t="s">
        <v>42</v>
      </c>
      <c r="BQ286" s="29" t="s">
        <v>42</v>
      </c>
    </row>
    <row r="287" spans="1:69" x14ac:dyDescent="0.25">
      <c r="A287">
        <v>836</v>
      </c>
      <c r="B287" t="s">
        <v>282</v>
      </c>
      <c r="C287" t="s">
        <v>184</v>
      </c>
      <c r="D287" s="28">
        <v>10</v>
      </c>
      <c r="E287" s="28">
        <v>20</v>
      </c>
      <c r="F287" s="28">
        <v>30</v>
      </c>
      <c r="G287" s="29">
        <v>1</v>
      </c>
      <c r="H287" s="29">
        <v>1</v>
      </c>
      <c r="I287" s="29">
        <v>1</v>
      </c>
      <c r="J287" s="29">
        <v>1</v>
      </c>
      <c r="K287" s="29">
        <v>1</v>
      </c>
      <c r="L287" s="29">
        <v>1</v>
      </c>
      <c r="M287" s="29" t="s">
        <v>42</v>
      </c>
      <c r="N287" s="29" t="s">
        <v>42</v>
      </c>
      <c r="O287" s="29">
        <v>0.3</v>
      </c>
      <c r="P287" s="29">
        <v>0</v>
      </c>
      <c r="Q287" s="29">
        <v>0</v>
      </c>
      <c r="R287" s="29">
        <v>0</v>
      </c>
      <c r="S287" s="29">
        <v>0</v>
      </c>
      <c r="T287" s="29">
        <v>0</v>
      </c>
      <c r="U287" s="29">
        <v>0</v>
      </c>
      <c r="V287" s="29">
        <v>0</v>
      </c>
      <c r="W287" s="29">
        <v>0</v>
      </c>
      <c r="X287" s="29">
        <v>0</v>
      </c>
      <c r="Y287" s="29">
        <v>0</v>
      </c>
      <c r="Z287" s="29">
        <v>0</v>
      </c>
      <c r="AA287" s="29">
        <v>0</v>
      </c>
      <c r="AB287" s="29">
        <v>0</v>
      </c>
      <c r="AC287" s="29">
        <v>0</v>
      </c>
      <c r="AD287" s="29">
        <v>0</v>
      </c>
      <c r="AE287" s="29">
        <v>0</v>
      </c>
      <c r="AF287" s="29">
        <v>0</v>
      </c>
      <c r="AG287" s="29">
        <v>0</v>
      </c>
      <c r="AH287" s="29" t="s">
        <v>42</v>
      </c>
      <c r="AI287" s="29">
        <v>0.82</v>
      </c>
      <c r="AJ287" s="29">
        <v>0.7</v>
      </c>
      <c r="AK287" s="29">
        <v>0</v>
      </c>
      <c r="AL287" s="29">
        <v>0</v>
      </c>
      <c r="AM287" s="29">
        <v>0</v>
      </c>
      <c r="AN287" s="29">
        <v>0</v>
      </c>
      <c r="AO287" s="29">
        <v>0</v>
      </c>
      <c r="AP287" s="29">
        <v>0</v>
      </c>
      <c r="AQ287" s="29">
        <v>0</v>
      </c>
      <c r="AR287" s="29">
        <v>0</v>
      </c>
      <c r="AS287" s="29">
        <v>0</v>
      </c>
      <c r="AT287" s="29">
        <v>0</v>
      </c>
      <c r="AU287" s="29">
        <v>0</v>
      </c>
      <c r="AV287" s="29">
        <v>0</v>
      </c>
      <c r="AW287" s="29">
        <v>0</v>
      </c>
      <c r="AX287" s="29">
        <v>0</v>
      </c>
      <c r="AY287" s="29">
        <v>0</v>
      </c>
      <c r="AZ287" s="29">
        <v>0</v>
      </c>
      <c r="BA287" s="29">
        <v>0</v>
      </c>
      <c r="BB287" s="29">
        <v>0</v>
      </c>
      <c r="BC287" s="29">
        <v>0</v>
      </c>
      <c r="BD287" s="29">
        <v>0</v>
      </c>
      <c r="BE287" s="29">
        <v>0</v>
      </c>
      <c r="BF287" s="29">
        <v>0</v>
      </c>
      <c r="BG287" s="29">
        <v>0</v>
      </c>
      <c r="BH287" s="29">
        <v>0</v>
      </c>
      <c r="BI287" s="29">
        <v>0</v>
      </c>
      <c r="BJ287" s="29">
        <v>0</v>
      </c>
      <c r="BK287" s="29">
        <v>0</v>
      </c>
      <c r="BL287" s="29">
        <v>0</v>
      </c>
      <c r="BM287" s="29">
        <v>0</v>
      </c>
      <c r="BN287" s="29">
        <v>0</v>
      </c>
      <c r="BO287" s="29">
        <v>0</v>
      </c>
      <c r="BP287" s="29">
        <v>0</v>
      </c>
      <c r="BQ287" s="29">
        <v>0</v>
      </c>
    </row>
    <row r="288" spans="1:69" x14ac:dyDescent="0.25">
      <c r="A288">
        <v>851</v>
      </c>
      <c r="B288" t="s">
        <v>283</v>
      </c>
      <c r="C288" t="s">
        <v>182</v>
      </c>
      <c r="D288" s="28">
        <v>40</v>
      </c>
      <c r="E288" s="28">
        <v>60</v>
      </c>
      <c r="F288" s="28">
        <v>100</v>
      </c>
      <c r="G288" s="29">
        <v>0.49</v>
      </c>
      <c r="H288" s="29">
        <v>0.55000000000000004</v>
      </c>
      <c r="I288" s="29">
        <v>0.53</v>
      </c>
      <c r="J288" s="29">
        <v>0.49</v>
      </c>
      <c r="K288" s="29">
        <v>0.55000000000000004</v>
      </c>
      <c r="L288" s="29">
        <v>0.53</v>
      </c>
      <c r="M288" s="29">
        <v>0.35</v>
      </c>
      <c r="N288" s="29">
        <v>0.39</v>
      </c>
      <c r="O288" s="29">
        <v>0.37</v>
      </c>
      <c r="P288" s="29">
        <v>0</v>
      </c>
      <c r="Q288" s="29">
        <v>0</v>
      </c>
      <c r="R288" s="29">
        <v>0</v>
      </c>
      <c r="S288" s="29">
        <v>0</v>
      </c>
      <c r="T288" s="29">
        <v>0</v>
      </c>
      <c r="U288" s="29">
        <v>0</v>
      </c>
      <c r="V288" s="29">
        <v>0</v>
      </c>
      <c r="W288" s="29">
        <v>0</v>
      </c>
      <c r="X288" s="29">
        <v>0</v>
      </c>
      <c r="Y288" s="29" t="s">
        <v>42</v>
      </c>
      <c r="Z288" s="29">
        <v>0.13</v>
      </c>
      <c r="AA288" s="29">
        <v>0.12</v>
      </c>
      <c r="AB288" s="29">
        <v>0</v>
      </c>
      <c r="AC288" s="29">
        <v>0</v>
      </c>
      <c r="AD288" s="29">
        <v>0</v>
      </c>
      <c r="AE288" s="29">
        <v>0</v>
      </c>
      <c r="AF288" s="29" t="s">
        <v>42</v>
      </c>
      <c r="AG288" s="29" t="s">
        <v>42</v>
      </c>
      <c r="AH288" s="29" t="s">
        <v>42</v>
      </c>
      <c r="AI288" s="29" t="s">
        <v>42</v>
      </c>
      <c r="AJ288" s="29" t="s">
        <v>42</v>
      </c>
      <c r="AK288" s="29">
        <v>0</v>
      </c>
      <c r="AL288" s="29">
        <v>0</v>
      </c>
      <c r="AM288" s="29">
        <v>0</v>
      </c>
      <c r="AN288" s="29">
        <v>0</v>
      </c>
      <c r="AO288" s="29">
        <v>0</v>
      </c>
      <c r="AP288" s="29">
        <v>0</v>
      </c>
      <c r="AQ288" s="29">
        <v>0</v>
      </c>
      <c r="AR288" s="29">
        <v>0</v>
      </c>
      <c r="AS288" s="29">
        <v>0</v>
      </c>
      <c r="AT288" s="29">
        <v>0</v>
      </c>
      <c r="AU288" s="29">
        <v>0</v>
      </c>
      <c r="AV288" s="29">
        <v>0</v>
      </c>
      <c r="AW288" s="29">
        <v>0</v>
      </c>
      <c r="AX288" s="29">
        <v>0</v>
      </c>
      <c r="AY288" s="29">
        <v>0</v>
      </c>
      <c r="AZ288" s="29">
        <v>0</v>
      </c>
      <c r="BA288" s="29">
        <v>0</v>
      </c>
      <c r="BB288" s="29">
        <v>0</v>
      </c>
      <c r="BC288" s="29">
        <v>0</v>
      </c>
      <c r="BD288" s="29">
        <v>0</v>
      </c>
      <c r="BE288" s="29">
        <v>0</v>
      </c>
      <c r="BF288" s="29">
        <v>0</v>
      </c>
      <c r="BG288" s="29">
        <v>0</v>
      </c>
      <c r="BH288" s="29">
        <v>0</v>
      </c>
      <c r="BI288" s="29" t="s">
        <v>42</v>
      </c>
      <c r="BJ288" s="29">
        <v>0.18</v>
      </c>
      <c r="BK288" s="29">
        <v>0.16</v>
      </c>
      <c r="BL288" s="29">
        <v>0.22</v>
      </c>
      <c r="BM288" s="29">
        <v>0.19</v>
      </c>
      <c r="BN288" s="29">
        <v>0.2</v>
      </c>
      <c r="BO288" s="29">
        <v>0.16</v>
      </c>
      <c r="BP288" s="29" t="s">
        <v>42</v>
      </c>
      <c r="BQ288" s="29">
        <v>0.11</v>
      </c>
    </row>
    <row r="289" spans="1:69" x14ac:dyDescent="0.25">
      <c r="A289">
        <v>870</v>
      </c>
      <c r="B289" t="s">
        <v>284</v>
      </c>
      <c r="C289" t="s">
        <v>182</v>
      </c>
      <c r="D289" s="28">
        <v>10</v>
      </c>
      <c r="E289" s="28" t="s">
        <v>42</v>
      </c>
      <c r="F289" s="28">
        <v>20</v>
      </c>
      <c r="G289" s="29">
        <v>0.5</v>
      </c>
      <c r="H289" s="29" t="s">
        <v>42</v>
      </c>
      <c r="I289" s="29">
        <v>0.6</v>
      </c>
      <c r="J289" s="29" t="s">
        <v>42</v>
      </c>
      <c r="K289" s="29" t="s">
        <v>42</v>
      </c>
      <c r="L289" s="29">
        <v>0.47</v>
      </c>
      <c r="M289" s="29" t="s">
        <v>42</v>
      </c>
      <c r="N289" s="29" t="s">
        <v>42</v>
      </c>
      <c r="O289" s="29" t="s">
        <v>42</v>
      </c>
      <c r="P289" s="29">
        <v>0</v>
      </c>
      <c r="Q289" s="29" t="s">
        <v>42</v>
      </c>
      <c r="R289" s="29">
        <v>0</v>
      </c>
      <c r="S289" s="29">
        <v>0</v>
      </c>
      <c r="T289" s="29" t="s">
        <v>42</v>
      </c>
      <c r="U289" s="29">
        <v>0</v>
      </c>
      <c r="V289" s="29">
        <v>0</v>
      </c>
      <c r="W289" s="29" t="s">
        <v>42</v>
      </c>
      <c r="X289" s="29">
        <v>0</v>
      </c>
      <c r="Y289" s="29">
        <v>0</v>
      </c>
      <c r="Z289" s="29" t="s">
        <v>42</v>
      </c>
      <c r="AA289" s="29" t="s">
        <v>42</v>
      </c>
      <c r="AB289" s="29">
        <v>0</v>
      </c>
      <c r="AC289" s="29" t="s">
        <v>42</v>
      </c>
      <c r="AD289" s="29">
        <v>0</v>
      </c>
      <c r="AE289" s="29">
        <v>0</v>
      </c>
      <c r="AF289" s="29" t="s">
        <v>42</v>
      </c>
      <c r="AG289" s="29">
        <v>0</v>
      </c>
      <c r="AH289" s="29" t="s">
        <v>42</v>
      </c>
      <c r="AI289" s="29" t="s">
        <v>42</v>
      </c>
      <c r="AJ289" s="29" t="s">
        <v>42</v>
      </c>
      <c r="AK289" s="29">
        <v>0</v>
      </c>
      <c r="AL289" s="29" t="s">
        <v>42</v>
      </c>
      <c r="AM289" s="29">
        <v>0</v>
      </c>
      <c r="AN289" s="29">
        <v>0</v>
      </c>
      <c r="AO289" s="29" t="s">
        <v>42</v>
      </c>
      <c r="AP289" s="29">
        <v>0</v>
      </c>
      <c r="AQ289" s="29">
        <v>0</v>
      </c>
      <c r="AR289" s="29" t="s">
        <v>42</v>
      </c>
      <c r="AS289" s="29">
        <v>0</v>
      </c>
      <c r="AT289" s="29" t="s">
        <v>42</v>
      </c>
      <c r="AU289" s="29" t="s">
        <v>42</v>
      </c>
      <c r="AV289" s="29" t="s">
        <v>42</v>
      </c>
      <c r="AW289" s="29" t="s">
        <v>42</v>
      </c>
      <c r="AX289" s="29" t="s">
        <v>42</v>
      </c>
      <c r="AY289" s="29" t="s">
        <v>42</v>
      </c>
      <c r="AZ289" s="29">
        <v>0</v>
      </c>
      <c r="BA289" s="29" t="s">
        <v>42</v>
      </c>
      <c r="BB289" s="29">
        <v>0</v>
      </c>
      <c r="BC289" s="29" t="s">
        <v>42</v>
      </c>
      <c r="BD289" s="29" t="s">
        <v>42</v>
      </c>
      <c r="BE289" s="29" t="s">
        <v>42</v>
      </c>
      <c r="BF289" s="29">
        <v>0</v>
      </c>
      <c r="BG289" s="29" t="s">
        <v>42</v>
      </c>
      <c r="BH289" s="29">
        <v>0</v>
      </c>
      <c r="BI289" s="29" t="s">
        <v>42</v>
      </c>
      <c r="BJ289" s="29" t="s">
        <v>42</v>
      </c>
      <c r="BK289" s="29" t="s">
        <v>42</v>
      </c>
      <c r="BL289" s="29" t="s">
        <v>42</v>
      </c>
      <c r="BM289" s="29" t="s">
        <v>42</v>
      </c>
      <c r="BN289" s="29" t="s">
        <v>42</v>
      </c>
      <c r="BO289" s="29">
        <v>0</v>
      </c>
      <c r="BP289" s="29" t="s">
        <v>42</v>
      </c>
      <c r="BQ289" s="29">
        <v>0</v>
      </c>
    </row>
    <row r="290" spans="1:69" x14ac:dyDescent="0.25">
      <c r="A290">
        <v>317</v>
      </c>
      <c r="B290" t="s">
        <v>285</v>
      </c>
      <c r="C290" t="s">
        <v>180</v>
      </c>
      <c r="D290" s="28">
        <v>10</v>
      </c>
      <c r="E290" s="28">
        <v>30</v>
      </c>
      <c r="F290" s="28">
        <v>50</v>
      </c>
      <c r="G290" s="29">
        <v>0.79</v>
      </c>
      <c r="H290" s="29">
        <v>0.97</v>
      </c>
      <c r="I290" s="29">
        <v>0.91</v>
      </c>
      <c r="J290" s="29">
        <v>0.79</v>
      </c>
      <c r="K290" s="29">
        <v>0.97</v>
      </c>
      <c r="L290" s="29">
        <v>0.91</v>
      </c>
      <c r="M290" s="29" t="s">
        <v>42</v>
      </c>
      <c r="N290" s="29">
        <v>0.21</v>
      </c>
      <c r="O290" s="29">
        <v>0.21</v>
      </c>
      <c r="P290" s="29">
        <v>0</v>
      </c>
      <c r="Q290" s="29">
        <v>0</v>
      </c>
      <c r="R290" s="29">
        <v>0</v>
      </c>
      <c r="S290" s="29">
        <v>0</v>
      </c>
      <c r="T290" s="29">
        <v>0</v>
      </c>
      <c r="U290" s="29">
        <v>0</v>
      </c>
      <c r="V290" s="29">
        <v>0</v>
      </c>
      <c r="W290" s="29" t="s">
        <v>42</v>
      </c>
      <c r="X290" s="29" t="s">
        <v>42</v>
      </c>
      <c r="Y290" s="29">
        <v>0</v>
      </c>
      <c r="Z290" s="29">
        <v>0</v>
      </c>
      <c r="AA290" s="29">
        <v>0</v>
      </c>
      <c r="AB290" s="29">
        <v>0</v>
      </c>
      <c r="AC290" s="29">
        <v>0</v>
      </c>
      <c r="AD290" s="29">
        <v>0</v>
      </c>
      <c r="AE290" s="29">
        <v>0</v>
      </c>
      <c r="AF290" s="29">
        <v>0</v>
      </c>
      <c r="AG290" s="29">
        <v>0</v>
      </c>
      <c r="AH290" s="29">
        <v>0.56999999999999995</v>
      </c>
      <c r="AI290" s="29">
        <v>0.7</v>
      </c>
      <c r="AJ290" s="29">
        <v>0.66</v>
      </c>
      <c r="AK290" s="29">
        <v>0</v>
      </c>
      <c r="AL290" s="29">
        <v>0</v>
      </c>
      <c r="AM290" s="29">
        <v>0</v>
      </c>
      <c r="AN290" s="29">
        <v>0</v>
      </c>
      <c r="AO290" s="29">
        <v>0</v>
      </c>
      <c r="AP290" s="29">
        <v>0</v>
      </c>
      <c r="AQ290" s="29">
        <v>0</v>
      </c>
      <c r="AR290" s="29">
        <v>0</v>
      </c>
      <c r="AS290" s="29">
        <v>0</v>
      </c>
      <c r="AT290" s="29">
        <v>0</v>
      </c>
      <c r="AU290" s="29">
        <v>0</v>
      </c>
      <c r="AV290" s="29">
        <v>0</v>
      </c>
      <c r="AW290" s="29">
        <v>0</v>
      </c>
      <c r="AX290" s="29">
        <v>0</v>
      </c>
      <c r="AY290" s="29">
        <v>0</v>
      </c>
      <c r="AZ290" s="29">
        <v>0</v>
      </c>
      <c r="BA290" s="29">
        <v>0</v>
      </c>
      <c r="BB290" s="29">
        <v>0</v>
      </c>
      <c r="BC290" s="29">
        <v>0</v>
      </c>
      <c r="BD290" s="29">
        <v>0</v>
      </c>
      <c r="BE290" s="29">
        <v>0</v>
      </c>
      <c r="BF290" s="29">
        <v>0</v>
      </c>
      <c r="BG290" s="29">
        <v>0</v>
      </c>
      <c r="BH290" s="29">
        <v>0</v>
      </c>
      <c r="BI290" s="29" t="s">
        <v>42</v>
      </c>
      <c r="BJ290" s="29" t="s">
        <v>42</v>
      </c>
      <c r="BK290" s="29" t="s">
        <v>42</v>
      </c>
      <c r="BL290" s="29">
        <v>0</v>
      </c>
      <c r="BM290" s="29">
        <v>0</v>
      </c>
      <c r="BN290" s="29">
        <v>0</v>
      </c>
      <c r="BO290" s="29" t="s">
        <v>42</v>
      </c>
      <c r="BP290" s="29">
        <v>0</v>
      </c>
      <c r="BQ290" s="29" t="s">
        <v>42</v>
      </c>
    </row>
    <row r="291" spans="1:69" x14ac:dyDescent="0.25">
      <c r="A291">
        <v>807</v>
      </c>
      <c r="B291" t="s">
        <v>286</v>
      </c>
      <c r="C291" t="s">
        <v>166</v>
      </c>
      <c r="D291" s="28">
        <v>10</v>
      </c>
      <c r="E291" s="28">
        <v>20</v>
      </c>
      <c r="F291" s="28">
        <v>30</v>
      </c>
      <c r="G291" s="29">
        <v>0.8</v>
      </c>
      <c r="H291" s="29">
        <v>1</v>
      </c>
      <c r="I291" s="29">
        <v>0.92</v>
      </c>
      <c r="J291" s="29">
        <v>0.8</v>
      </c>
      <c r="K291" s="29">
        <v>1</v>
      </c>
      <c r="L291" s="29">
        <v>0.92</v>
      </c>
      <c r="M291" s="29">
        <v>0</v>
      </c>
      <c r="N291" s="29">
        <v>0</v>
      </c>
      <c r="O291" s="29">
        <v>0</v>
      </c>
      <c r="P291" s="29">
        <v>0</v>
      </c>
      <c r="Q291" s="29">
        <v>0</v>
      </c>
      <c r="R291" s="29">
        <v>0</v>
      </c>
      <c r="S291" s="29">
        <v>0</v>
      </c>
      <c r="T291" s="29">
        <v>0</v>
      </c>
      <c r="U291" s="29">
        <v>0</v>
      </c>
      <c r="V291" s="29">
        <v>0</v>
      </c>
      <c r="W291" s="29">
        <v>0</v>
      </c>
      <c r="X291" s="29">
        <v>0</v>
      </c>
      <c r="Y291" s="29">
        <v>0</v>
      </c>
      <c r="Z291" s="29">
        <v>0</v>
      </c>
      <c r="AA291" s="29">
        <v>0</v>
      </c>
      <c r="AB291" s="29">
        <v>0</v>
      </c>
      <c r="AC291" s="29">
        <v>0</v>
      </c>
      <c r="AD291" s="29">
        <v>0</v>
      </c>
      <c r="AE291" s="29">
        <v>0</v>
      </c>
      <c r="AF291" s="29">
        <v>0</v>
      </c>
      <c r="AG291" s="29">
        <v>0</v>
      </c>
      <c r="AH291" s="29">
        <v>0.8</v>
      </c>
      <c r="AI291" s="29">
        <v>1</v>
      </c>
      <c r="AJ291" s="29">
        <v>0.92</v>
      </c>
      <c r="AK291" s="29">
        <v>0</v>
      </c>
      <c r="AL291" s="29">
        <v>0</v>
      </c>
      <c r="AM291" s="29">
        <v>0</v>
      </c>
      <c r="AN291" s="29">
        <v>0</v>
      </c>
      <c r="AO291" s="29">
        <v>0</v>
      </c>
      <c r="AP291" s="29">
        <v>0</v>
      </c>
      <c r="AQ291" s="29">
        <v>0</v>
      </c>
      <c r="AR291" s="29">
        <v>0</v>
      </c>
      <c r="AS291" s="29">
        <v>0</v>
      </c>
      <c r="AT291" s="29">
        <v>0</v>
      </c>
      <c r="AU291" s="29">
        <v>0</v>
      </c>
      <c r="AV291" s="29">
        <v>0</v>
      </c>
      <c r="AW291" s="29">
        <v>0</v>
      </c>
      <c r="AX291" s="29">
        <v>0</v>
      </c>
      <c r="AY291" s="29">
        <v>0</v>
      </c>
      <c r="AZ291" s="29">
        <v>0</v>
      </c>
      <c r="BA291" s="29">
        <v>0</v>
      </c>
      <c r="BB291" s="29">
        <v>0</v>
      </c>
      <c r="BC291" s="29">
        <v>0</v>
      </c>
      <c r="BD291" s="29">
        <v>0</v>
      </c>
      <c r="BE291" s="29">
        <v>0</v>
      </c>
      <c r="BF291" s="29">
        <v>0</v>
      </c>
      <c r="BG291" s="29">
        <v>0</v>
      </c>
      <c r="BH291" s="29">
        <v>0</v>
      </c>
      <c r="BI291" s="29">
        <v>0</v>
      </c>
      <c r="BJ291" s="29">
        <v>0</v>
      </c>
      <c r="BK291" s="29">
        <v>0</v>
      </c>
      <c r="BL291" s="29" t="s">
        <v>42</v>
      </c>
      <c r="BM291" s="29">
        <v>0</v>
      </c>
      <c r="BN291" s="29" t="s">
        <v>42</v>
      </c>
      <c r="BO291" s="29">
        <v>0</v>
      </c>
      <c r="BP291" s="29">
        <v>0</v>
      </c>
      <c r="BQ291" s="29">
        <v>0</v>
      </c>
    </row>
    <row r="292" spans="1:69" x14ac:dyDescent="0.25">
      <c r="A292">
        <v>318</v>
      </c>
      <c r="B292" t="s">
        <v>287</v>
      </c>
      <c r="C292" t="s">
        <v>180</v>
      </c>
      <c r="D292" s="28">
        <v>10</v>
      </c>
      <c r="E292" s="28">
        <v>20</v>
      </c>
      <c r="F292" s="28">
        <v>20</v>
      </c>
      <c r="G292" s="29">
        <v>0.88</v>
      </c>
      <c r="H292" s="29">
        <v>0.81</v>
      </c>
      <c r="I292" s="29">
        <v>0.83</v>
      </c>
      <c r="J292" s="29">
        <v>0.88</v>
      </c>
      <c r="K292" s="29">
        <v>0.81</v>
      </c>
      <c r="L292" s="29">
        <v>0.83</v>
      </c>
      <c r="M292" s="29" t="s">
        <v>42</v>
      </c>
      <c r="N292" s="29">
        <v>0.38</v>
      </c>
      <c r="O292" s="29">
        <v>0.46</v>
      </c>
      <c r="P292" s="29">
        <v>0</v>
      </c>
      <c r="Q292" s="29">
        <v>0</v>
      </c>
      <c r="R292" s="29">
        <v>0</v>
      </c>
      <c r="S292" s="29">
        <v>0</v>
      </c>
      <c r="T292" s="29" t="s">
        <v>42</v>
      </c>
      <c r="U292" s="29" t="s">
        <v>42</v>
      </c>
      <c r="V292" s="29">
        <v>0</v>
      </c>
      <c r="W292" s="29" t="s">
        <v>42</v>
      </c>
      <c r="X292" s="29" t="s">
        <v>42</v>
      </c>
      <c r="Y292" s="29">
        <v>0</v>
      </c>
      <c r="Z292" s="29">
        <v>0</v>
      </c>
      <c r="AA292" s="29">
        <v>0</v>
      </c>
      <c r="AB292" s="29">
        <v>0</v>
      </c>
      <c r="AC292" s="29">
        <v>0</v>
      </c>
      <c r="AD292" s="29">
        <v>0</v>
      </c>
      <c r="AE292" s="29" t="s">
        <v>42</v>
      </c>
      <c r="AF292" s="29">
        <v>0</v>
      </c>
      <c r="AG292" s="29" t="s">
        <v>42</v>
      </c>
      <c r="AH292" s="29" t="s">
        <v>42</v>
      </c>
      <c r="AI292" s="29" t="s">
        <v>42</v>
      </c>
      <c r="AJ292" s="29">
        <v>0.25</v>
      </c>
      <c r="AK292" s="29">
        <v>0</v>
      </c>
      <c r="AL292" s="29">
        <v>0</v>
      </c>
      <c r="AM292" s="29">
        <v>0</v>
      </c>
      <c r="AN292" s="29">
        <v>0</v>
      </c>
      <c r="AO292" s="29">
        <v>0</v>
      </c>
      <c r="AP292" s="29">
        <v>0</v>
      </c>
      <c r="AQ292" s="29">
        <v>0</v>
      </c>
      <c r="AR292" s="29">
        <v>0</v>
      </c>
      <c r="AS292" s="29">
        <v>0</v>
      </c>
      <c r="AT292" s="29">
        <v>0</v>
      </c>
      <c r="AU292" s="29">
        <v>0</v>
      </c>
      <c r="AV292" s="29">
        <v>0</v>
      </c>
      <c r="AW292" s="29">
        <v>0</v>
      </c>
      <c r="AX292" s="29">
        <v>0</v>
      </c>
      <c r="AY292" s="29">
        <v>0</v>
      </c>
      <c r="AZ292" s="29">
        <v>0</v>
      </c>
      <c r="BA292" s="29">
        <v>0</v>
      </c>
      <c r="BB292" s="29">
        <v>0</v>
      </c>
      <c r="BC292" s="29">
        <v>0</v>
      </c>
      <c r="BD292" s="29">
        <v>0</v>
      </c>
      <c r="BE292" s="29">
        <v>0</v>
      </c>
      <c r="BF292" s="29">
        <v>0</v>
      </c>
      <c r="BG292" s="29">
        <v>0</v>
      </c>
      <c r="BH292" s="29">
        <v>0</v>
      </c>
      <c r="BI292" s="29" t="s">
        <v>42</v>
      </c>
      <c r="BJ292" s="29" t="s">
        <v>42</v>
      </c>
      <c r="BK292" s="29" t="s">
        <v>42</v>
      </c>
      <c r="BL292" s="29">
        <v>0</v>
      </c>
      <c r="BM292" s="29" t="s">
        <v>42</v>
      </c>
      <c r="BN292" s="29" t="s">
        <v>42</v>
      </c>
      <c r="BO292" s="29">
        <v>0</v>
      </c>
      <c r="BP292" s="29" t="s">
        <v>42</v>
      </c>
      <c r="BQ292" s="29" t="s">
        <v>42</v>
      </c>
    </row>
    <row r="293" spans="1:69" x14ac:dyDescent="0.25">
      <c r="A293">
        <v>354</v>
      </c>
      <c r="B293" t="s">
        <v>288</v>
      </c>
      <c r="C293" t="s">
        <v>168</v>
      </c>
      <c r="D293" s="28">
        <v>20</v>
      </c>
      <c r="E293" s="28">
        <v>20</v>
      </c>
      <c r="F293" s="28">
        <v>40</v>
      </c>
      <c r="G293" s="29">
        <v>0.85</v>
      </c>
      <c r="H293" s="29">
        <v>0.79</v>
      </c>
      <c r="I293" s="29">
        <v>0.82</v>
      </c>
      <c r="J293" s="29">
        <v>0.8</v>
      </c>
      <c r="K293" s="29">
        <v>0.79</v>
      </c>
      <c r="L293" s="29">
        <v>0.8</v>
      </c>
      <c r="M293" s="29">
        <v>0.3</v>
      </c>
      <c r="N293" s="29" t="s">
        <v>42</v>
      </c>
      <c r="O293" s="29">
        <v>0.18</v>
      </c>
      <c r="P293" s="29">
        <v>0</v>
      </c>
      <c r="Q293" s="29">
        <v>0</v>
      </c>
      <c r="R293" s="29">
        <v>0</v>
      </c>
      <c r="S293" s="29">
        <v>0</v>
      </c>
      <c r="T293" s="29" t="s">
        <v>42</v>
      </c>
      <c r="U293" s="29" t="s">
        <v>42</v>
      </c>
      <c r="V293" s="29">
        <v>0</v>
      </c>
      <c r="W293" s="29">
        <v>0</v>
      </c>
      <c r="X293" s="29">
        <v>0</v>
      </c>
      <c r="Y293" s="29">
        <v>0</v>
      </c>
      <c r="Z293" s="29">
        <v>0</v>
      </c>
      <c r="AA293" s="29">
        <v>0</v>
      </c>
      <c r="AB293" s="29">
        <v>0</v>
      </c>
      <c r="AC293" s="29">
        <v>0</v>
      </c>
      <c r="AD293" s="29">
        <v>0</v>
      </c>
      <c r="AE293" s="29">
        <v>0</v>
      </c>
      <c r="AF293" s="29" t="s">
        <v>42</v>
      </c>
      <c r="AG293" s="29" t="s">
        <v>42</v>
      </c>
      <c r="AH293" s="29">
        <v>0.5</v>
      </c>
      <c r="AI293" s="29">
        <v>0.63</v>
      </c>
      <c r="AJ293" s="29">
        <v>0.56999999999999995</v>
      </c>
      <c r="AK293" s="29">
        <v>0</v>
      </c>
      <c r="AL293" s="29">
        <v>0</v>
      </c>
      <c r="AM293" s="29">
        <v>0</v>
      </c>
      <c r="AN293" s="29">
        <v>0</v>
      </c>
      <c r="AO293" s="29">
        <v>0</v>
      </c>
      <c r="AP293" s="29">
        <v>0</v>
      </c>
      <c r="AQ293" s="29">
        <v>0</v>
      </c>
      <c r="AR293" s="29">
        <v>0</v>
      </c>
      <c r="AS293" s="29">
        <v>0</v>
      </c>
      <c r="AT293" s="29" t="s">
        <v>42</v>
      </c>
      <c r="AU293" s="29">
        <v>0</v>
      </c>
      <c r="AV293" s="29" t="s">
        <v>42</v>
      </c>
      <c r="AW293" s="29">
        <v>0</v>
      </c>
      <c r="AX293" s="29">
        <v>0</v>
      </c>
      <c r="AY293" s="29">
        <v>0</v>
      </c>
      <c r="AZ293" s="29">
        <v>0</v>
      </c>
      <c r="BA293" s="29">
        <v>0</v>
      </c>
      <c r="BB293" s="29">
        <v>0</v>
      </c>
      <c r="BC293" s="29" t="s">
        <v>42</v>
      </c>
      <c r="BD293" s="29">
        <v>0</v>
      </c>
      <c r="BE293" s="29" t="s">
        <v>42</v>
      </c>
      <c r="BF293" s="29">
        <v>0</v>
      </c>
      <c r="BG293" s="29">
        <v>0</v>
      </c>
      <c r="BH293" s="29">
        <v>0</v>
      </c>
      <c r="BI293" s="29">
        <v>0</v>
      </c>
      <c r="BJ293" s="29" t="s">
        <v>42</v>
      </c>
      <c r="BK293" s="29" t="s">
        <v>42</v>
      </c>
      <c r="BL293" s="29" t="s">
        <v>42</v>
      </c>
      <c r="BM293" s="29" t="s">
        <v>42</v>
      </c>
      <c r="BN293" s="29">
        <v>0.14000000000000001</v>
      </c>
      <c r="BO293" s="29">
        <v>0</v>
      </c>
      <c r="BP293" s="29">
        <v>0</v>
      </c>
      <c r="BQ293" s="29">
        <v>0</v>
      </c>
    </row>
    <row r="294" spans="1:69" x14ac:dyDescent="0.25">
      <c r="A294">
        <v>372</v>
      </c>
      <c r="B294" t="s">
        <v>289</v>
      </c>
      <c r="C294" t="s">
        <v>170</v>
      </c>
      <c r="D294" s="28">
        <v>30</v>
      </c>
      <c r="E294" s="28">
        <v>50</v>
      </c>
      <c r="F294" s="28">
        <v>80</v>
      </c>
      <c r="G294" s="29">
        <v>1</v>
      </c>
      <c r="H294" s="29">
        <v>0.98</v>
      </c>
      <c r="I294" s="29">
        <v>0.99</v>
      </c>
      <c r="J294" s="29">
        <v>1</v>
      </c>
      <c r="K294" s="29">
        <v>0.96</v>
      </c>
      <c r="L294" s="29">
        <v>0.98</v>
      </c>
      <c r="M294" s="29">
        <v>0.42</v>
      </c>
      <c r="N294" s="29">
        <v>0.34</v>
      </c>
      <c r="O294" s="29">
        <v>0.38</v>
      </c>
      <c r="P294" s="29">
        <v>0</v>
      </c>
      <c r="Q294" s="29">
        <v>0</v>
      </c>
      <c r="R294" s="29">
        <v>0</v>
      </c>
      <c r="S294" s="29" t="s">
        <v>42</v>
      </c>
      <c r="T294" s="29" t="s">
        <v>42</v>
      </c>
      <c r="U294" s="29">
        <v>0.08</v>
      </c>
      <c r="V294" s="29" t="s">
        <v>42</v>
      </c>
      <c r="W294" s="29" t="s">
        <v>42</v>
      </c>
      <c r="X294" s="29" t="s">
        <v>42</v>
      </c>
      <c r="Y294" s="29">
        <v>0</v>
      </c>
      <c r="Z294" s="29">
        <v>0</v>
      </c>
      <c r="AA294" s="29">
        <v>0</v>
      </c>
      <c r="AB294" s="29">
        <v>0</v>
      </c>
      <c r="AC294" s="29" t="s">
        <v>42</v>
      </c>
      <c r="AD294" s="29" t="s">
        <v>42</v>
      </c>
      <c r="AE294" s="29" t="s">
        <v>42</v>
      </c>
      <c r="AF294" s="29" t="s">
        <v>42</v>
      </c>
      <c r="AG294" s="29" t="s">
        <v>42</v>
      </c>
      <c r="AH294" s="29">
        <v>0.36</v>
      </c>
      <c r="AI294" s="29">
        <v>0.45</v>
      </c>
      <c r="AJ294" s="29">
        <v>0.41</v>
      </c>
      <c r="AK294" s="29">
        <v>0</v>
      </c>
      <c r="AL294" s="29">
        <v>0</v>
      </c>
      <c r="AM294" s="29">
        <v>0</v>
      </c>
      <c r="AN294" s="29">
        <v>0</v>
      </c>
      <c r="AO294" s="29">
        <v>0</v>
      </c>
      <c r="AP294" s="29">
        <v>0</v>
      </c>
      <c r="AQ294" s="29">
        <v>0</v>
      </c>
      <c r="AR294" s="29">
        <v>0</v>
      </c>
      <c r="AS294" s="29">
        <v>0</v>
      </c>
      <c r="AT294" s="29">
        <v>0</v>
      </c>
      <c r="AU294" s="29">
        <v>0</v>
      </c>
      <c r="AV294" s="29">
        <v>0</v>
      </c>
      <c r="AW294" s="29">
        <v>0</v>
      </c>
      <c r="AX294" s="29">
        <v>0</v>
      </c>
      <c r="AY294" s="29">
        <v>0</v>
      </c>
      <c r="AZ294" s="29">
        <v>0</v>
      </c>
      <c r="BA294" s="29">
        <v>0</v>
      </c>
      <c r="BB294" s="29">
        <v>0</v>
      </c>
      <c r="BC294" s="29">
        <v>0</v>
      </c>
      <c r="BD294" s="29">
        <v>0</v>
      </c>
      <c r="BE294" s="29">
        <v>0</v>
      </c>
      <c r="BF294" s="29">
        <v>0</v>
      </c>
      <c r="BG294" s="29" t="s">
        <v>42</v>
      </c>
      <c r="BH294" s="29" t="s">
        <v>42</v>
      </c>
      <c r="BI294" s="29">
        <v>0</v>
      </c>
      <c r="BJ294" s="29" t="s">
        <v>42</v>
      </c>
      <c r="BK294" s="29" t="s">
        <v>42</v>
      </c>
      <c r="BL294" s="29">
        <v>0</v>
      </c>
      <c r="BM294" s="29">
        <v>0</v>
      </c>
      <c r="BN294" s="29">
        <v>0</v>
      </c>
      <c r="BO294" s="29">
        <v>0</v>
      </c>
      <c r="BP294" s="29">
        <v>0</v>
      </c>
      <c r="BQ294" s="29">
        <v>0</v>
      </c>
    </row>
    <row r="295" spans="1:69" x14ac:dyDescent="0.25">
      <c r="A295">
        <v>857</v>
      </c>
      <c r="B295" t="s">
        <v>290</v>
      </c>
      <c r="C295" t="s">
        <v>172</v>
      </c>
      <c r="D295" s="28" t="s">
        <v>355</v>
      </c>
      <c r="E295" s="28" t="s">
        <v>355</v>
      </c>
      <c r="F295" s="28" t="s">
        <v>355</v>
      </c>
      <c r="G295" s="29" t="s">
        <v>355</v>
      </c>
      <c r="H295" s="29" t="s">
        <v>355</v>
      </c>
      <c r="I295" s="29" t="s">
        <v>355</v>
      </c>
      <c r="J295" s="29" t="s">
        <v>355</v>
      </c>
      <c r="K295" s="29" t="s">
        <v>355</v>
      </c>
      <c r="L295" s="29" t="s">
        <v>355</v>
      </c>
      <c r="M295" s="29" t="s">
        <v>355</v>
      </c>
      <c r="N295" s="29" t="s">
        <v>355</v>
      </c>
      <c r="O295" s="29" t="s">
        <v>355</v>
      </c>
      <c r="P295" s="29" t="s">
        <v>355</v>
      </c>
      <c r="Q295" s="29" t="s">
        <v>355</v>
      </c>
      <c r="R295" s="29" t="s">
        <v>355</v>
      </c>
      <c r="S295" s="29" t="s">
        <v>355</v>
      </c>
      <c r="T295" s="29" t="s">
        <v>355</v>
      </c>
      <c r="U295" s="29" t="s">
        <v>355</v>
      </c>
      <c r="V295" s="29" t="s">
        <v>355</v>
      </c>
      <c r="W295" s="29" t="s">
        <v>355</v>
      </c>
      <c r="X295" s="29" t="s">
        <v>355</v>
      </c>
      <c r="Y295" s="29" t="s">
        <v>355</v>
      </c>
      <c r="Z295" s="29" t="s">
        <v>355</v>
      </c>
      <c r="AA295" s="29" t="s">
        <v>355</v>
      </c>
      <c r="AB295" s="29" t="s">
        <v>355</v>
      </c>
      <c r="AC295" s="29" t="s">
        <v>355</v>
      </c>
      <c r="AD295" s="29" t="s">
        <v>355</v>
      </c>
      <c r="AE295" s="29" t="s">
        <v>355</v>
      </c>
      <c r="AF295" s="29" t="s">
        <v>355</v>
      </c>
      <c r="AG295" s="29" t="s">
        <v>355</v>
      </c>
      <c r="AH295" s="29" t="s">
        <v>355</v>
      </c>
      <c r="AI295" s="29" t="s">
        <v>355</v>
      </c>
      <c r="AJ295" s="29" t="s">
        <v>355</v>
      </c>
      <c r="AK295" s="29" t="s">
        <v>355</v>
      </c>
      <c r="AL295" s="29" t="s">
        <v>355</v>
      </c>
      <c r="AM295" s="29" t="s">
        <v>355</v>
      </c>
      <c r="AN295" s="29" t="s">
        <v>355</v>
      </c>
      <c r="AO295" s="29" t="s">
        <v>355</v>
      </c>
      <c r="AP295" s="29" t="s">
        <v>355</v>
      </c>
      <c r="AQ295" s="29" t="s">
        <v>355</v>
      </c>
      <c r="AR295" s="29" t="s">
        <v>355</v>
      </c>
      <c r="AS295" s="29" t="s">
        <v>355</v>
      </c>
      <c r="AT295" s="29" t="s">
        <v>355</v>
      </c>
      <c r="AU295" s="29" t="s">
        <v>355</v>
      </c>
      <c r="AV295" s="29" t="s">
        <v>355</v>
      </c>
      <c r="AW295" s="29" t="s">
        <v>355</v>
      </c>
      <c r="AX295" s="29" t="s">
        <v>355</v>
      </c>
      <c r="AY295" s="29" t="s">
        <v>355</v>
      </c>
      <c r="AZ295" s="29" t="s">
        <v>355</v>
      </c>
      <c r="BA295" s="29" t="s">
        <v>355</v>
      </c>
      <c r="BB295" s="29" t="s">
        <v>355</v>
      </c>
      <c r="BC295" s="29" t="s">
        <v>355</v>
      </c>
      <c r="BD295" s="29" t="s">
        <v>355</v>
      </c>
      <c r="BE295" s="29" t="s">
        <v>355</v>
      </c>
      <c r="BF295" s="29" t="s">
        <v>355</v>
      </c>
      <c r="BG295" s="29" t="s">
        <v>355</v>
      </c>
      <c r="BH295" s="29" t="s">
        <v>355</v>
      </c>
      <c r="BI295" s="29" t="s">
        <v>355</v>
      </c>
      <c r="BJ295" s="29" t="s">
        <v>355</v>
      </c>
      <c r="BK295" s="29" t="s">
        <v>355</v>
      </c>
      <c r="BL295" s="29" t="s">
        <v>355</v>
      </c>
      <c r="BM295" s="29" t="s">
        <v>355</v>
      </c>
      <c r="BN295" s="29" t="s">
        <v>355</v>
      </c>
      <c r="BO295" s="29" t="s">
        <v>355</v>
      </c>
      <c r="BP295" s="29" t="s">
        <v>355</v>
      </c>
      <c r="BQ295" s="29" t="s">
        <v>355</v>
      </c>
    </row>
    <row r="296" spans="1:69" x14ac:dyDescent="0.25">
      <c r="A296">
        <v>355</v>
      </c>
      <c r="B296" t="s">
        <v>291</v>
      </c>
      <c r="C296" t="s">
        <v>168</v>
      </c>
      <c r="D296" s="28">
        <v>30</v>
      </c>
      <c r="E296" s="28">
        <v>40</v>
      </c>
      <c r="F296" s="28">
        <v>70</v>
      </c>
      <c r="G296" s="29">
        <v>0.75</v>
      </c>
      <c r="H296" s="29">
        <v>0.83</v>
      </c>
      <c r="I296" s="29">
        <v>0.79</v>
      </c>
      <c r="J296" s="29">
        <v>0.75</v>
      </c>
      <c r="K296" s="29">
        <v>0.8</v>
      </c>
      <c r="L296" s="29">
        <v>0.78</v>
      </c>
      <c r="M296" s="29">
        <v>0.38</v>
      </c>
      <c r="N296" s="29">
        <v>0.37</v>
      </c>
      <c r="O296" s="29">
        <v>0.37</v>
      </c>
      <c r="P296" s="29">
        <v>0</v>
      </c>
      <c r="Q296" s="29">
        <v>0</v>
      </c>
      <c r="R296" s="29">
        <v>0</v>
      </c>
      <c r="S296" s="29" t="s">
        <v>42</v>
      </c>
      <c r="T296" s="29">
        <v>0</v>
      </c>
      <c r="U296" s="29" t="s">
        <v>42</v>
      </c>
      <c r="V296" s="29">
        <v>0</v>
      </c>
      <c r="W296" s="29">
        <v>0</v>
      </c>
      <c r="X296" s="29">
        <v>0</v>
      </c>
      <c r="Y296" s="29">
        <v>0</v>
      </c>
      <c r="Z296" s="29">
        <v>0</v>
      </c>
      <c r="AA296" s="29">
        <v>0</v>
      </c>
      <c r="AB296" s="29">
        <v>0</v>
      </c>
      <c r="AC296" s="29">
        <v>0</v>
      </c>
      <c r="AD296" s="29">
        <v>0</v>
      </c>
      <c r="AE296" s="29">
        <v>0</v>
      </c>
      <c r="AF296" s="29">
        <v>0</v>
      </c>
      <c r="AG296" s="29">
        <v>0</v>
      </c>
      <c r="AH296" s="29">
        <v>0.34</v>
      </c>
      <c r="AI296" s="29">
        <v>0.44</v>
      </c>
      <c r="AJ296" s="29">
        <v>0.4</v>
      </c>
      <c r="AK296" s="29">
        <v>0</v>
      </c>
      <c r="AL296" s="29">
        <v>0</v>
      </c>
      <c r="AM296" s="29">
        <v>0</v>
      </c>
      <c r="AN296" s="29">
        <v>0</v>
      </c>
      <c r="AO296" s="29">
        <v>0</v>
      </c>
      <c r="AP296" s="29">
        <v>0</v>
      </c>
      <c r="AQ296" s="29">
        <v>0</v>
      </c>
      <c r="AR296" s="29">
        <v>0</v>
      </c>
      <c r="AS296" s="29">
        <v>0</v>
      </c>
      <c r="AT296" s="29">
        <v>0</v>
      </c>
      <c r="AU296" s="29">
        <v>0</v>
      </c>
      <c r="AV296" s="29">
        <v>0</v>
      </c>
      <c r="AW296" s="29">
        <v>0</v>
      </c>
      <c r="AX296" s="29">
        <v>0</v>
      </c>
      <c r="AY296" s="29">
        <v>0</v>
      </c>
      <c r="AZ296" s="29">
        <v>0</v>
      </c>
      <c r="BA296" s="29">
        <v>0</v>
      </c>
      <c r="BB296" s="29">
        <v>0</v>
      </c>
      <c r="BC296" s="29">
        <v>0</v>
      </c>
      <c r="BD296" s="29">
        <v>0</v>
      </c>
      <c r="BE296" s="29">
        <v>0</v>
      </c>
      <c r="BF296" s="29">
        <v>0</v>
      </c>
      <c r="BG296" s="29" t="s">
        <v>42</v>
      </c>
      <c r="BH296" s="29" t="s">
        <v>42</v>
      </c>
      <c r="BI296" s="29" t="s">
        <v>42</v>
      </c>
      <c r="BJ296" s="29" t="s">
        <v>42</v>
      </c>
      <c r="BK296" s="29">
        <v>0.11</v>
      </c>
      <c r="BL296" s="29" t="s">
        <v>42</v>
      </c>
      <c r="BM296" s="29" t="s">
        <v>42</v>
      </c>
      <c r="BN296" s="29">
        <v>0.1</v>
      </c>
      <c r="BO296" s="29">
        <v>0</v>
      </c>
      <c r="BP296" s="29">
        <v>0</v>
      </c>
      <c r="BQ296" s="29">
        <v>0</v>
      </c>
    </row>
    <row r="297" spans="1:69" x14ac:dyDescent="0.25">
      <c r="A297">
        <v>333</v>
      </c>
      <c r="B297" t="s">
        <v>292</v>
      </c>
      <c r="C297" t="s">
        <v>174</v>
      </c>
      <c r="D297" s="28">
        <v>20</v>
      </c>
      <c r="E297" s="28">
        <v>20</v>
      </c>
      <c r="F297" s="28">
        <v>30</v>
      </c>
      <c r="G297" s="29">
        <v>0.88</v>
      </c>
      <c r="H297" s="29">
        <v>0.87</v>
      </c>
      <c r="I297" s="29">
        <v>0.87</v>
      </c>
      <c r="J297" s="29">
        <v>0.81</v>
      </c>
      <c r="K297" s="29">
        <v>0.87</v>
      </c>
      <c r="L297" s="29">
        <v>0.84</v>
      </c>
      <c r="M297" s="29">
        <v>0</v>
      </c>
      <c r="N297" s="29" t="s">
        <v>42</v>
      </c>
      <c r="O297" s="29" t="s">
        <v>42</v>
      </c>
      <c r="P297" s="29">
        <v>0</v>
      </c>
      <c r="Q297" s="29">
        <v>0</v>
      </c>
      <c r="R297" s="29">
        <v>0</v>
      </c>
      <c r="S297" s="29" t="s">
        <v>42</v>
      </c>
      <c r="T297" s="29" t="s">
        <v>42</v>
      </c>
      <c r="U297" s="29" t="s">
        <v>42</v>
      </c>
      <c r="V297" s="29">
        <v>0</v>
      </c>
      <c r="W297" s="29">
        <v>0</v>
      </c>
      <c r="X297" s="29">
        <v>0</v>
      </c>
      <c r="Y297" s="29">
        <v>0</v>
      </c>
      <c r="Z297" s="29">
        <v>0</v>
      </c>
      <c r="AA297" s="29">
        <v>0</v>
      </c>
      <c r="AB297" s="29">
        <v>0</v>
      </c>
      <c r="AC297" s="29">
        <v>0</v>
      </c>
      <c r="AD297" s="29">
        <v>0</v>
      </c>
      <c r="AE297" s="29" t="s">
        <v>42</v>
      </c>
      <c r="AF297" s="29">
        <v>0</v>
      </c>
      <c r="AG297" s="29" t="s">
        <v>42</v>
      </c>
      <c r="AH297" s="29">
        <v>0.69</v>
      </c>
      <c r="AI297" s="29">
        <v>0.67</v>
      </c>
      <c r="AJ297" s="29">
        <v>0.68</v>
      </c>
      <c r="AK297" s="29">
        <v>0</v>
      </c>
      <c r="AL297" s="29">
        <v>0</v>
      </c>
      <c r="AM297" s="29">
        <v>0</v>
      </c>
      <c r="AN297" s="29">
        <v>0</v>
      </c>
      <c r="AO297" s="29">
        <v>0</v>
      </c>
      <c r="AP297" s="29">
        <v>0</v>
      </c>
      <c r="AQ297" s="29">
        <v>0</v>
      </c>
      <c r="AR297" s="29">
        <v>0</v>
      </c>
      <c r="AS297" s="29">
        <v>0</v>
      </c>
      <c r="AT297" s="29">
        <v>0</v>
      </c>
      <c r="AU297" s="29">
        <v>0</v>
      </c>
      <c r="AV297" s="29">
        <v>0</v>
      </c>
      <c r="AW297" s="29">
        <v>0</v>
      </c>
      <c r="AX297" s="29">
        <v>0</v>
      </c>
      <c r="AY297" s="29">
        <v>0</v>
      </c>
      <c r="AZ297" s="29">
        <v>0</v>
      </c>
      <c r="BA297" s="29">
        <v>0</v>
      </c>
      <c r="BB297" s="29">
        <v>0</v>
      </c>
      <c r="BC297" s="29">
        <v>0</v>
      </c>
      <c r="BD297" s="29">
        <v>0</v>
      </c>
      <c r="BE297" s="29">
        <v>0</v>
      </c>
      <c r="BF297" s="29" t="s">
        <v>42</v>
      </c>
      <c r="BG297" s="29">
        <v>0</v>
      </c>
      <c r="BH297" s="29" t="s">
        <v>42</v>
      </c>
      <c r="BI297" s="29" t="s">
        <v>42</v>
      </c>
      <c r="BJ297" s="29">
        <v>0</v>
      </c>
      <c r="BK297" s="29" t="s">
        <v>42</v>
      </c>
      <c r="BL297" s="29">
        <v>0</v>
      </c>
      <c r="BM297" s="29" t="s">
        <v>42</v>
      </c>
      <c r="BN297" s="29" t="s">
        <v>42</v>
      </c>
      <c r="BO297" s="29" t="s">
        <v>42</v>
      </c>
      <c r="BP297" s="29">
        <v>0</v>
      </c>
      <c r="BQ297" s="29" t="s">
        <v>42</v>
      </c>
    </row>
    <row r="298" spans="1:69" x14ac:dyDescent="0.25">
      <c r="A298">
        <v>343</v>
      </c>
      <c r="B298" t="s">
        <v>293</v>
      </c>
      <c r="C298" t="s">
        <v>168</v>
      </c>
      <c r="D298" s="28">
        <v>30</v>
      </c>
      <c r="E298" s="28">
        <v>50</v>
      </c>
      <c r="F298" s="28">
        <v>80</v>
      </c>
      <c r="G298" s="29">
        <v>0.81</v>
      </c>
      <c r="H298" s="29">
        <v>0.98</v>
      </c>
      <c r="I298" s="29">
        <v>0.92</v>
      </c>
      <c r="J298" s="29">
        <v>0.77</v>
      </c>
      <c r="K298" s="29">
        <v>0.98</v>
      </c>
      <c r="L298" s="29">
        <v>0.91</v>
      </c>
      <c r="M298" s="29">
        <v>0.46</v>
      </c>
      <c r="N298" s="29">
        <v>0.36</v>
      </c>
      <c r="O298" s="29">
        <v>0.39</v>
      </c>
      <c r="P298" s="29">
        <v>0</v>
      </c>
      <c r="Q298" s="29">
        <v>0</v>
      </c>
      <c r="R298" s="29">
        <v>0</v>
      </c>
      <c r="S298" s="29" t="s">
        <v>42</v>
      </c>
      <c r="T298" s="29" t="s">
        <v>42</v>
      </c>
      <c r="U298" s="29" t="s">
        <v>42</v>
      </c>
      <c r="V298" s="29">
        <v>0</v>
      </c>
      <c r="W298" s="29">
        <v>0</v>
      </c>
      <c r="X298" s="29">
        <v>0</v>
      </c>
      <c r="Y298" s="29">
        <v>0</v>
      </c>
      <c r="Z298" s="29">
        <v>0</v>
      </c>
      <c r="AA298" s="29">
        <v>0</v>
      </c>
      <c r="AB298" s="29">
        <v>0</v>
      </c>
      <c r="AC298" s="29">
        <v>0</v>
      </c>
      <c r="AD298" s="29">
        <v>0</v>
      </c>
      <c r="AE298" s="29">
        <v>0</v>
      </c>
      <c r="AF298" s="29">
        <v>0</v>
      </c>
      <c r="AG298" s="29">
        <v>0</v>
      </c>
      <c r="AH298" s="29">
        <v>0.27</v>
      </c>
      <c r="AI298" s="29">
        <v>0.6</v>
      </c>
      <c r="AJ298" s="29">
        <v>0.49</v>
      </c>
      <c r="AK298" s="29">
        <v>0</v>
      </c>
      <c r="AL298" s="29">
        <v>0</v>
      </c>
      <c r="AM298" s="29">
        <v>0</v>
      </c>
      <c r="AN298" s="29">
        <v>0</v>
      </c>
      <c r="AO298" s="29">
        <v>0</v>
      </c>
      <c r="AP298" s="29">
        <v>0</v>
      </c>
      <c r="AQ298" s="29">
        <v>0</v>
      </c>
      <c r="AR298" s="29">
        <v>0</v>
      </c>
      <c r="AS298" s="29">
        <v>0</v>
      </c>
      <c r="AT298" s="29" t="s">
        <v>42</v>
      </c>
      <c r="AU298" s="29">
        <v>0</v>
      </c>
      <c r="AV298" s="29" t="s">
        <v>42</v>
      </c>
      <c r="AW298" s="29" t="s">
        <v>42</v>
      </c>
      <c r="AX298" s="29">
        <v>0</v>
      </c>
      <c r="AY298" s="29" t="s">
        <v>42</v>
      </c>
      <c r="AZ298" s="29">
        <v>0</v>
      </c>
      <c r="BA298" s="29">
        <v>0</v>
      </c>
      <c r="BB298" s="29">
        <v>0</v>
      </c>
      <c r="BC298" s="29">
        <v>0</v>
      </c>
      <c r="BD298" s="29">
        <v>0</v>
      </c>
      <c r="BE298" s="29">
        <v>0</v>
      </c>
      <c r="BF298" s="29">
        <v>0</v>
      </c>
      <c r="BG298" s="29">
        <v>0</v>
      </c>
      <c r="BH298" s="29">
        <v>0</v>
      </c>
      <c r="BI298" s="29" t="s">
        <v>42</v>
      </c>
      <c r="BJ298" s="29">
        <v>0</v>
      </c>
      <c r="BK298" s="29" t="s">
        <v>42</v>
      </c>
      <c r="BL298" s="29" t="s">
        <v>42</v>
      </c>
      <c r="BM298" s="29" t="s">
        <v>42</v>
      </c>
      <c r="BN298" s="29" t="s">
        <v>42</v>
      </c>
      <c r="BO298" s="29" t="s">
        <v>42</v>
      </c>
      <c r="BP298" s="29">
        <v>0</v>
      </c>
      <c r="BQ298" s="29" t="s">
        <v>42</v>
      </c>
    </row>
    <row r="299" spans="1:69" x14ac:dyDescent="0.25">
      <c r="A299">
        <v>373</v>
      </c>
      <c r="B299" t="s">
        <v>294</v>
      </c>
      <c r="C299" t="s">
        <v>170</v>
      </c>
      <c r="D299" s="28">
        <v>40</v>
      </c>
      <c r="E299" s="28">
        <v>60</v>
      </c>
      <c r="F299" s="28">
        <v>100</v>
      </c>
      <c r="G299" s="29">
        <v>0.91</v>
      </c>
      <c r="H299" s="29">
        <v>0.98</v>
      </c>
      <c r="I299" s="29">
        <v>0.95</v>
      </c>
      <c r="J299" s="29">
        <v>0.91</v>
      </c>
      <c r="K299" s="29">
        <v>0.98</v>
      </c>
      <c r="L299" s="29">
        <v>0.95</v>
      </c>
      <c r="M299" s="29">
        <v>0.57999999999999996</v>
      </c>
      <c r="N299" s="29">
        <v>0.4</v>
      </c>
      <c r="O299" s="29">
        <v>0.48</v>
      </c>
      <c r="P299" s="29">
        <v>0</v>
      </c>
      <c r="Q299" s="29">
        <v>0</v>
      </c>
      <c r="R299" s="29">
        <v>0</v>
      </c>
      <c r="S299" s="29" t="s">
        <v>42</v>
      </c>
      <c r="T299" s="29" t="s">
        <v>42</v>
      </c>
      <c r="U299" s="29" t="s">
        <v>42</v>
      </c>
      <c r="V299" s="29">
        <v>0</v>
      </c>
      <c r="W299" s="29">
        <v>0</v>
      </c>
      <c r="X299" s="29">
        <v>0</v>
      </c>
      <c r="Y299" s="29">
        <v>0</v>
      </c>
      <c r="Z299" s="29">
        <v>0</v>
      </c>
      <c r="AA299" s="29">
        <v>0</v>
      </c>
      <c r="AB299" s="29">
        <v>0</v>
      </c>
      <c r="AC299" s="29">
        <v>0</v>
      </c>
      <c r="AD299" s="29">
        <v>0</v>
      </c>
      <c r="AE299" s="29">
        <v>0</v>
      </c>
      <c r="AF299" s="29">
        <v>0</v>
      </c>
      <c r="AG299" s="29">
        <v>0</v>
      </c>
      <c r="AH299" s="29">
        <v>0.26</v>
      </c>
      <c r="AI299" s="29">
        <v>0.56999999999999995</v>
      </c>
      <c r="AJ299" s="29">
        <v>0.44</v>
      </c>
      <c r="AK299" s="29">
        <v>0</v>
      </c>
      <c r="AL299" s="29">
        <v>0</v>
      </c>
      <c r="AM299" s="29">
        <v>0</v>
      </c>
      <c r="AN299" s="29">
        <v>0</v>
      </c>
      <c r="AO299" s="29">
        <v>0</v>
      </c>
      <c r="AP299" s="29">
        <v>0</v>
      </c>
      <c r="AQ299" s="29">
        <v>0</v>
      </c>
      <c r="AR299" s="29">
        <v>0</v>
      </c>
      <c r="AS299" s="29">
        <v>0</v>
      </c>
      <c r="AT299" s="29">
        <v>0</v>
      </c>
      <c r="AU299" s="29">
        <v>0</v>
      </c>
      <c r="AV299" s="29">
        <v>0</v>
      </c>
      <c r="AW299" s="29">
        <v>0</v>
      </c>
      <c r="AX299" s="29">
        <v>0</v>
      </c>
      <c r="AY299" s="29">
        <v>0</v>
      </c>
      <c r="AZ299" s="29">
        <v>0</v>
      </c>
      <c r="BA299" s="29">
        <v>0</v>
      </c>
      <c r="BB299" s="29">
        <v>0</v>
      </c>
      <c r="BC299" s="29">
        <v>0</v>
      </c>
      <c r="BD299" s="29">
        <v>0</v>
      </c>
      <c r="BE299" s="29">
        <v>0</v>
      </c>
      <c r="BF299" s="29">
        <v>0</v>
      </c>
      <c r="BG299" s="29">
        <v>0</v>
      </c>
      <c r="BH299" s="29">
        <v>0</v>
      </c>
      <c r="BI299" s="29" t="s">
        <v>42</v>
      </c>
      <c r="BJ299" s="29">
        <v>0</v>
      </c>
      <c r="BK299" s="29" t="s">
        <v>42</v>
      </c>
      <c r="BL299" s="29" t="s">
        <v>42</v>
      </c>
      <c r="BM299" s="29" t="s">
        <v>42</v>
      </c>
      <c r="BN299" s="29" t="s">
        <v>42</v>
      </c>
      <c r="BO299" s="29">
        <v>0</v>
      </c>
      <c r="BP299" s="29">
        <v>0</v>
      </c>
      <c r="BQ299" s="29">
        <v>0</v>
      </c>
    </row>
    <row r="300" spans="1:69" x14ac:dyDescent="0.25">
      <c r="A300">
        <v>893</v>
      </c>
      <c r="B300" t="s">
        <v>295</v>
      </c>
      <c r="C300" t="s">
        <v>174</v>
      </c>
      <c r="D300" s="28">
        <v>10</v>
      </c>
      <c r="E300" s="28">
        <v>30</v>
      </c>
      <c r="F300" s="28">
        <v>40</v>
      </c>
      <c r="G300" s="29">
        <v>0.71</v>
      </c>
      <c r="H300" s="29">
        <v>0.93</v>
      </c>
      <c r="I300" s="29">
        <v>0.85</v>
      </c>
      <c r="J300" s="29">
        <v>0.71</v>
      </c>
      <c r="K300" s="29">
        <v>0.93</v>
      </c>
      <c r="L300" s="29">
        <v>0.85</v>
      </c>
      <c r="M300" s="29" t="s">
        <v>42</v>
      </c>
      <c r="N300" s="29" t="s">
        <v>42</v>
      </c>
      <c r="O300" s="29" t="s">
        <v>42</v>
      </c>
      <c r="P300" s="29">
        <v>0</v>
      </c>
      <c r="Q300" s="29">
        <v>0</v>
      </c>
      <c r="R300" s="29">
        <v>0</v>
      </c>
      <c r="S300" s="29" t="s">
        <v>42</v>
      </c>
      <c r="T300" s="29" t="s">
        <v>42</v>
      </c>
      <c r="U300" s="29" t="s">
        <v>42</v>
      </c>
      <c r="V300" s="29">
        <v>0</v>
      </c>
      <c r="W300" s="29">
        <v>0</v>
      </c>
      <c r="X300" s="29">
        <v>0</v>
      </c>
      <c r="Y300" s="29">
        <v>0</v>
      </c>
      <c r="Z300" s="29">
        <v>0</v>
      </c>
      <c r="AA300" s="29">
        <v>0</v>
      </c>
      <c r="AB300" s="29">
        <v>0</v>
      </c>
      <c r="AC300" s="29">
        <v>0</v>
      </c>
      <c r="AD300" s="29">
        <v>0</v>
      </c>
      <c r="AE300" s="29">
        <v>0</v>
      </c>
      <c r="AF300" s="29">
        <v>0</v>
      </c>
      <c r="AG300" s="29">
        <v>0</v>
      </c>
      <c r="AH300" s="29">
        <v>0.5</v>
      </c>
      <c r="AI300" s="29">
        <v>0.85</v>
      </c>
      <c r="AJ300" s="29">
        <v>0.73</v>
      </c>
      <c r="AK300" s="29" t="s">
        <v>42</v>
      </c>
      <c r="AL300" s="29">
        <v>0</v>
      </c>
      <c r="AM300" s="29" t="s">
        <v>42</v>
      </c>
      <c r="AN300" s="29">
        <v>0</v>
      </c>
      <c r="AO300" s="29">
        <v>0</v>
      </c>
      <c r="AP300" s="29">
        <v>0</v>
      </c>
      <c r="AQ300" s="29">
        <v>0</v>
      </c>
      <c r="AR300" s="29">
        <v>0</v>
      </c>
      <c r="AS300" s="29">
        <v>0</v>
      </c>
      <c r="AT300" s="29">
        <v>0</v>
      </c>
      <c r="AU300" s="29">
        <v>0</v>
      </c>
      <c r="AV300" s="29">
        <v>0</v>
      </c>
      <c r="AW300" s="29">
        <v>0</v>
      </c>
      <c r="AX300" s="29">
        <v>0</v>
      </c>
      <c r="AY300" s="29">
        <v>0</v>
      </c>
      <c r="AZ300" s="29">
        <v>0</v>
      </c>
      <c r="BA300" s="29">
        <v>0</v>
      </c>
      <c r="BB300" s="29">
        <v>0</v>
      </c>
      <c r="BC300" s="29">
        <v>0</v>
      </c>
      <c r="BD300" s="29">
        <v>0</v>
      </c>
      <c r="BE300" s="29">
        <v>0</v>
      </c>
      <c r="BF300" s="29">
        <v>0</v>
      </c>
      <c r="BG300" s="29">
        <v>0</v>
      </c>
      <c r="BH300" s="29">
        <v>0</v>
      </c>
      <c r="BI300" s="29" t="s">
        <v>42</v>
      </c>
      <c r="BJ300" s="29" t="s">
        <v>42</v>
      </c>
      <c r="BK300" s="29" t="s">
        <v>42</v>
      </c>
      <c r="BL300" s="29" t="s">
        <v>42</v>
      </c>
      <c r="BM300" s="29">
        <v>0</v>
      </c>
      <c r="BN300" s="29" t="s">
        <v>42</v>
      </c>
      <c r="BO300" s="29">
        <v>0</v>
      </c>
      <c r="BP300" s="29" t="s">
        <v>42</v>
      </c>
      <c r="BQ300" s="29" t="s">
        <v>42</v>
      </c>
    </row>
    <row r="301" spans="1:69" x14ac:dyDescent="0.25">
      <c r="A301">
        <v>871</v>
      </c>
      <c r="B301" t="s">
        <v>296</v>
      </c>
      <c r="C301" t="s">
        <v>182</v>
      </c>
      <c r="D301" s="28">
        <v>10</v>
      </c>
      <c r="E301" s="28">
        <v>20</v>
      </c>
      <c r="F301" s="28">
        <v>30</v>
      </c>
      <c r="G301" s="29">
        <v>0.7</v>
      </c>
      <c r="H301" s="29">
        <v>1</v>
      </c>
      <c r="I301" s="29">
        <v>0.9</v>
      </c>
      <c r="J301" s="29">
        <v>0.6</v>
      </c>
      <c r="K301" s="29">
        <v>1</v>
      </c>
      <c r="L301" s="29">
        <v>0.87</v>
      </c>
      <c r="M301" s="29" t="s">
        <v>42</v>
      </c>
      <c r="N301" s="29" t="s">
        <v>42</v>
      </c>
      <c r="O301" s="29" t="s">
        <v>42</v>
      </c>
      <c r="P301" s="29">
        <v>0</v>
      </c>
      <c r="Q301" s="29">
        <v>0</v>
      </c>
      <c r="R301" s="29">
        <v>0</v>
      </c>
      <c r="S301" s="29" t="s">
        <v>42</v>
      </c>
      <c r="T301" s="29">
        <v>0</v>
      </c>
      <c r="U301" s="29" t="s">
        <v>42</v>
      </c>
      <c r="V301" s="29">
        <v>0</v>
      </c>
      <c r="W301" s="29">
        <v>0</v>
      </c>
      <c r="X301" s="29">
        <v>0</v>
      </c>
      <c r="Y301" s="29">
        <v>0</v>
      </c>
      <c r="Z301" s="29">
        <v>0</v>
      </c>
      <c r="AA301" s="29">
        <v>0</v>
      </c>
      <c r="AB301" s="29">
        <v>0</v>
      </c>
      <c r="AC301" s="29">
        <v>0</v>
      </c>
      <c r="AD301" s="29">
        <v>0</v>
      </c>
      <c r="AE301" s="29">
        <v>0</v>
      </c>
      <c r="AF301" s="29">
        <v>0</v>
      </c>
      <c r="AG301" s="29">
        <v>0</v>
      </c>
      <c r="AH301" s="29" t="s">
        <v>42</v>
      </c>
      <c r="AI301" s="29">
        <v>0.95</v>
      </c>
      <c r="AJ301" s="29">
        <v>0.71</v>
      </c>
      <c r="AK301" s="29">
        <v>0</v>
      </c>
      <c r="AL301" s="29">
        <v>0</v>
      </c>
      <c r="AM301" s="29">
        <v>0</v>
      </c>
      <c r="AN301" s="29">
        <v>0</v>
      </c>
      <c r="AO301" s="29">
        <v>0</v>
      </c>
      <c r="AP301" s="29">
        <v>0</v>
      </c>
      <c r="AQ301" s="29">
        <v>0</v>
      </c>
      <c r="AR301" s="29">
        <v>0</v>
      </c>
      <c r="AS301" s="29">
        <v>0</v>
      </c>
      <c r="AT301" s="29" t="s">
        <v>42</v>
      </c>
      <c r="AU301" s="29">
        <v>0</v>
      </c>
      <c r="AV301" s="29" t="s">
        <v>42</v>
      </c>
      <c r="AW301" s="29" t="s">
        <v>42</v>
      </c>
      <c r="AX301" s="29">
        <v>0</v>
      </c>
      <c r="AY301" s="29" t="s">
        <v>42</v>
      </c>
      <c r="AZ301" s="29">
        <v>0</v>
      </c>
      <c r="BA301" s="29">
        <v>0</v>
      </c>
      <c r="BB301" s="29">
        <v>0</v>
      </c>
      <c r="BC301" s="29">
        <v>0</v>
      </c>
      <c r="BD301" s="29">
        <v>0</v>
      </c>
      <c r="BE301" s="29">
        <v>0</v>
      </c>
      <c r="BF301" s="29">
        <v>0</v>
      </c>
      <c r="BG301" s="29">
        <v>0</v>
      </c>
      <c r="BH301" s="29">
        <v>0</v>
      </c>
      <c r="BI301" s="29" t="s">
        <v>42</v>
      </c>
      <c r="BJ301" s="29">
        <v>0</v>
      </c>
      <c r="BK301" s="29" t="s">
        <v>42</v>
      </c>
      <c r="BL301" s="29">
        <v>0</v>
      </c>
      <c r="BM301" s="29">
        <v>0</v>
      </c>
      <c r="BN301" s="29">
        <v>0</v>
      </c>
      <c r="BO301" s="29">
        <v>0</v>
      </c>
      <c r="BP301" s="29">
        <v>0</v>
      </c>
      <c r="BQ301" s="29">
        <v>0</v>
      </c>
    </row>
    <row r="302" spans="1:69" x14ac:dyDescent="0.25">
      <c r="A302">
        <v>334</v>
      </c>
      <c r="B302" t="s">
        <v>297</v>
      </c>
      <c r="C302" t="s">
        <v>174</v>
      </c>
      <c r="D302" s="28">
        <v>20</v>
      </c>
      <c r="E302" s="28">
        <v>20</v>
      </c>
      <c r="F302" s="28">
        <v>50</v>
      </c>
      <c r="G302" s="29">
        <v>0.62</v>
      </c>
      <c r="H302" s="29">
        <v>1</v>
      </c>
      <c r="I302" s="29">
        <v>0.82</v>
      </c>
      <c r="J302" s="29">
        <v>0.56999999999999995</v>
      </c>
      <c r="K302" s="29">
        <v>0.92</v>
      </c>
      <c r="L302" s="29">
        <v>0.76</v>
      </c>
      <c r="M302" s="29" t="s">
        <v>42</v>
      </c>
      <c r="N302" s="29">
        <v>0.28999999999999998</v>
      </c>
      <c r="O302" s="29">
        <v>0.27</v>
      </c>
      <c r="P302" s="29">
        <v>0</v>
      </c>
      <c r="Q302" s="29">
        <v>0</v>
      </c>
      <c r="R302" s="29">
        <v>0</v>
      </c>
      <c r="S302" s="29">
        <v>0</v>
      </c>
      <c r="T302" s="29">
        <v>0</v>
      </c>
      <c r="U302" s="29">
        <v>0</v>
      </c>
      <c r="V302" s="29">
        <v>0</v>
      </c>
      <c r="W302" s="29">
        <v>0</v>
      </c>
      <c r="X302" s="29">
        <v>0</v>
      </c>
      <c r="Y302" s="29">
        <v>0</v>
      </c>
      <c r="Z302" s="29">
        <v>0</v>
      </c>
      <c r="AA302" s="29">
        <v>0</v>
      </c>
      <c r="AB302" s="29">
        <v>0</v>
      </c>
      <c r="AC302" s="29">
        <v>0</v>
      </c>
      <c r="AD302" s="29">
        <v>0</v>
      </c>
      <c r="AE302" s="29">
        <v>0</v>
      </c>
      <c r="AF302" s="29">
        <v>0</v>
      </c>
      <c r="AG302" s="29">
        <v>0</v>
      </c>
      <c r="AH302" s="29">
        <v>0.33</v>
      </c>
      <c r="AI302" s="29">
        <v>0.63</v>
      </c>
      <c r="AJ302" s="29">
        <v>0.49</v>
      </c>
      <c r="AK302" s="29">
        <v>0</v>
      </c>
      <c r="AL302" s="29">
        <v>0</v>
      </c>
      <c r="AM302" s="29">
        <v>0</v>
      </c>
      <c r="AN302" s="29">
        <v>0</v>
      </c>
      <c r="AO302" s="29">
        <v>0</v>
      </c>
      <c r="AP302" s="29">
        <v>0</v>
      </c>
      <c r="AQ302" s="29">
        <v>0</v>
      </c>
      <c r="AR302" s="29">
        <v>0</v>
      </c>
      <c r="AS302" s="29">
        <v>0</v>
      </c>
      <c r="AT302" s="29" t="s">
        <v>42</v>
      </c>
      <c r="AU302" s="29" t="s">
        <v>42</v>
      </c>
      <c r="AV302" s="29" t="s">
        <v>42</v>
      </c>
      <c r="AW302" s="29" t="s">
        <v>42</v>
      </c>
      <c r="AX302" s="29" t="s">
        <v>42</v>
      </c>
      <c r="AY302" s="29" t="s">
        <v>42</v>
      </c>
      <c r="AZ302" s="29">
        <v>0</v>
      </c>
      <c r="BA302" s="29" t="s">
        <v>42</v>
      </c>
      <c r="BB302" s="29" t="s">
        <v>42</v>
      </c>
      <c r="BC302" s="29">
        <v>0</v>
      </c>
      <c r="BD302" s="29">
        <v>0</v>
      </c>
      <c r="BE302" s="29">
        <v>0</v>
      </c>
      <c r="BF302" s="29">
        <v>0</v>
      </c>
      <c r="BG302" s="29">
        <v>0</v>
      </c>
      <c r="BH302" s="29">
        <v>0</v>
      </c>
      <c r="BI302" s="29" t="s">
        <v>42</v>
      </c>
      <c r="BJ302" s="29">
        <v>0</v>
      </c>
      <c r="BK302" s="29" t="s">
        <v>42</v>
      </c>
      <c r="BL302" s="29" t="s">
        <v>42</v>
      </c>
      <c r="BM302" s="29">
        <v>0</v>
      </c>
      <c r="BN302" s="29" t="s">
        <v>42</v>
      </c>
      <c r="BO302" s="29">
        <v>0</v>
      </c>
      <c r="BP302" s="29">
        <v>0</v>
      </c>
      <c r="BQ302" s="29">
        <v>0</v>
      </c>
    </row>
    <row r="303" spans="1:69" x14ac:dyDescent="0.25">
      <c r="A303">
        <v>933</v>
      </c>
      <c r="B303" t="s">
        <v>298</v>
      </c>
      <c r="C303" t="s">
        <v>184</v>
      </c>
      <c r="D303" s="28">
        <v>30</v>
      </c>
      <c r="E303" s="28">
        <v>50</v>
      </c>
      <c r="F303" s="28">
        <v>70</v>
      </c>
      <c r="G303" s="29">
        <v>0.96</v>
      </c>
      <c r="H303" s="29">
        <v>0.91</v>
      </c>
      <c r="I303" s="29">
        <v>0.93</v>
      </c>
      <c r="J303" s="29">
        <v>0.96</v>
      </c>
      <c r="K303" s="29">
        <v>0.91</v>
      </c>
      <c r="L303" s="29">
        <v>0.93</v>
      </c>
      <c r="M303" s="29">
        <v>0.5</v>
      </c>
      <c r="N303" s="29">
        <v>0.28000000000000003</v>
      </c>
      <c r="O303" s="29">
        <v>0.36</v>
      </c>
      <c r="P303" s="29">
        <v>0</v>
      </c>
      <c r="Q303" s="29">
        <v>0</v>
      </c>
      <c r="R303" s="29">
        <v>0</v>
      </c>
      <c r="S303" s="29">
        <v>0</v>
      </c>
      <c r="T303" s="29">
        <v>0</v>
      </c>
      <c r="U303" s="29">
        <v>0</v>
      </c>
      <c r="V303" s="29">
        <v>0</v>
      </c>
      <c r="W303" s="29">
        <v>0</v>
      </c>
      <c r="X303" s="29">
        <v>0</v>
      </c>
      <c r="Y303" s="29">
        <v>0</v>
      </c>
      <c r="Z303" s="29">
        <v>0</v>
      </c>
      <c r="AA303" s="29">
        <v>0</v>
      </c>
      <c r="AB303" s="29">
        <v>0</v>
      </c>
      <c r="AC303" s="29" t="s">
        <v>42</v>
      </c>
      <c r="AD303" s="29" t="s">
        <v>42</v>
      </c>
      <c r="AE303" s="29">
        <v>0</v>
      </c>
      <c r="AF303" s="29">
        <v>0</v>
      </c>
      <c r="AG303" s="29">
        <v>0</v>
      </c>
      <c r="AH303" s="29">
        <v>0.46</v>
      </c>
      <c r="AI303" s="29">
        <v>0.62</v>
      </c>
      <c r="AJ303" s="29">
        <v>0.56000000000000005</v>
      </c>
      <c r="AK303" s="29">
        <v>0</v>
      </c>
      <c r="AL303" s="29">
        <v>0</v>
      </c>
      <c r="AM303" s="29">
        <v>0</v>
      </c>
      <c r="AN303" s="29">
        <v>0</v>
      </c>
      <c r="AO303" s="29">
        <v>0</v>
      </c>
      <c r="AP303" s="29">
        <v>0</v>
      </c>
      <c r="AQ303" s="29">
        <v>0</v>
      </c>
      <c r="AR303" s="29">
        <v>0</v>
      </c>
      <c r="AS303" s="29">
        <v>0</v>
      </c>
      <c r="AT303" s="29">
        <v>0</v>
      </c>
      <c r="AU303" s="29">
        <v>0</v>
      </c>
      <c r="AV303" s="29">
        <v>0</v>
      </c>
      <c r="AW303" s="29">
        <v>0</v>
      </c>
      <c r="AX303" s="29">
        <v>0</v>
      </c>
      <c r="AY303" s="29">
        <v>0</v>
      </c>
      <c r="AZ303" s="29">
        <v>0</v>
      </c>
      <c r="BA303" s="29">
        <v>0</v>
      </c>
      <c r="BB303" s="29">
        <v>0</v>
      </c>
      <c r="BC303" s="29">
        <v>0</v>
      </c>
      <c r="BD303" s="29">
        <v>0</v>
      </c>
      <c r="BE303" s="29">
        <v>0</v>
      </c>
      <c r="BF303" s="29">
        <v>0</v>
      </c>
      <c r="BG303" s="29">
        <v>0</v>
      </c>
      <c r="BH303" s="29">
        <v>0</v>
      </c>
      <c r="BI303" s="29">
        <v>0</v>
      </c>
      <c r="BJ303" s="29" t="s">
        <v>42</v>
      </c>
      <c r="BK303" s="29" t="s">
        <v>42</v>
      </c>
      <c r="BL303" s="29" t="s">
        <v>42</v>
      </c>
      <c r="BM303" s="29" t="s">
        <v>42</v>
      </c>
      <c r="BN303" s="29" t="s">
        <v>42</v>
      </c>
      <c r="BO303" s="29">
        <v>0</v>
      </c>
      <c r="BP303" s="29" t="s">
        <v>42</v>
      </c>
      <c r="BQ303" s="29" t="s">
        <v>42</v>
      </c>
    </row>
    <row r="304" spans="1:69" x14ac:dyDescent="0.25">
      <c r="A304">
        <v>803</v>
      </c>
      <c r="B304" t="s">
        <v>299</v>
      </c>
      <c r="C304" t="s">
        <v>184</v>
      </c>
      <c r="D304" s="28">
        <v>10</v>
      </c>
      <c r="E304" s="28">
        <v>30</v>
      </c>
      <c r="F304" s="28">
        <v>40</v>
      </c>
      <c r="G304" s="29" t="s">
        <v>42</v>
      </c>
      <c r="H304" s="29">
        <v>0.96</v>
      </c>
      <c r="I304" s="29">
        <v>0.91</v>
      </c>
      <c r="J304" s="29" t="s">
        <v>42</v>
      </c>
      <c r="K304" s="29">
        <v>0.96</v>
      </c>
      <c r="L304" s="29">
        <v>0.91</v>
      </c>
      <c r="M304" s="29" t="s">
        <v>42</v>
      </c>
      <c r="N304" s="29">
        <v>0.43</v>
      </c>
      <c r="O304" s="29">
        <v>0.43</v>
      </c>
      <c r="P304" s="29">
        <v>0</v>
      </c>
      <c r="Q304" s="29">
        <v>0</v>
      </c>
      <c r="R304" s="29">
        <v>0</v>
      </c>
      <c r="S304" s="29">
        <v>0</v>
      </c>
      <c r="T304" s="29">
        <v>0</v>
      </c>
      <c r="U304" s="29">
        <v>0</v>
      </c>
      <c r="V304" s="29">
        <v>0</v>
      </c>
      <c r="W304" s="29">
        <v>0</v>
      </c>
      <c r="X304" s="29">
        <v>0</v>
      </c>
      <c r="Y304" s="29">
        <v>0</v>
      </c>
      <c r="Z304" s="29">
        <v>0</v>
      </c>
      <c r="AA304" s="29">
        <v>0</v>
      </c>
      <c r="AB304" s="29" t="s">
        <v>42</v>
      </c>
      <c r="AC304" s="29" t="s">
        <v>42</v>
      </c>
      <c r="AD304" s="29" t="s">
        <v>42</v>
      </c>
      <c r="AE304" s="29">
        <v>0</v>
      </c>
      <c r="AF304" s="29">
        <v>0</v>
      </c>
      <c r="AG304" s="29">
        <v>0</v>
      </c>
      <c r="AH304" s="29" t="s">
        <v>42</v>
      </c>
      <c r="AI304" s="29">
        <v>0.5</v>
      </c>
      <c r="AJ304" s="29">
        <v>0.43</v>
      </c>
      <c r="AK304" s="29">
        <v>0</v>
      </c>
      <c r="AL304" s="29">
        <v>0</v>
      </c>
      <c r="AM304" s="29">
        <v>0</v>
      </c>
      <c r="AN304" s="29">
        <v>0</v>
      </c>
      <c r="AO304" s="29">
        <v>0</v>
      </c>
      <c r="AP304" s="29">
        <v>0</v>
      </c>
      <c r="AQ304" s="29">
        <v>0</v>
      </c>
      <c r="AR304" s="29">
        <v>0</v>
      </c>
      <c r="AS304" s="29">
        <v>0</v>
      </c>
      <c r="AT304" s="29">
        <v>0</v>
      </c>
      <c r="AU304" s="29">
        <v>0</v>
      </c>
      <c r="AV304" s="29">
        <v>0</v>
      </c>
      <c r="AW304" s="29">
        <v>0</v>
      </c>
      <c r="AX304" s="29">
        <v>0</v>
      </c>
      <c r="AY304" s="29">
        <v>0</v>
      </c>
      <c r="AZ304" s="29">
        <v>0</v>
      </c>
      <c r="BA304" s="29">
        <v>0</v>
      </c>
      <c r="BB304" s="29">
        <v>0</v>
      </c>
      <c r="BC304" s="29">
        <v>0</v>
      </c>
      <c r="BD304" s="29">
        <v>0</v>
      </c>
      <c r="BE304" s="29">
        <v>0</v>
      </c>
      <c r="BF304" s="29">
        <v>0</v>
      </c>
      <c r="BG304" s="29">
        <v>0</v>
      </c>
      <c r="BH304" s="29">
        <v>0</v>
      </c>
      <c r="BI304" s="29" t="s">
        <v>42</v>
      </c>
      <c r="BJ304" s="29" t="s">
        <v>42</v>
      </c>
      <c r="BK304" s="29" t="s">
        <v>42</v>
      </c>
      <c r="BL304" s="29" t="s">
        <v>42</v>
      </c>
      <c r="BM304" s="29">
        <v>0</v>
      </c>
      <c r="BN304" s="29" t="s">
        <v>42</v>
      </c>
      <c r="BO304" s="29">
        <v>0</v>
      </c>
      <c r="BP304" s="29">
        <v>0</v>
      </c>
      <c r="BQ304" s="29">
        <v>0</v>
      </c>
    </row>
    <row r="305" spans="1:69" x14ac:dyDescent="0.25">
      <c r="A305">
        <v>393</v>
      </c>
      <c r="B305" t="s">
        <v>300</v>
      </c>
      <c r="C305" t="s">
        <v>166</v>
      </c>
      <c r="D305" s="28">
        <v>30</v>
      </c>
      <c r="E305" s="28">
        <v>30</v>
      </c>
      <c r="F305" s="28">
        <v>60</v>
      </c>
      <c r="G305" s="29">
        <v>0.67</v>
      </c>
      <c r="H305" s="29">
        <v>0.77</v>
      </c>
      <c r="I305" s="29">
        <v>0.72</v>
      </c>
      <c r="J305" s="29">
        <v>0.63</v>
      </c>
      <c r="K305" s="29">
        <v>0.74</v>
      </c>
      <c r="L305" s="29">
        <v>0.69</v>
      </c>
      <c r="M305" s="29">
        <v>0.37</v>
      </c>
      <c r="N305" s="29">
        <v>0.55000000000000004</v>
      </c>
      <c r="O305" s="29">
        <v>0.47</v>
      </c>
      <c r="P305" s="29">
        <v>0</v>
      </c>
      <c r="Q305" s="29">
        <v>0</v>
      </c>
      <c r="R305" s="29">
        <v>0</v>
      </c>
      <c r="S305" s="29" t="s">
        <v>42</v>
      </c>
      <c r="T305" s="29" t="s">
        <v>42</v>
      </c>
      <c r="U305" s="29" t="s">
        <v>42</v>
      </c>
      <c r="V305" s="29">
        <v>0</v>
      </c>
      <c r="W305" s="29" t="s">
        <v>42</v>
      </c>
      <c r="X305" s="29" t="s">
        <v>42</v>
      </c>
      <c r="Y305" s="29">
        <v>0</v>
      </c>
      <c r="Z305" s="29">
        <v>0</v>
      </c>
      <c r="AA305" s="29">
        <v>0</v>
      </c>
      <c r="AB305" s="29">
        <v>0</v>
      </c>
      <c r="AC305" s="29">
        <v>0</v>
      </c>
      <c r="AD305" s="29">
        <v>0</v>
      </c>
      <c r="AE305" s="29">
        <v>0</v>
      </c>
      <c r="AF305" s="29">
        <v>0</v>
      </c>
      <c r="AG305" s="29">
        <v>0</v>
      </c>
      <c r="AH305" s="29" t="s">
        <v>42</v>
      </c>
      <c r="AI305" s="29" t="s">
        <v>42</v>
      </c>
      <c r="AJ305" s="29">
        <v>0.14000000000000001</v>
      </c>
      <c r="AK305" s="29" t="s">
        <v>42</v>
      </c>
      <c r="AL305" s="29">
        <v>0</v>
      </c>
      <c r="AM305" s="29" t="s">
        <v>42</v>
      </c>
      <c r="AN305" s="29">
        <v>0</v>
      </c>
      <c r="AO305" s="29">
        <v>0</v>
      </c>
      <c r="AP305" s="29">
        <v>0</v>
      </c>
      <c r="AQ305" s="29">
        <v>0</v>
      </c>
      <c r="AR305" s="29">
        <v>0</v>
      </c>
      <c r="AS305" s="29">
        <v>0</v>
      </c>
      <c r="AT305" s="29">
        <v>0</v>
      </c>
      <c r="AU305" s="29" t="s">
        <v>42</v>
      </c>
      <c r="AV305" s="29" t="s">
        <v>42</v>
      </c>
      <c r="AW305" s="29">
        <v>0</v>
      </c>
      <c r="AX305" s="29">
        <v>0</v>
      </c>
      <c r="AY305" s="29">
        <v>0</v>
      </c>
      <c r="AZ305" s="29">
        <v>0</v>
      </c>
      <c r="BA305" s="29">
        <v>0</v>
      </c>
      <c r="BB305" s="29">
        <v>0</v>
      </c>
      <c r="BC305" s="29">
        <v>0</v>
      </c>
      <c r="BD305" s="29" t="s">
        <v>42</v>
      </c>
      <c r="BE305" s="29" t="s">
        <v>42</v>
      </c>
      <c r="BF305" s="29" t="s">
        <v>42</v>
      </c>
      <c r="BG305" s="29">
        <v>0</v>
      </c>
      <c r="BH305" s="29" t="s">
        <v>42</v>
      </c>
      <c r="BI305" s="29" t="s">
        <v>42</v>
      </c>
      <c r="BJ305" s="29" t="s">
        <v>42</v>
      </c>
      <c r="BK305" s="29">
        <v>0.14000000000000001</v>
      </c>
      <c r="BL305" s="29">
        <v>0.22</v>
      </c>
      <c r="BM305" s="29" t="s">
        <v>42</v>
      </c>
      <c r="BN305" s="29">
        <v>0.12</v>
      </c>
      <c r="BO305" s="29">
        <v>0</v>
      </c>
      <c r="BP305" s="29" t="s">
        <v>42</v>
      </c>
      <c r="BQ305" s="29" t="s">
        <v>42</v>
      </c>
    </row>
    <row r="306" spans="1:69" x14ac:dyDescent="0.25">
      <c r="A306">
        <v>852</v>
      </c>
      <c r="B306" t="s">
        <v>301</v>
      </c>
      <c r="C306" t="s">
        <v>182</v>
      </c>
      <c r="D306" s="28">
        <v>30</v>
      </c>
      <c r="E306" s="28">
        <v>30</v>
      </c>
      <c r="F306" s="28">
        <v>50</v>
      </c>
      <c r="G306" s="29">
        <v>0.72</v>
      </c>
      <c r="H306" s="29">
        <v>0.82</v>
      </c>
      <c r="I306" s="29">
        <v>0.77</v>
      </c>
      <c r="J306" s="29">
        <v>0.72</v>
      </c>
      <c r="K306" s="29">
        <v>0.82</v>
      </c>
      <c r="L306" s="29">
        <v>0.77</v>
      </c>
      <c r="M306" s="29">
        <v>0.32</v>
      </c>
      <c r="N306" s="29">
        <v>0.25</v>
      </c>
      <c r="O306" s="29">
        <v>0.28000000000000003</v>
      </c>
      <c r="P306" s="29">
        <v>0</v>
      </c>
      <c r="Q306" s="29">
        <v>0</v>
      </c>
      <c r="R306" s="29">
        <v>0</v>
      </c>
      <c r="S306" s="29" t="s">
        <v>42</v>
      </c>
      <c r="T306" s="29">
        <v>0</v>
      </c>
      <c r="U306" s="29" t="s">
        <v>42</v>
      </c>
      <c r="V306" s="29">
        <v>0</v>
      </c>
      <c r="W306" s="29">
        <v>0</v>
      </c>
      <c r="X306" s="29">
        <v>0</v>
      </c>
      <c r="Y306" s="29" t="s">
        <v>42</v>
      </c>
      <c r="Z306" s="29">
        <v>0.32</v>
      </c>
      <c r="AA306" s="29">
        <v>0.21</v>
      </c>
      <c r="AB306" s="29" t="s">
        <v>42</v>
      </c>
      <c r="AC306" s="29">
        <v>0</v>
      </c>
      <c r="AD306" s="29" t="s">
        <v>42</v>
      </c>
      <c r="AE306" s="29">
        <v>0</v>
      </c>
      <c r="AF306" s="29">
        <v>0</v>
      </c>
      <c r="AG306" s="29">
        <v>0</v>
      </c>
      <c r="AH306" s="29" t="s">
        <v>42</v>
      </c>
      <c r="AI306" s="29">
        <v>0.25</v>
      </c>
      <c r="AJ306" s="29">
        <v>0.23</v>
      </c>
      <c r="AK306" s="29">
        <v>0</v>
      </c>
      <c r="AL306" s="29">
        <v>0</v>
      </c>
      <c r="AM306" s="29">
        <v>0</v>
      </c>
      <c r="AN306" s="29">
        <v>0</v>
      </c>
      <c r="AO306" s="29">
        <v>0</v>
      </c>
      <c r="AP306" s="29">
        <v>0</v>
      </c>
      <c r="AQ306" s="29">
        <v>0</v>
      </c>
      <c r="AR306" s="29">
        <v>0</v>
      </c>
      <c r="AS306" s="29">
        <v>0</v>
      </c>
      <c r="AT306" s="29">
        <v>0</v>
      </c>
      <c r="AU306" s="29">
        <v>0</v>
      </c>
      <c r="AV306" s="29">
        <v>0</v>
      </c>
      <c r="AW306" s="29">
        <v>0</v>
      </c>
      <c r="AX306" s="29">
        <v>0</v>
      </c>
      <c r="AY306" s="29">
        <v>0</v>
      </c>
      <c r="AZ306" s="29">
        <v>0</v>
      </c>
      <c r="BA306" s="29">
        <v>0</v>
      </c>
      <c r="BB306" s="29">
        <v>0</v>
      </c>
      <c r="BC306" s="29">
        <v>0</v>
      </c>
      <c r="BD306" s="29">
        <v>0</v>
      </c>
      <c r="BE306" s="29">
        <v>0</v>
      </c>
      <c r="BF306" s="29">
        <v>0</v>
      </c>
      <c r="BG306" s="29">
        <v>0</v>
      </c>
      <c r="BH306" s="29">
        <v>0</v>
      </c>
      <c r="BI306" s="29" t="s">
        <v>42</v>
      </c>
      <c r="BJ306" s="29" t="s">
        <v>42</v>
      </c>
      <c r="BK306" s="29" t="s">
        <v>42</v>
      </c>
      <c r="BL306" s="29" t="s">
        <v>42</v>
      </c>
      <c r="BM306" s="29" t="s">
        <v>42</v>
      </c>
      <c r="BN306" s="29" t="s">
        <v>42</v>
      </c>
      <c r="BO306" s="29" t="s">
        <v>42</v>
      </c>
      <c r="BP306" s="29" t="s">
        <v>42</v>
      </c>
      <c r="BQ306" s="29" t="s">
        <v>42</v>
      </c>
    </row>
    <row r="307" spans="1:69" x14ac:dyDescent="0.25">
      <c r="A307">
        <v>882</v>
      </c>
      <c r="B307" t="s">
        <v>302</v>
      </c>
      <c r="C307" t="s">
        <v>176</v>
      </c>
      <c r="D307" s="28">
        <v>30</v>
      </c>
      <c r="E307" s="28">
        <v>50</v>
      </c>
      <c r="F307" s="28">
        <v>80</v>
      </c>
      <c r="G307" s="29">
        <v>0.72</v>
      </c>
      <c r="H307" s="29">
        <v>0.74</v>
      </c>
      <c r="I307" s="29">
        <v>0.73</v>
      </c>
      <c r="J307" s="29">
        <v>0.68</v>
      </c>
      <c r="K307" s="29">
        <v>0.72</v>
      </c>
      <c r="L307" s="29">
        <v>0.71</v>
      </c>
      <c r="M307" s="29">
        <v>0.44</v>
      </c>
      <c r="N307" s="29">
        <v>0.19</v>
      </c>
      <c r="O307" s="29">
        <v>0.27</v>
      </c>
      <c r="P307" s="29">
        <v>0</v>
      </c>
      <c r="Q307" s="29" t="s">
        <v>42</v>
      </c>
      <c r="R307" s="29" t="s">
        <v>42</v>
      </c>
      <c r="S307" s="29">
        <v>0</v>
      </c>
      <c r="T307" s="29" t="s">
        <v>42</v>
      </c>
      <c r="U307" s="29" t="s">
        <v>42</v>
      </c>
      <c r="V307" s="29">
        <v>0</v>
      </c>
      <c r="W307" s="29">
        <v>0</v>
      </c>
      <c r="X307" s="29">
        <v>0</v>
      </c>
      <c r="Y307" s="29" t="s">
        <v>42</v>
      </c>
      <c r="Z307" s="29">
        <v>0.11</v>
      </c>
      <c r="AA307" s="29">
        <v>0.1</v>
      </c>
      <c r="AB307" s="29">
        <v>0</v>
      </c>
      <c r="AC307" s="29">
        <v>0</v>
      </c>
      <c r="AD307" s="29">
        <v>0</v>
      </c>
      <c r="AE307" s="29">
        <v>0</v>
      </c>
      <c r="AF307" s="29" t="s">
        <v>42</v>
      </c>
      <c r="AG307" s="29" t="s">
        <v>42</v>
      </c>
      <c r="AH307" s="29" t="s">
        <v>42</v>
      </c>
      <c r="AI307" s="29">
        <v>0.3</v>
      </c>
      <c r="AJ307" s="29">
        <v>0.26</v>
      </c>
      <c r="AK307" s="29">
        <v>0</v>
      </c>
      <c r="AL307" s="29">
        <v>0</v>
      </c>
      <c r="AM307" s="29">
        <v>0</v>
      </c>
      <c r="AN307" s="29">
        <v>0</v>
      </c>
      <c r="AO307" s="29">
        <v>0</v>
      </c>
      <c r="AP307" s="29">
        <v>0</v>
      </c>
      <c r="AQ307" s="29">
        <v>0</v>
      </c>
      <c r="AR307" s="29">
        <v>0</v>
      </c>
      <c r="AS307" s="29">
        <v>0</v>
      </c>
      <c r="AT307" s="29">
        <v>0</v>
      </c>
      <c r="AU307" s="29">
        <v>0</v>
      </c>
      <c r="AV307" s="29">
        <v>0</v>
      </c>
      <c r="AW307" s="29">
        <v>0</v>
      </c>
      <c r="AX307" s="29">
        <v>0</v>
      </c>
      <c r="AY307" s="29">
        <v>0</v>
      </c>
      <c r="AZ307" s="29">
        <v>0</v>
      </c>
      <c r="BA307" s="29">
        <v>0</v>
      </c>
      <c r="BB307" s="29">
        <v>0</v>
      </c>
      <c r="BC307" s="29">
        <v>0</v>
      </c>
      <c r="BD307" s="29">
        <v>0</v>
      </c>
      <c r="BE307" s="29">
        <v>0</v>
      </c>
      <c r="BF307" s="29" t="s">
        <v>42</v>
      </c>
      <c r="BG307" s="29" t="s">
        <v>42</v>
      </c>
      <c r="BH307" s="29" t="s">
        <v>42</v>
      </c>
      <c r="BI307" s="29" t="s">
        <v>42</v>
      </c>
      <c r="BJ307" s="29" t="s">
        <v>42</v>
      </c>
      <c r="BK307" s="29">
        <v>0.08</v>
      </c>
      <c r="BL307" s="29" t="s">
        <v>42</v>
      </c>
      <c r="BM307" s="29">
        <v>0.17</v>
      </c>
      <c r="BN307" s="29">
        <v>0.18</v>
      </c>
      <c r="BO307" s="29" t="s">
        <v>42</v>
      </c>
      <c r="BP307" s="29">
        <v>0</v>
      </c>
      <c r="BQ307" s="29" t="s">
        <v>42</v>
      </c>
    </row>
    <row r="308" spans="1:69" x14ac:dyDescent="0.25">
      <c r="A308">
        <v>210</v>
      </c>
      <c r="B308" t="s">
        <v>303</v>
      </c>
      <c r="C308" t="s">
        <v>178</v>
      </c>
      <c r="D308" s="28">
        <v>20</v>
      </c>
      <c r="E308" s="28">
        <v>20</v>
      </c>
      <c r="F308" s="28">
        <v>50</v>
      </c>
      <c r="G308" s="29">
        <v>1</v>
      </c>
      <c r="H308" s="29">
        <v>0.96</v>
      </c>
      <c r="I308" s="29">
        <v>0.98</v>
      </c>
      <c r="J308" s="29">
        <v>1</v>
      </c>
      <c r="K308" s="29">
        <v>0.92</v>
      </c>
      <c r="L308" s="29">
        <v>0.96</v>
      </c>
      <c r="M308" s="29" t="s">
        <v>42</v>
      </c>
      <c r="N308" s="29" t="s">
        <v>42</v>
      </c>
      <c r="O308" s="29">
        <v>0.17</v>
      </c>
      <c r="P308" s="29">
        <v>0</v>
      </c>
      <c r="Q308" s="29">
        <v>0</v>
      </c>
      <c r="R308" s="29">
        <v>0</v>
      </c>
      <c r="S308" s="29">
        <v>0</v>
      </c>
      <c r="T308" s="29" t="s">
        <v>42</v>
      </c>
      <c r="U308" s="29" t="s">
        <v>42</v>
      </c>
      <c r="V308" s="29">
        <v>0</v>
      </c>
      <c r="W308" s="29" t="s">
        <v>42</v>
      </c>
      <c r="X308" s="29" t="s">
        <v>42</v>
      </c>
      <c r="Y308" s="29">
        <v>0</v>
      </c>
      <c r="Z308" s="29">
        <v>0</v>
      </c>
      <c r="AA308" s="29">
        <v>0</v>
      </c>
      <c r="AB308" s="29">
        <v>0</v>
      </c>
      <c r="AC308" s="29">
        <v>0</v>
      </c>
      <c r="AD308" s="29">
        <v>0</v>
      </c>
      <c r="AE308" s="29">
        <v>0</v>
      </c>
      <c r="AF308" s="29">
        <v>0</v>
      </c>
      <c r="AG308" s="29">
        <v>0</v>
      </c>
      <c r="AH308" s="29">
        <v>0.88</v>
      </c>
      <c r="AI308" s="29">
        <v>0.63</v>
      </c>
      <c r="AJ308" s="29">
        <v>0.75</v>
      </c>
      <c r="AK308" s="29">
        <v>0</v>
      </c>
      <c r="AL308" s="29">
        <v>0</v>
      </c>
      <c r="AM308" s="29">
        <v>0</v>
      </c>
      <c r="AN308" s="29">
        <v>0</v>
      </c>
      <c r="AO308" s="29">
        <v>0</v>
      </c>
      <c r="AP308" s="29">
        <v>0</v>
      </c>
      <c r="AQ308" s="29">
        <v>0</v>
      </c>
      <c r="AR308" s="29">
        <v>0</v>
      </c>
      <c r="AS308" s="29">
        <v>0</v>
      </c>
      <c r="AT308" s="29">
        <v>0</v>
      </c>
      <c r="AU308" s="29">
        <v>0</v>
      </c>
      <c r="AV308" s="29">
        <v>0</v>
      </c>
      <c r="AW308" s="29">
        <v>0</v>
      </c>
      <c r="AX308" s="29">
        <v>0</v>
      </c>
      <c r="AY308" s="29">
        <v>0</v>
      </c>
      <c r="AZ308" s="29">
        <v>0</v>
      </c>
      <c r="BA308" s="29">
        <v>0</v>
      </c>
      <c r="BB308" s="29">
        <v>0</v>
      </c>
      <c r="BC308" s="29">
        <v>0</v>
      </c>
      <c r="BD308" s="29">
        <v>0</v>
      </c>
      <c r="BE308" s="29">
        <v>0</v>
      </c>
      <c r="BF308" s="29">
        <v>0</v>
      </c>
      <c r="BG308" s="29" t="s">
        <v>42</v>
      </c>
      <c r="BH308" s="29" t="s">
        <v>42</v>
      </c>
      <c r="BI308" s="29">
        <v>0</v>
      </c>
      <c r="BJ308" s="29" t="s">
        <v>42</v>
      </c>
      <c r="BK308" s="29" t="s">
        <v>42</v>
      </c>
      <c r="BL308" s="29">
        <v>0</v>
      </c>
      <c r="BM308" s="29">
        <v>0</v>
      </c>
      <c r="BN308" s="29">
        <v>0</v>
      </c>
      <c r="BO308" s="29">
        <v>0</v>
      </c>
      <c r="BP308" s="29">
        <v>0</v>
      </c>
      <c r="BQ308" s="29">
        <v>0</v>
      </c>
    </row>
    <row r="309" spans="1:69" x14ac:dyDescent="0.25">
      <c r="A309">
        <v>342</v>
      </c>
      <c r="B309" t="s">
        <v>304</v>
      </c>
      <c r="C309" t="s">
        <v>168</v>
      </c>
      <c r="D309" s="28">
        <v>20</v>
      </c>
      <c r="E309" s="28">
        <v>20</v>
      </c>
      <c r="F309" s="28">
        <v>40</v>
      </c>
      <c r="G309" s="29">
        <v>0.74</v>
      </c>
      <c r="H309" s="29">
        <v>0.88</v>
      </c>
      <c r="I309" s="29">
        <v>0.81</v>
      </c>
      <c r="J309" s="29">
        <v>0.74</v>
      </c>
      <c r="K309" s="29">
        <v>0.88</v>
      </c>
      <c r="L309" s="29">
        <v>0.81</v>
      </c>
      <c r="M309" s="29" t="s">
        <v>42</v>
      </c>
      <c r="N309" s="29" t="s">
        <v>42</v>
      </c>
      <c r="O309" s="29" t="s">
        <v>42</v>
      </c>
      <c r="P309" s="29">
        <v>0</v>
      </c>
      <c r="Q309" s="29">
        <v>0</v>
      </c>
      <c r="R309" s="29">
        <v>0</v>
      </c>
      <c r="S309" s="29" t="s">
        <v>42</v>
      </c>
      <c r="T309" s="29" t="s">
        <v>42</v>
      </c>
      <c r="U309" s="29" t="s">
        <v>42</v>
      </c>
      <c r="V309" s="29">
        <v>0</v>
      </c>
      <c r="W309" s="29">
        <v>0</v>
      </c>
      <c r="X309" s="29">
        <v>0</v>
      </c>
      <c r="Y309" s="29" t="s">
        <v>42</v>
      </c>
      <c r="Z309" s="29" t="s">
        <v>42</v>
      </c>
      <c r="AA309" s="29">
        <v>0.16</v>
      </c>
      <c r="AB309" s="29">
        <v>0</v>
      </c>
      <c r="AC309" s="29">
        <v>0</v>
      </c>
      <c r="AD309" s="29">
        <v>0</v>
      </c>
      <c r="AE309" s="29">
        <v>0</v>
      </c>
      <c r="AF309" s="29">
        <v>0</v>
      </c>
      <c r="AG309" s="29">
        <v>0</v>
      </c>
      <c r="AH309" s="29">
        <v>0.37</v>
      </c>
      <c r="AI309" s="29">
        <v>0.63</v>
      </c>
      <c r="AJ309" s="29">
        <v>0.51</v>
      </c>
      <c r="AK309" s="29">
        <v>0</v>
      </c>
      <c r="AL309" s="29">
        <v>0</v>
      </c>
      <c r="AM309" s="29">
        <v>0</v>
      </c>
      <c r="AN309" s="29">
        <v>0</v>
      </c>
      <c r="AO309" s="29">
        <v>0</v>
      </c>
      <c r="AP309" s="29">
        <v>0</v>
      </c>
      <c r="AQ309" s="29">
        <v>0</v>
      </c>
      <c r="AR309" s="29">
        <v>0</v>
      </c>
      <c r="AS309" s="29">
        <v>0</v>
      </c>
      <c r="AT309" s="29">
        <v>0</v>
      </c>
      <c r="AU309" s="29">
        <v>0</v>
      </c>
      <c r="AV309" s="29">
        <v>0</v>
      </c>
      <c r="AW309" s="29">
        <v>0</v>
      </c>
      <c r="AX309" s="29">
        <v>0</v>
      </c>
      <c r="AY309" s="29">
        <v>0</v>
      </c>
      <c r="AZ309" s="29">
        <v>0</v>
      </c>
      <c r="BA309" s="29">
        <v>0</v>
      </c>
      <c r="BB309" s="29">
        <v>0</v>
      </c>
      <c r="BC309" s="29">
        <v>0</v>
      </c>
      <c r="BD309" s="29">
        <v>0</v>
      </c>
      <c r="BE309" s="29">
        <v>0</v>
      </c>
      <c r="BF309" s="29">
        <v>0</v>
      </c>
      <c r="BG309" s="29">
        <v>0</v>
      </c>
      <c r="BH309" s="29">
        <v>0</v>
      </c>
      <c r="BI309" s="29" t="s">
        <v>42</v>
      </c>
      <c r="BJ309" s="29">
        <v>0</v>
      </c>
      <c r="BK309" s="29" t="s">
        <v>42</v>
      </c>
      <c r="BL309" s="29" t="s">
        <v>42</v>
      </c>
      <c r="BM309" s="29" t="s">
        <v>42</v>
      </c>
      <c r="BN309" s="29" t="s">
        <v>42</v>
      </c>
      <c r="BO309" s="29">
        <v>0</v>
      </c>
      <c r="BP309" s="29">
        <v>0</v>
      </c>
      <c r="BQ309" s="29">
        <v>0</v>
      </c>
    </row>
    <row r="310" spans="1:69" x14ac:dyDescent="0.25">
      <c r="A310">
        <v>860</v>
      </c>
      <c r="B310" t="s">
        <v>305</v>
      </c>
      <c r="C310" t="s">
        <v>174</v>
      </c>
      <c r="D310" s="28">
        <v>70</v>
      </c>
      <c r="E310" s="28">
        <v>140</v>
      </c>
      <c r="F310" s="28">
        <v>210</v>
      </c>
      <c r="G310" s="29">
        <v>0.97</v>
      </c>
      <c r="H310" s="29">
        <v>0.97</v>
      </c>
      <c r="I310" s="29">
        <v>0.97</v>
      </c>
      <c r="J310" s="29">
        <v>0.93</v>
      </c>
      <c r="K310" s="29">
        <v>0.97</v>
      </c>
      <c r="L310" s="29">
        <v>0.96</v>
      </c>
      <c r="M310" s="29">
        <v>0.21</v>
      </c>
      <c r="N310" s="29">
        <v>0.2</v>
      </c>
      <c r="O310" s="29">
        <v>0.2</v>
      </c>
      <c r="P310" s="29">
        <v>0</v>
      </c>
      <c r="Q310" s="29">
        <v>0</v>
      </c>
      <c r="R310" s="29">
        <v>0</v>
      </c>
      <c r="S310" s="29" t="s">
        <v>42</v>
      </c>
      <c r="T310" s="29" t="s">
        <v>42</v>
      </c>
      <c r="U310" s="29">
        <v>0.04</v>
      </c>
      <c r="V310" s="29">
        <v>0</v>
      </c>
      <c r="W310" s="29">
        <v>0</v>
      </c>
      <c r="X310" s="29">
        <v>0</v>
      </c>
      <c r="Y310" s="29">
        <v>0</v>
      </c>
      <c r="Z310" s="29" t="s">
        <v>42</v>
      </c>
      <c r="AA310" s="29" t="s">
        <v>42</v>
      </c>
      <c r="AB310" s="29">
        <v>0</v>
      </c>
      <c r="AC310" s="29" t="s">
        <v>42</v>
      </c>
      <c r="AD310" s="29" t="s">
        <v>42</v>
      </c>
      <c r="AE310" s="29">
        <v>0</v>
      </c>
      <c r="AF310" s="29" t="s">
        <v>42</v>
      </c>
      <c r="AG310" s="29" t="s">
        <v>42</v>
      </c>
      <c r="AH310" s="29">
        <v>0.66</v>
      </c>
      <c r="AI310" s="29">
        <v>0.72</v>
      </c>
      <c r="AJ310" s="29">
        <v>0.7</v>
      </c>
      <c r="AK310" s="29" t="s">
        <v>42</v>
      </c>
      <c r="AL310" s="29">
        <v>0</v>
      </c>
      <c r="AM310" s="29" t="s">
        <v>42</v>
      </c>
      <c r="AN310" s="29">
        <v>0</v>
      </c>
      <c r="AO310" s="29">
        <v>0</v>
      </c>
      <c r="AP310" s="29">
        <v>0</v>
      </c>
      <c r="AQ310" s="29" t="s">
        <v>42</v>
      </c>
      <c r="AR310" s="29">
        <v>0</v>
      </c>
      <c r="AS310" s="29" t="s">
        <v>42</v>
      </c>
      <c r="AT310" s="29" t="s">
        <v>42</v>
      </c>
      <c r="AU310" s="29">
        <v>0</v>
      </c>
      <c r="AV310" s="29" t="s">
        <v>42</v>
      </c>
      <c r="AW310" s="29">
        <v>0</v>
      </c>
      <c r="AX310" s="29">
        <v>0</v>
      </c>
      <c r="AY310" s="29">
        <v>0</v>
      </c>
      <c r="AZ310" s="29" t="s">
        <v>42</v>
      </c>
      <c r="BA310" s="29">
        <v>0</v>
      </c>
      <c r="BB310" s="29" t="s">
        <v>42</v>
      </c>
      <c r="BC310" s="29">
        <v>0</v>
      </c>
      <c r="BD310" s="29">
        <v>0</v>
      </c>
      <c r="BE310" s="29">
        <v>0</v>
      </c>
      <c r="BF310" s="29" t="s">
        <v>42</v>
      </c>
      <c r="BG310" s="29">
        <v>0</v>
      </c>
      <c r="BH310" s="29" t="s">
        <v>42</v>
      </c>
      <c r="BI310" s="29" t="s">
        <v>42</v>
      </c>
      <c r="BJ310" s="29" t="s">
        <v>42</v>
      </c>
      <c r="BK310" s="29" t="s">
        <v>42</v>
      </c>
      <c r="BL310" s="29" t="s">
        <v>42</v>
      </c>
      <c r="BM310" s="29" t="s">
        <v>42</v>
      </c>
      <c r="BN310" s="29" t="s">
        <v>42</v>
      </c>
      <c r="BO310" s="29">
        <v>0</v>
      </c>
      <c r="BP310" s="29">
        <v>0</v>
      </c>
      <c r="BQ310" s="29">
        <v>0</v>
      </c>
    </row>
    <row r="311" spans="1:69" x14ac:dyDescent="0.25">
      <c r="A311">
        <v>356</v>
      </c>
      <c r="B311" t="s">
        <v>306</v>
      </c>
      <c r="C311" t="s">
        <v>168</v>
      </c>
      <c r="D311" s="28">
        <v>20</v>
      </c>
      <c r="E311" s="28">
        <v>50</v>
      </c>
      <c r="F311" s="28">
        <v>70</v>
      </c>
      <c r="G311" s="29">
        <v>0.84</v>
      </c>
      <c r="H311" s="29">
        <v>0.85</v>
      </c>
      <c r="I311" s="29">
        <v>0.85</v>
      </c>
      <c r="J311" s="29">
        <v>0.84</v>
      </c>
      <c r="K311" s="29">
        <v>0.83</v>
      </c>
      <c r="L311" s="29">
        <v>0.84</v>
      </c>
      <c r="M311" s="29">
        <v>0.42</v>
      </c>
      <c r="N311" s="29">
        <v>0.31</v>
      </c>
      <c r="O311" s="29">
        <v>0.34</v>
      </c>
      <c r="P311" s="29">
        <v>0</v>
      </c>
      <c r="Q311" s="29">
        <v>0</v>
      </c>
      <c r="R311" s="29">
        <v>0</v>
      </c>
      <c r="S311" s="29" t="s">
        <v>42</v>
      </c>
      <c r="T311" s="29" t="s">
        <v>42</v>
      </c>
      <c r="U311" s="29" t="s">
        <v>42</v>
      </c>
      <c r="V311" s="29">
        <v>0</v>
      </c>
      <c r="W311" s="29">
        <v>0</v>
      </c>
      <c r="X311" s="29">
        <v>0</v>
      </c>
      <c r="Y311" s="29" t="s">
        <v>42</v>
      </c>
      <c r="Z311" s="29">
        <v>0.17</v>
      </c>
      <c r="AA311" s="29">
        <v>0.14000000000000001</v>
      </c>
      <c r="AB311" s="29">
        <v>0</v>
      </c>
      <c r="AC311" s="29" t="s">
        <v>42</v>
      </c>
      <c r="AD311" s="29" t="s">
        <v>42</v>
      </c>
      <c r="AE311" s="29">
        <v>0</v>
      </c>
      <c r="AF311" s="29">
        <v>0</v>
      </c>
      <c r="AG311" s="29">
        <v>0</v>
      </c>
      <c r="AH311" s="29" t="s">
        <v>42</v>
      </c>
      <c r="AI311" s="29">
        <v>0.31</v>
      </c>
      <c r="AJ311" s="29">
        <v>0.3</v>
      </c>
      <c r="AK311" s="29">
        <v>0</v>
      </c>
      <c r="AL311" s="29">
        <v>0</v>
      </c>
      <c r="AM311" s="29">
        <v>0</v>
      </c>
      <c r="AN311" s="29">
        <v>0</v>
      </c>
      <c r="AO311" s="29">
        <v>0</v>
      </c>
      <c r="AP311" s="29">
        <v>0</v>
      </c>
      <c r="AQ311" s="29">
        <v>0</v>
      </c>
      <c r="AR311" s="29">
        <v>0</v>
      </c>
      <c r="AS311" s="29">
        <v>0</v>
      </c>
      <c r="AT311" s="29">
        <v>0</v>
      </c>
      <c r="AU311" s="29" t="s">
        <v>42</v>
      </c>
      <c r="AV311" s="29" t="s">
        <v>42</v>
      </c>
      <c r="AW311" s="29">
        <v>0</v>
      </c>
      <c r="AX311" s="29">
        <v>0</v>
      </c>
      <c r="AY311" s="29">
        <v>0</v>
      </c>
      <c r="AZ311" s="29">
        <v>0</v>
      </c>
      <c r="BA311" s="29" t="s">
        <v>42</v>
      </c>
      <c r="BB311" s="29" t="s">
        <v>42</v>
      </c>
      <c r="BC311" s="29">
        <v>0</v>
      </c>
      <c r="BD311" s="29">
        <v>0</v>
      </c>
      <c r="BE311" s="29">
        <v>0</v>
      </c>
      <c r="BF311" s="29">
        <v>0</v>
      </c>
      <c r="BG311" s="29">
        <v>0</v>
      </c>
      <c r="BH311" s="29">
        <v>0</v>
      </c>
      <c r="BI311" s="29" t="s">
        <v>42</v>
      </c>
      <c r="BJ311" s="29" t="s">
        <v>42</v>
      </c>
      <c r="BK311" s="29" t="s">
        <v>42</v>
      </c>
      <c r="BL311" s="29" t="s">
        <v>42</v>
      </c>
      <c r="BM311" s="29" t="s">
        <v>42</v>
      </c>
      <c r="BN311" s="29" t="s">
        <v>42</v>
      </c>
      <c r="BO311" s="29">
        <v>0</v>
      </c>
      <c r="BP311" s="29" t="s">
        <v>42</v>
      </c>
      <c r="BQ311" s="29" t="s">
        <v>42</v>
      </c>
    </row>
    <row r="312" spans="1:69" x14ac:dyDescent="0.25">
      <c r="A312">
        <v>808</v>
      </c>
      <c r="B312" t="s">
        <v>307</v>
      </c>
      <c r="C312" t="s">
        <v>166</v>
      </c>
      <c r="D312" s="28">
        <v>20</v>
      </c>
      <c r="E312" s="28">
        <v>30</v>
      </c>
      <c r="F312" s="28">
        <v>50</v>
      </c>
      <c r="G312" s="29">
        <v>0.86</v>
      </c>
      <c r="H312" s="29">
        <v>0.94</v>
      </c>
      <c r="I312" s="29">
        <v>0.91</v>
      </c>
      <c r="J312" s="29">
        <v>0.77</v>
      </c>
      <c r="K312" s="29">
        <v>0.94</v>
      </c>
      <c r="L312" s="29">
        <v>0.87</v>
      </c>
      <c r="M312" s="29" t="s">
        <v>42</v>
      </c>
      <c r="N312" s="29" t="s">
        <v>42</v>
      </c>
      <c r="O312" s="29" t="s">
        <v>42</v>
      </c>
      <c r="P312" s="29">
        <v>0</v>
      </c>
      <c r="Q312" s="29">
        <v>0</v>
      </c>
      <c r="R312" s="29">
        <v>0</v>
      </c>
      <c r="S312" s="29">
        <v>0</v>
      </c>
      <c r="T312" s="29">
        <v>0</v>
      </c>
      <c r="U312" s="29">
        <v>0</v>
      </c>
      <c r="V312" s="29">
        <v>0</v>
      </c>
      <c r="W312" s="29">
        <v>0</v>
      </c>
      <c r="X312" s="29">
        <v>0</v>
      </c>
      <c r="Y312" s="29">
        <v>0</v>
      </c>
      <c r="Z312" s="29">
        <v>0</v>
      </c>
      <c r="AA312" s="29">
        <v>0</v>
      </c>
      <c r="AB312" s="29">
        <v>0</v>
      </c>
      <c r="AC312" s="29">
        <v>0</v>
      </c>
      <c r="AD312" s="29">
        <v>0</v>
      </c>
      <c r="AE312" s="29">
        <v>0</v>
      </c>
      <c r="AF312" s="29">
        <v>0</v>
      </c>
      <c r="AG312" s="29">
        <v>0</v>
      </c>
      <c r="AH312" s="29">
        <v>0.59</v>
      </c>
      <c r="AI312" s="29">
        <v>0.9</v>
      </c>
      <c r="AJ312" s="29">
        <v>0.77</v>
      </c>
      <c r="AK312" s="29">
        <v>0</v>
      </c>
      <c r="AL312" s="29">
        <v>0</v>
      </c>
      <c r="AM312" s="29">
        <v>0</v>
      </c>
      <c r="AN312" s="29">
        <v>0</v>
      </c>
      <c r="AO312" s="29">
        <v>0</v>
      </c>
      <c r="AP312" s="29">
        <v>0</v>
      </c>
      <c r="AQ312" s="29">
        <v>0</v>
      </c>
      <c r="AR312" s="29">
        <v>0</v>
      </c>
      <c r="AS312" s="29">
        <v>0</v>
      </c>
      <c r="AT312" s="29" t="s">
        <v>42</v>
      </c>
      <c r="AU312" s="29">
        <v>0</v>
      </c>
      <c r="AV312" s="29" t="s">
        <v>42</v>
      </c>
      <c r="AW312" s="29" t="s">
        <v>42</v>
      </c>
      <c r="AX312" s="29">
        <v>0</v>
      </c>
      <c r="AY312" s="29" t="s">
        <v>42</v>
      </c>
      <c r="AZ312" s="29">
        <v>0</v>
      </c>
      <c r="BA312" s="29">
        <v>0</v>
      </c>
      <c r="BB312" s="29">
        <v>0</v>
      </c>
      <c r="BC312" s="29">
        <v>0</v>
      </c>
      <c r="BD312" s="29">
        <v>0</v>
      </c>
      <c r="BE312" s="29">
        <v>0</v>
      </c>
      <c r="BF312" s="29" t="s">
        <v>42</v>
      </c>
      <c r="BG312" s="29">
        <v>0</v>
      </c>
      <c r="BH312" s="29" t="s">
        <v>42</v>
      </c>
      <c r="BI312" s="29" t="s">
        <v>42</v>
      </c>
      <c r="BJ312" s="29">
        <v>0</v>
      </c>
      <c r="BK312" s="29" t="s">
        <v>42</v>
      </c>
      <c r="BL312" s="29" t="s">
        <v>42</v>
      </c>
      <c r="BM312" s="29">
        <v>0</v>
      </c>
      <c r="BN312" s="29" t="s">
        <v>42</v>
      </c>
      <c r="BO312" s="29">
        <v>0</v>
      </c>
      <c r="BP312" s="29" t="s">
        <v>42</v>
      </c>
      <c r="BQ312" s="29" t="s">
        <v>42</v>
      </c>
    </row>
    <row r="313" spans="1:69" x14ac:dyDescent="0.25">
      <c r="A313">
        <v>861</v>
      </c>
      <c r="B313" t="s">
        <v>308</v>
      </c>
      <c r="C313" t="s">
        <v>174</v>
      </c>
      <c r="D313" s="28">
        <v>30</v>
      </c>
      <c r="E313" s="28">
        <v>40</v>
      </c>
      <c r="F313" s="28">
        <v>70</v>
      </c>
      <c r="G313" s="29">
        <v>0.97</v>
      </c>
      <c r="H313" s="29">
        <v>0.97</v>
      </c>
      <c r="I313" s="29">
        <v>0.97</v>
      </c>
      <c r="J313" s="29">
        <v>0.83</v>
      </c>
      <c r="K313" s="29">
        <v>0.86</v>
      </c>
      <c r="L313" s="29">
        <v>0.85</v>
      </c>
      <c r="M313" s="29">
        <v>0.5</v>
      </c>
      <c r="N313" s="29">
        <v>0.34</v>
      </c>
      <c r="O313" s="29">
        <v>0.42</v>
      </c>
      <c r="P313" s="29">
        <v>0</v>
      </c>
      <c r="Q313" s="29">
        <v>0</v>
      </c>
      <c r="R313" s="29">
        <v>0</v>
      </c>
      <c r="S313" s="29" t="s">
        <v>42</v>
      </c>
      <c r="T313" s="29" t="s">
        <v>42</v>
      </c>
      <c r="U313" s="29" t="s">
        <v>42</v>
      </c>
      <c r="V313" s="29">
        <v>0</v>
      </c>
      <c r="W313" s="29">
        <v>0</v>
      </c>
      <c r="X313" s="29">
        <v>0</v>
      </c>
      <c r="Y313" s="29">
        <v>0</v>
      </c>
      <c r="Z313" s="29">
        <v>0</v>
      </c>
      <c r="AA313" s="29">
        <v>0</v>
      </c>
      <c r="AB313" s="29">
        <v>0</v>
      </c>
      <c r="AC313" s="29">
        <v>0</v>
      </c>
      <c r="AD313" s="29">
        <v>0</v>
      </c>
      <c r="AE313" s="29">
        <v>0</v>
      </c>
      <c r="AF313" s="29" t="s">
        <v>42</v>
      </c>
      <c r="AG313" s="29" t="s">
        <v>42</v>
      </c>
      <c r="AH313" s="29">
        <v>0.3</v>
      </c>
      <c r="AI313" s="29">
        <v>0.43</v>
      </c>
      <c r="AJ313" s="29">
        <v>0.37</v>
      </c>
      <c r="AK313" s="29">
        <v>0</v>
      </c>
      <c r="AL313" s="29">
        <v>0</v>
      </c>
      <c r="AM313" s="29">
        <v>0</v>
      </c>
      <c r="AN313" s="29">
        <v>0</v>
      </c>
      <c r="AO313" s="29">
        <v>0</v>
      </c>
      <c r="AP313" s="29">
        <v>0</v>
      </c>
      <c r="AQ313" s="29">
        <v>0</v>
      </c>
      <c r="AR313" s="29">
        <v>0</v>
      </c>
      <c r="AS313" s="29">
        <v>0</v>
      </c>
      <c r="AT313" s="29" t="s">
        <v>42</v>
      </c>
      <c r="AU313" s="29" t="s">
        <v>42</v>
      </c>
      <c r="AV313" s="29" t="s">
        <v>42</v>
      </c>
      <c r="AW313" s="29">
        <v>0</v>
      </c>
      <c r="AX313" s="29" t="s">
        <v>42</v>
      </c>
      <c r="AY313" s="29" t="s">
        <v>42</v>
      </c>
      <c r="AZ313" s="29" t="s">
        <v>42</v>
      </c>
      <c r="BA313" s="29" t="s">
        <v>42</v>
      </c>
      <c r="BB313" s="29" t="s">
        <v>42</v>
      </c>
      <c r="BC313" s="29">
        <v>0</v>
      </c>
      <c r="BD313" s="29">
        <v>0</v>
      </c>
      <c r="BE313" s="29">
        <v>0</v>
      </c>
      <c r="BF313" s="29" t="s">
        <v>42</v>
      </c>
      <c r="BG313" s="29" t="s">
        <v>42</v>
      </c>
      <c r="BH313" s="29" t="s">
        <v>42</v>
      </c>
      <c r="BI313" s="29" t="s">
        <v>42</v>
      </c>
      <c r="BJ313" s="29">
        <v>0</v>
      </c>
      <c r="BK313" s="29" t="s">
        <v>42</v>
      </c>
      <c r="BL313" s="29">
        <v>0</v>
      </c>
      <c r="BM313" s="29" t="s">
        <v>42</v>
      </c>
      <c r="BN313" s="29" t="s">
        <v>42</v>
      </c>
      <c r="BO313" s="29">
        <v>0</v>
      </c>
      <c r="BP313" s="29">
        <v>0</v>
      </c>
      <c r="BQ313" s="29">
        <v>0</v>
      </c>
    </row>
    <row r="314" spans="1:69" x14ac:dyDescent="0.25">
      <c r="A314">
        <v>935</v>
      </c>
      <c r="B314" t="s">
        <v>309</v>
      </c>
      <c r="C314" t="s">
        <v>176</v>
      </c>
      <c r="D314" s="28">
        <v>30</v>
      </c>
      <c r="E314" s="28">
        <v>70</v>
      </c>
      <c r="F314" s="28">
        <v>100</v>
      </c>
      <c r="G314" s="29">
        <v>0.96</v>
      </c>
      <c r="H314" s="29">
        <v>0.93</v>
      </c>
      <c r="I314" s="29">
        <v>0.94</v>
      </c>
      <c r="J314" s="29">
        <v>0.96</v>
      </c>
      <c r="K314" s="29">
        <v>0.91</v>
      </c>
      <c r="L314" s="29">
        <v>0.93</v>
      </c>
      <c r="M314" s="29">
        <v>0.54</v>
      </c>
      <c r="N314" s="29">
        <v>0.36</v>
      </c>
      <c r="O314" s="29">
        <v>0.41</v>
      </c>
      <c r="P314" s="29">
        <v>0</v>
      </c>
      <c r="Q314" s="29">
        <v>0</v>
      </c>
      <c r="R314" s="29">
        <v>0</v>
      </c>
      <c r="S314" s="29">
        <v>0</v>
      </c>
      <c r="T314" s="29" t="s">
        <v>42</v>
      </c>
      <c r="U314" s="29" t="s">
        <v>42</v>
      </c>
      <c r="V314" s="29">
        <v>0.31</v>
      </c>
      <c r="W314" s="29">
        <v>0.31</v>
      </c>
      <c r="X314" s="29">
        <v>0.31</v>
      </c>
      <c r="Y314" s="29">
        <v>0</v>
      </c>
      <c r="Z314" s="29">
        <v>0</v>
      </c>
      <c r="AA314" s="29">
        <v>0</v>
      </c>
      <c r="AB314" s="29">
        <v>0</v>
      </c>
      <c r="AC314" s="29">
        <v>0</v>
      </c>
      <c r="AD314" s="29">
        <v>0</v>
      </c>
      <c r="AE314" s="29">
        <v>0</v>
      </c>
      <c r="AF314" s="29" t="s">
        <v>42</v>
      </c>
      <c r="AG314" s="29" t="s">
        <v>42</v>
      </c>
      <c r="AH314" s="29" t="s">
        <v>42</v>
      </c>
      <c r="AI314" s="29">
        <v>0.2</v>
      </c>
      <c r="AJ314" s="29">
        <v>0.18</v>
      </c>
      <c r="AK314" s="29">
        <v>0</v>
      </c>
      <c r="AL314" s="29">
        <v>0</v>
      </c>
      <c r="AM314" s="29">
        <v>0</v>
      </c>
      <c r="AN314" s="29">
        <v>0</v>
      </c>
      <c r="AO314" s="29">
        <v>0</v>
      </c>
      <c r="AP314" s="29">
        <v>0</v>
      </c>
      <c r="AQ314" s="29">
        <v>0</v>
      </c>
      <c r="AR314" s="29" t="s">
        <v>42</v>
      </c>
      <c r="AS314" s="29" t="s">
        <v>42</v>
      </c>
      <c r="AT314" s="29">
        <v>0</v>
      </c>
      <c r="AU314" s="29" t="s">
        <v>42</v>
      </c>
      <c r="AV314" s="29" t="s">
        <v>42</v>
      </c>
      <c r="AW314" s="29">
        <v>0</v>
      </c>
      <c r="AX314" s="29">
        <v>0</v>
      </c>
      <c r="AY314" s="29">
        <v>0</v>
      </c>
      <c r="AZ314" s="29">
        <v>0</v>
      </c>
      <c r="BA314" s="29" t="s">
        <v>42</v>
      </c>
      <c r="BB314" s="29" t="s">
        <v>42</v>
      </c>
      <c r="BC314" s="29">
        <v>0</v>
      </c>
      <c r="BD314" s="29">
        <v>0</v>
      </c>
      <c r="BE314" s="29">
        <v>0</v>
      </c>
      <c r="BF314" s="29">
        <v>0</v>
      </c>
      <c r="BG314" s="29">
        <v>0</v>
      </c>
      <c r="BH314" s="29">
        <v>0</v>
      </c>
      <c r="BI314" s="29">
        <v>0</v>
      </c>
      <c r="BJ314" s="29">
        <v>0</v>
      </c>
      <c r="BK314" s="29">
        <v>0</v>
      </c>
      <c r="BL314" s="29">
        <v>0</v>
      </c>
      <c r="BM314" s="29" t="s">
        <v>42</v>
      </c>
      <c r="BN314" s="29" t="s">
        <v>42</v>
      </c>
      <c r="BO314" s="29" t="s">
        <v>42</v>
      </c>
      <c r="BP314" s="29">
        <v>0</v>
      </c>
      <c r="BQ314" s="29" t="s">
        <v>42</v>
      </c>
    </row>
    <row r="315" spans="1:69" x14ac:dyDescent="0.25">
      <c r="A315">
        <v>394</v>
      </c>
      <c r="B315" t="s">
        <v>310</v>
      </c>
      <c r="C315" t="s">
        <v>166</v>
      </c>
      <c r="D315" s="28">
        <v>30</v>
      </c>
      <c r="E315" s="28">
        <v>30</v>
      </c>
      <c r="F315" s="28">
        <v>70</v>
      </c>
      <c r="G315" s="29">
        <v>0.66</v>
      </c>
      <c r="H315" s="29">
        <v>0.94</v>
      </c>
      <c r="I315" s="29">
        <v>0.8</v>
      </c>
      <c r="J315" s="29">
        <v>0.59</v>
      </c>
      <c r="K315" s="29">
        <v>0.82</v>
      </c>
      <c r="L315" s="29">
        <v>0.71</v>
      </c>
      <c r="M315" s="29">
        <v>0.22</v>
      </c>
      <c r="N315" s="29" t="s">
        <v>42</v>
      </c>
      <c r="O315" s="29">
        <v>0.15</v>
      </c>
      <c r="P315" s="29">
        <v>0</v>
      </c>
      <c r="Q315" s="29">
        <v>0</v>
      </c>
      <c r="R315" s="29">
        <v>0</v>
      </c>
      <c r="S315" s="29" t="s">
        <v>42</v>
      </c>
      <c r="T315" s="29" t="s">
        <v>42</v>
      </c>
      <c r="U315" s="29" t="s">
        <v>42</v>
      </c>
      <c r="V315" s="29">
        <v>0</v>
      </c>
      <c r="W315" s="29">
        <v>0</v>
      </c>
      <c r="X315" s="29">
        <v>0</v>
      </c>
      <c r="Y315" s="29">
        <v>0</v>
      </c>
      <c r="Z315" s="29">
        <v>0</v>
      </c>
      <c r="AA315" s="29">
        <v>0</v>
      </c>
      <c r="AB315" s="29">
        <v>0</v>
      </c>
      <c r="AC315" s="29">
        <v>0</v>
      </c>
      <c r="AD315" s="29">
        <v>0</v>
      </c>
      <c r="AE315" s="29">
        <v>0</v>
      </c>
      <c r="AF315" s="29" t="s">
        <v>42</v>
      </c>
      <c r="AG315" s="29" t="s">
        <v>42</v>
      </c>
      <c r="AH315" s="29">
        <v>0.34</v>
      </c>
      <c r="AI315" s="29">
        <v>0.65</v>
      </c>
      <c r="AJ315" s="29">
        <v>0.5</v>
      </c>
      <c r="AK315" s="29" t="s">
        <v>42</v>
      </c>
      <c r="AL315" s="29">
        <v>0</v>
      </c>
      <c r="AM315" s="29" t="s">
        <v>42</v>
      </c>
      <c r="AN315" s="29">
        <v>0</v>
      </c>
      <c r="AO315" s="29">
        <v>0</v>
      </c>
      <c r="AP315" s="29">
        <v>0</v>
      </c>
      <c r="AQ315" s="29">
        <v>0</v>
      </c>
      <c r="AR315" s="29">
        <v>0</v>
      </c>
      <c r="AS315" s="29">
        <v>0</v>
      </c>
      <c r="AT315" s="29" t="s">
        <v>42</v>
      </c>
      <c r="AU315" s="29" t="s">
        <v>42</v>
      </c>
      <c r="AV315" s="29" t="s">
        <v>42</v>
      </c>
      <c r="AW315" s="29" t="s">
        <v>42</v>
      </c>
      <c r="AX315" s="29">
        <v>0</v>
      </c>
      <c r="AY315" s="29" t="s">
        <v>42</v>
      </c>
      <c r="AZ315" s="29">
        <v>0</v>
      </c>
      <c r="BA315" s="29" t="s">
        <v>42</v>
      </c>
      <c r="BB315" s="29" t="s">
        <v>42</v>
      </c>
      <c r="BC315" s="29">
        <v>0</v>
      </c>
      <c r="BD315" s="29">
        <v>0</v>
      </c>
      <c r="BE315" s="29">
        <v>0</v>
      </c>
      <c r="BF315" s="29" t="s">
        <v>42</v>
      </c>
      <c r="BG315" s="29" t="s">
        <v>42</v>
      </c>
      <c r="BH315" s="29" t="s">
        <v>42</v>
      </c>
      <c r="BI315" s="29">
        <v>0.22</v>
      </c>
      <c r="BJ315" s="29">
        <v>0</v>
      </c>
      <c r="BK315" s="29">
        <v>0.11</v>
      </c>
      <c r="BL315" s="29" t="s">
        <v>42</v>
      </c>
      <c r="BM315" s="29" t="s">
        <v>42</v>
      </c>
      <c r="BN315" s="29" t="s">
        <v>42</v>
      </c>
      <c r="BO315" s="29" t="s">
        <v>42</v>
      </c>
      <c r="BP315" s="29">
        <v>0</v>
      </c>
      <c r="BQ315" s="29" t="s">
        <v>42</v>
      </c>
    </row>
    <row r="316" spans="1:69" x14ac:dyDescent="0.25">
      <c r="A316">
        <v>936</v>
      </c>
      <c r="B316" t="s">
        <v>311</v>
      </c>
      <c r="C316" t="s">
        <v>182</v>
      </c>
      <c r="D316" s="28">
        <v>70</v>
      </c>
      <c r="E316" s="28">
        <v>210</v>
      </c>
      <c r="F316" s="28">
        <v>280</v>
      </c>
      <c r="G316" s="29">
        <v>0.84</v>
      </c>
      <c r="H316" s="29">
        <v>0.92</v>
      </c>
      <c r="I316" s="29">
        <v>0.9</v>
      </c>
      <c r="J316" s="29">
        <v>0.81</v>
      </c>
      <c r="K316" s="29">
        <v>0.91</v>
      </c>
      <c r="L316" s="29">
        <v>0.88</v>
      </c>
      <c r="M316" s="29">
        <v>0.41</v>
      </c>
      <c r="N316" s="29">
        <v>0.4</v>
      </c>
      <c r="O316" s="29">
        <v>0.41</v>
      </c>
      <c r="P316" s="29">
        <v>0</v>
      </c>
      <c r="Q316" s="29">
        <v>0</v>
      </c>
      <c r="R316" s="29">
        <v>0</v>
      </c>
      <c r="S316" s="29" t="s">
        <v>42</v>
      </c>
      <c r="T316" s="29" t="s">
        <v>42</v>
      </c>
      <c r="U316" s="29" t="s">
        <v>42</v>
      </c>
      <c r="V316" s="29" t="s">
        <v>42</v>
      </c>
      <c r="W316" s="29" t="s">
        <v>42</v>
      </c>
      <c r="X316" s="29" t="s">
        <v>42</v>
      </c>
      <c r="Y316" s="29">
        <v>0</v>
      </c>
      <c r="Z316" s="29">
        <v>0.03</v>
      </c>
      <c r="AA316" s="29">
        <v>0.02</v>
      </c>
      <c r="AB316" s="29">
        <v>0</v>
      </c>
      <c r="AC316" s="29" t="s">
        <v>42</v>
      </c>
      <c r="AD316" s="29" t="s">
        <v>42</v>
      </c>
      <c r="AE316" s="29" t="s">
        <v>42</v>
      </c>
      <c r="AF316" s="29" t="s">
        <v>42</v>
      </c>
      <c r="AG316" s="29">
        <v>0.02</v>
      </c>
      <c r="AH316" s="29">
        <v>0.35</v>
      </c>
      <c r="AI316" s="29">
        <v>0.42</v>
      </c>
      <c r="AJ316" s="29">
        <v>0.41</v>
      </c>
      <c r="AK316" s="29" t="s">
        <v>42</v>
      </c>
      <c r="AL316" s="29" t="s">
        <v>42</v>
      </c>
      <c r="AM316" s="29" t="s">
        <v>42</v>
      </c>
      <c r="AN316" s="29">
        <v>0</v>
      </c>
      <c r="AO316" s="29">
        <v>0</v>
      </c>
      <c r="AP316" s="29">
        <v>0</v>
      </c>
      <c r="AQ316" s="29">
        <v>0</v>
      </c>
      <c r="AR316" s="29">
        <v>0</v>
      </c>
      <c r="AS316" s="29">
        <v>0</v>
      </c>
      <c r="AT316" s="29" t="s">
        <v>42</v>
      </c>
      <c r="AU316" s="29">
        <v>0</v>
      </c>
      <c r="AV316" s="29" t="s">
        <v>42</v>
      </c>
      <c r="AW316" s="29" t="s">
        <v>42</v>
      </c>
      <c r="AX316" s="29">
        <v>0</v>
      </c>
      <c r="AY316" s="29" t="s">
        <v>42</v>
      </c>
      <c r="AZ316" s="29">
        <v>0</v>
      </c>
      <c r="BA316" s="29">
        <v>0</v>
      </c>
      <c r="BB316" s="29">
        <v>0</v>
      </c>
      <c r="BC316" s="29">
        <v>0</v>
      </c>
      <c r="BD316" s="29">
        <v>0</v>
      </c>
      <c r="BE316" s="29">
        <v>0</v>
      </c>
      <c r="BF316" s="29">
        <v>0</v>
      </c>
      <c r="BG316" s="29" t="s">
        <v>42</v>
      </c>
      <c r="BH316" s="29" t="s">
        <v>42</v>
      </c>
      <c r="BI316" s="29">
        <v>0.12</v>
      </c>
      <c r="BJ316" s="29">
        <v>0.03</v>
      </c>
      <c r="BK316" s="29">
        <v>0.05</v>
      </c>
      <c r="BL316" s="29" t="s">
        <v>42</v>
      </c>
      <c r="BM316" s="29">
        <v>0.04</v>
      </c>
      <c r="BN316" s="29">
        <v>0.04</v>
      </c>
      <c r="BO316" s="29">
        <v>0</v>
      </c>
      <c r="BP316" s="29" t="s">
        <v>42</v>
      </c>
      <c r="BQ316" s="29" t="s">
        <v>42</v>
      </c>
    </row>
    <row r="317" spans="1:69" x14ac:dyDescent="0.25">
      <c r="A317">
        <v>319</v>
      </c>
      <c r="B317" t="s">
        <v>312</v>
      </c>
      <c r="C317" t="s">
        <v>180</v>
      </c>
      <c r="D317" s="28">
        <v>30</v>
      </c>
      <c r="E317" s="28">
        <v>30</v>
      </c>
      <c r="F317" s="28">
        <v>60</v>
      </c>
      <c r="G317" s="29">
        <v>0.85</v>
      </c>
      <c r="H317" s="29">
        <v>0.88</v>
      </c>
      <c r="I317" s="29">
        <v>0.86</v>
      </c>
      <c r="J317" s="29">
        <v>0.78</v>
      </c>
      <c r="K317" s="29">
        <v>0.88</v>
      </c>
      <c r="L317" s="29">
        <v>0.83</v>
      </c>
      <c r="M317" s="29">
        <v>0.37</v>
      </c>
      <c r="N317" s="29">
        <v>0.28000000000000003</v>
      </c>
      <c r="O317" s="29">
        <v>0.32</v>
      </c>
      <c r="P317" s="29">
        <v>0</v>
      </c>
      <c r="Q317" s="29" t="s">
        <v>42</v>
      </c>
      <c r="R317" s="29" t="s">
        <v>42</v>
      </c>
      <c r="S317" s="29" t="s">
        <v>42</v>
      </c>
      <c r="T317" s="29">
        <v>0</v>
      </c>
      <c r="U317" s="29" t="s">
        <v>42</v>
      </c>
      <c r="V317" s="29" t="s">
        <v>42</v>
      </c>
      <c r="W317" s="29">
        <v>0.19</v>
      </c>
      <c r="X317" s="29">
        <v>0.15</v>
      </c>
      <c r="Y317" s="29">
        <v>0</v>
      </c>
      <c r="Z317" s="29">
        <v>0</v>
      </c>
      <c r="AA317" s="29">
        <v>0</v>
      </c>
      <c r="AB317" s="29" t="s">
        <v>42</v>
      </c>
      <c r="AC317" s="29" t="s">
        <v>42</v>
      </c>
      <c r="AD317" s="29" t="s">
        <v>42</v>
      </c>
      <c r="AE317" s="29">
        <v>0</v>
      </c>
      <c r="AF317" s="29" t="s">
        <v>42</v>
      </c>
      <c r="AG317" s="29" t="s">
        <v>42</v>
      </c>
      <c r="AH317" s="29" t="s">
        <v>42</v>
      </c>
      <c r="AI317" s="29">
        <v>0.31</v>
      </c>
      <c r="AJ317" s="29">
        <v>0.24</v>
      </c>
      <c r="AK317" s="29">
        <v>0</v>
      </c>
      <c r="AL317" s="29">
        <v>0</v>
      </c>
      <c r="AM317" s="29">
        <v>0</v>
      </c>
      <c r="AN317" s="29">
        <v>0</v>
      </c>
      <c r="AO317" s="29">
        <v>0</v>
      </c>
      <c r="AP317" s="29">
        <v>0</v>
      </c>
      <c r="AQ317" s="29">
        <v>0</v>
      </c>
      <c r="AR317" s="29">
        <v>0</v>
      </c>
      <c r="AS317" s="29">
        <v>0</v>
      </c>
      <c r="AT317" s="29" t="s">
        <v>42</v>
      </c>
      <c r="AU317" s="29">
        <v>0</v>
      </c>
      <c r="AV317" s="29" t="s">
        <v>42</v>
      </c>
      <c r="AW317" s="29" t="s">
        <v>42</v>
      </c>
      <c r="AX317" s="29">
        <v>0</v>
      </c>
      <c r="AY317" s="29" t="s">
        <v>42</v>
      </c>
      <c r="AZ317" s="29">
        <v>0</v>
      </c>
      <c r="BA317" s="29">
        <v>0</v>
      </c>
      <c r="BB317" s="29">
        <v>0</v>
      </c>
      <c r="BC317" s="29" t="s">
        <v>42</v>
      </c>
      <c r="BD317" s="29">
        <v>0</v>
      </c>
      <c r="BE317" s="29" t="s">
        <v>42</v>
      </c>
      <c r="BF317" s="29">
        <v>0</v>
      </c>
      <c r="BG317" s="29">
        <v>0</v>
      </c>
      <c r="BH317" s="29">
        <v>0</v>
      </c>
      <c r="BI317" s="29" t="s">
        <v>42</v>
      </c>
      <c r="BJ317" s="29" t="s">
        <v>42</v>
      </c>
      <c r="BK317" s="29" t="s">
        <v>42</v>
      </c>
      <c r="BL317" s="29" t="s">
        <v>42</v>
      </c>
      <c r="BM317" s="29" t="s">
        <v>42</v>
      </c>
      <c r="BN317" s="29" t="s">
        <v>42</v>
      </c>
      <c r="BO317" s="29" t="s">
        <v>42</v>
      </c>
      <c r="BP317" s="29" t="s">
        <v>42</v>
      </c>
      <c r="BQ317" s="29" t="s">
        <v>42</v>
      </c>
    </row>
    <row r="318" spans="1:69" x14ac:dyDescent="0.25">
      <c r="A318">
        <v>866</v>
      </c>
      <c r="B318" t="s">
        <v>313</v>
      </c>
      <c r="C318" t="s">
        <v>184</v>
      </c>
      <c r="D318" s="28">
        <v>30</v>
      </c>
      <c r="E318" s="28">
        <v>30</v>
      </c>
      <c r="F318" s="28">
        <v>60</v>
      </c>
      <c r="G318" s="29">
        <v>0.77</v>
      </c>
      <c r="H318" s="29">
        <v>0.97</v>
      </c>
      <c r="I318" s="29">
        <v>0.88</v>
      </c>
      <c r="J318" s="29">
        <v>0.73</v>
      </c>
      <c r="K318" s="29">
        <v>0.88</v>
      </c>
      <c r="L318" s="29">
        <v>0.81</v>
      </c>
      <c r="M318" s="29">
        <v>0.35</v>
      </c>
      <c r="N318" s="29">
        <v>0.48</v>
      </c>
      <c r="O318" s="29">
        <v>0.42</v>
      </c>
      <c r="P318" s="29">
        <v>0</v>
      </c>
      <c r="Q318" s="29">
        <v>0</v>
      </c>
      <c r="R318" s="29">
        <v>0</v>
      </c>
      <c r="S318" s="29">
        <v>0</v>
      </c>
      <c r="T318" s="29">
        <v>0</v>
      </c>
      <c r="U318" s="29">
        <v>0</v>
      </c>
      <c r="V318" s="29">
        <v>0</v>
      </c>
      <c r="W318" s="29">
        <v>0</v>
      </c>
      <c r="X318" s="29">
        <v>0</v>
      </c>
      <c r="Y318" s="29">
        <v>0</v>
      </c>
      <c r="Z318" s="29" t="s">
        <v>42</v>
      </c>
      <c r="AA318" s="29" t="s">
        <v>42</v>
      </c>
      <c r="AB318" s="29">
        <v>0</v>
      </c>
      <c r="AC318" s="29" t="s">
        <v>42</v>
      </c>
      <c r="AD318" s="29" t="s">
        <v>42</v>
      </c>
      <c r="AE318" s="29" t="s">
        <v>42</v>
      </c>
      <c r="AF318" s="29">
        <v>0</v>
      </c>
      <c r="AG318" s="29" t="s">
        <v>42</v>
      </c>
      <c r="AH318" s="29">
        <v>0.35</v>
      </c>
      <c r="AI318" s="29">
        <v>0.24</v>
      </c>
      <c r="AJ318" s="29">
        <v>0.28999999999999998</v>
      </c>
      <c r="AK318" s="29">
        <v>0</v>
      </c>
      <c r="AL318" s="29">
        <v>0</v>
      </c>
      <c r="AM318" s="29">
        <v>0</v>
      </c>
      <c r="AN318" s="29">
        <v>0</v>
      </c>
      <c r="AO318" s="29">
        <v>0</v>
      </c>
      <c r="AP318" s="29">
        <v>0</v>
      </c>
      <c r="AQ318" s="29">
        <v>0</v>
      </c>
      <c r="AR318" s="29">
        <v>0</v>
      </c>
      <c r="AS318" s="29">
        <v>0</v>
      </c>
      <c r="AT318" s="29">
        <v>0</v>
      </c>
      <c r="AU318" s="29" t="s">
        <v>42</v>
      </c>
      <c r="AV318" s="29" t="s">
        <v>42</v>
      </c>
      <c r="AW318" s="29">
        <v>0</v>
      </c>
      <c r="AX318" s="29">
        <v>0</v>
      </c>
      <c r="AY318" s="29">
        <v>0</v>
      </c>
      <c r="AZ318" s="29">
        <v>0</v>
      </c>
      <c r="BA318" s="29" t="s">
        <v>42</v>
      </c>
      <c r="BB318" s="29" t="s">
        <v>42</v>
      </c>
      <c r="BC318" s="29">
        <v>0</v>
      </c>
      <c r="BD318" s="29" t="s">
        <v>42</v>
      </c>
      <c r="BE318" s="29" t="s">
        <v>42</v>
      </c>
      <c r="BF318" s="29" t="s">
        <v>42</v>
      </c>
      <c r="BG318" s="29">
        <v>0</v>
      </c>
      <c r="BH318" s="29" t="s">
        <v>42</v>
      </c>
      <c r="BI318" s="29" t="s">
        <v>42</v>
      </c>
      <c r="BJ318" s="29">
        <v>0</v>
      </c>
      <c r="BK318" s="29" t="s">
        <v>42</v>
      </c>
      <c r="BL318" s="29" t="s">
        <v>42</v>
      </c>
      <c r="BM318" s="29">
        <v>0</v>
      </c>
      <c r="BN318" s="29" t="s">
        <v>42</v>
      </c>
      <c r="BO318" s="29">
        <v>0</v>
      </c>
      <c r="BP318" s="29" t="s">
        <v>42</v>
      </c>
      <c r="BQ318" s="29" t="s">
        <v>42</v>
      </c>
    </row>
    <row r="319" spans="1:69" x14ac:dyDescent="0.25">
      <c r="A319">
        <v>357</v>
      </c>
      <c r="B319" t="s">
        <v>314</v>
      </c>
      <c r="C319" t="s">
        <v>168</v>
      </c>
      <c r="D319" s="28">
        <v>10</v>
      </c>
      <c r="E319" s="28">
        <v>20</v>
      </c>
      <c r="F319" s="28">
        <v>40</v>
      </c>
      <c r="G319" s="29">
        <v>0.92</v>
      </c>
      <c r="H319" s="29">
        <v>0.96</v>
      </c>
      <c r="I319" s="29">
        <v>0.94</v>
      </c>
      <c r="J319" s="29">
        <v>0.92</v>
      </c>
      <c r="K319" s="29">
        <v>0.96</v>
      </c>
      <c r="L319" s="29">
        <v>0.94</v>
      </c>
      <c r="M319" s="29">
        <v>0.92</v>
      </c>
      <c r="N319" s="29">
        <v>0.83</v>
      </c>
      <c r="O319" s="29">
        <v>0.86</v>
      </c>
      <c r="P319" s="29">
        <v>0</v>
      </c>
      <c r="Q319" s="29">
        <v>0</v>
      </c>
      <c r="R319" s="29">
        <v>0</v>
      </c>
      <c r="S319" s="29">
        <v>0</v>
      </c>
      <c r="T319" s="29">
        <v>0</v>
      </c>
      <c r="U319" s="29">
        <v>0</v>
      </c>
      <c r="V319" s="29">
        <v>0</v>
      </c>
      <c r="W319" s="29">
        <v>0</v>
      </c>
      <c r="X319" s="29">
        <v>0</v>
      </c>
      <c r="Y319" s="29">
        <v>0</v>
      </c>
      <c r="Z319" s="29" t="s">
        <v>42</v>
      </c>
      <c r="AA319" s="29" t="s">
        <v>42</v>
      </c>
      <c r="AB319" s="29">
        <v>0</v>
      </c>
      <c r="AC319" s="29">
        <v>0</v>
      </c>
      <c r="AD319" s="29">
        <v>0</v>
      </c>
      <c r="AE319" s="29">
        <v>0</v>
      </c>
      <c r="AF319" s="29">
        <v>0</v>
      </c>
      <c r="AG319" s="29">
        <v>0</v>
      </c>
      <c r="AH319" s="29">
        <v>0</v>
      </c>
      <c r="AI319" s="29" t="s">
        <v>42</v>
      </c>
      <c r="AJ319" s="29" t="s">
        <v>42</v>
      </c>
      <c r="AK319" s="29">
        <v>0</v>
      </c>
      <c r="AL319" s="29">
        <v>0</v>
      </c>
      <c r="AM319" s="29">
        <v>0</v>
      </c>
      <c r="AN319" s="29">
        <v>0</v>
      </c>
      <c r="AO319" s="29">
        <v>0</v>
      </c>
      <c r="AP319" s="29">
        <v>0</v>
      </c>
      <c r="AQ319" s="29">
        <v>0</v>
      </c>
      <c r="AR319" s="29">
        <v>0</v>
      </c>
      <c r="AS319" s="29">
        <v>0</v>
      </c>
      <c r="AT319" s="29">
        <v>0</v>
      </c>
      <c r="AU319" s="29">
        <v>0</v>
      </c>
      <c r="AV319" s="29">
        <v>0</v>
      </c>
      <c r="AW319" s="29">
        <v>0</v>
      </c>
      <c r="AX319" s="29">
        <v>0</v>
      </c>
      <c r="AY319" s="29">
        <v>0</v>
      </c>
      <c r="AZ319" s="29">
        <v>0</v>
      </c>
      <c r="BA319" s="29">
        <v>0</v>
      </c>
      <c r="BB319" s="29">
        <v>0</v>
      </c>
      <c r="BC319" s="29">
        <v>0</v>
      </c>
      <c r="BD319" s="29">
        <v>0</v>
      </c>
      <c r="BE319" s="29">
        <v>0</v>
      </c>
      <c r="BF319" s="29">
        <v>0</v>
      </c>
      <c r="BG319" s="29">
        <v>0</v>
      </c>
      <c r="BH319" s="29">
        <v>0</v>
      </c>
      <c r="BI319" s="29">
        <v>0</v>
      </c>
      <c r="BJ319" s="29" t="s">
        <v>42</v>
      </c>
      <c r="BK319" s="29" t="s">
        <v>42</v>
      </c>
      <c r="BL319" s="29">
        <v>0</v>
      </c>
      <c r="BM319" s="29">
        <v>0</v>
      </c>
      <c r="BN319" s="29">
        <v>0</v>
      </c>
      <c r="BO319" s="29" t="s">
        <v>42</v>
      </c>
      <c r="BP319" s="29">
        <v>0</v>
      </c>
      <c r="BQ319" s="29" t="s">
        <v>42</v>
      </c>
    </row>
    <row r="320" spans="1:69" x14ac:dyDescent="0.25">
      <c r="A320">
        <v>894</v>
      </c>
      <c r="B320" t="s">
        <v>315</v>
      </c>
      <c r="C320" t="s">
        <v>174</v>
      </c>
      <c r="D320" s="28">
        <v>40</v>
      </c>
      <c r="E320" s="28">
        <v>30</v>
      </c>
      <c r="F320" s="28">
        <v>70</v>
      </c>
      <c r="G320" s="29">
        <v>0.83</v>
      </c>
      <c r="H320" s="29">
        <v>0.84</v>
      </c>
      <c r="I320" s="29">
        <v>0.84</v>
      </c>
      <c r="J320" s="29">
        <v>0.83</v>
      </c>
      <c r="K320" s="29">
        <v>0.84</v>
      </c>
      <c r="L320" s="29">
        <v>0.84</v>
      </c>
      <c r="M320" s="29">
        <v>0.52</v>
      </c>
      <c r="N320" s="29">
        <v>0.48</v>
      </c>
      <c r="O320" s="29">
        <v>0.51</v>
      </c>
      <c r="P320" s="29">
        <v>0</v>
      </c>
      <c r="Q320" s="29">
        <v>0</v>
      </c>
      <c r="R320" s="29">
        <v>0</v>
      </c>
      <c r="S320" s="29" t="s">
        <v>42</v>
      </c>
      <c r="T320" s="29">
        <v>0</v>
      </c>
      <c r="U320" s="29" t="s">
        <v>42</v>
      </c>
      <c r="V320" s="29">
        <v>0</v>
      </c>
      <c r="W320" s="29">
        <v>0</v>
      </c>
      <c r="X320" s="29">
        <v>0</v>
      </c>
      <c r="Y320" s="29">
        <v>0</v>
      </c>
      <c r="Z320" s="29" t="s">
        <v>42</v>
      </c>
      <c r="AA320" s="29" t="s">
        <v>42</v>
      </c>
      <c r="AB320" s="29">
        <v>0</v>
      </c>
      <c r="AC320" s="29">
        <v>0</v>
      </c>
      <c r="AD320" s="29">
        <v>0</v>
      </c>
      <c r="AE320" s="29">
        <v>0</v>
      </c>
      <c r="AF320" s="29" t="s">
        <v>42</v>
      </c>
      <c r="AG320" s="29" t="s">
        <v>42</v>
      </c>
      <c r="AH320" s="29">
        <v>0.19</v>
      </c>
      <c r="AI320" s="29">
        <v>0.28000000000000003</v>
      </c>
      <c r="AJ320" s="29">
        <v>0.22</v>
      </c>
      <c r="AK320" s="29">
        <v>0</v>
      </c>
      <c r="AL320" s="29">
        <v>0</v>
      </c>
      <c r="AM320" s="29">
        <v>0</v>
      </c>
      <c r="AN320" s="29">
        <v>0</v>
      </c>
      <c r="AO320" s="29">
        <v>0</v>
      </c>
      <c r="AP320" s="29">
        <v>0</v>
      </c>
      <c r="AQ320" s="29">
        <v>0</v>
      </c>
      <c r="AR320" s="29">
        <v>0</v>
      </c>
      <c r="AS320" s="29">
        <v>0</v>
      </c>
      <c r="AT320" s="29">
        <v>0</v>
      </c>
      <c r="AU320" s="29">
        <v>0</v>
      </c>
      <c r="AV320" s="29">
        <v>0</v>
      </c>
      <c r="AW320" s="29">
        <v>0</v>
      </c>
      <c r="AX320" s="29">
        <v>0</v>
      </c>
      <c r="AY320" s="29">
        <v>0</v>
      </c>
      <c r="AZ320" s="29">
        <v>0</v>
      </c>
      <c r="BA320" s="29">
        <v>0</v>
      </c>
      <c r="BB320" s="29">
        <v>0</v>
      </c>
      <c r="BC320" s="29">
        <v>0</v>
      </c>
      <c r="BD320" s="29">
        <v>0</v>
      </c>
      <c r="BE320" s="29">
        <v>0</v>
      </c>
      <c r="BF320" s="29">
        <v>0</v>
      </c>
      <c r="BG320" s="29">
        <v>0</v>
      </c>
      <c r="BH320" s="29">
        <v>0</v>
      </c>
      <c r="BI320" s="29" t="s">
        <v>42</v>
      </c>
      <c r="BJ320" s="29" t="s">
        <v>42</v>
      </c>
      <c r="BK320" s="29">
        <v>0.09</v>
      </c>
      <c r="BL320" s="29" t="s">
        <v>42</v>
      </c>
      <c r="BM320" s="29" t="s">
        <v>42</v>
      </c>
      <c r="BN320" s="29" t="s">
        <v>42</v>
      </c>
      <c r="BO320" s="29">
        <v>0</v>
      </c>
      <c r="BP320" s="29" t="s">
        <v>42</v>
      </c>
      <c r="BQ320" s="29" t="s">
        <v>42</v>
      </c>
    </row>
    <row r="321" spans="1:69" x14ac:dyDescent="0.25">
      <c r="A321">
        <v>883</v>
      </c>
      <c r="B321" t="s">
        <v>316</v>
      </c>
      <c r="C321" t="s">
        <v>176</v>
      </c>
      <c r="D321" s="28">
        <v>20</v>
      </c>
      <c r="E321" s="28">
        <v>20</v>
      </c>
      <c r="F321" s="28">
        <v>30</v>
      </c>
      <c r="G321" s="29">
        <v>0.87</v>
      </c>
      <c r="H321" s="29">
        <v>1</v>
      </c>
      <c r="I321" s="29">
        <v>0.94</v>
      </c>
      <c r="J321" s="29">
        <v>0.87</v>
      </c>
      <c r="K321" s="29">
        <v>1</v>
      </c>
      <c r="L321" s="29">
        <v>0.94</v>
      </c>
      <c r="M321" s="29" t="s">
        <v>42</v>
      </c>
      <c r="N321" s="29" t="s">
        <v>42</v>
      </c>
      <c r="O321" s="29" t="s">
        <v>42</v>
      </c>
      <c r="P321" s="29">
        <v>0</v>
      </c>
      <c r="Q321" s="29">
        <v>0</v>
      </c>
      <c r="R321" s="29">
        <v>0</v>
      </c>
      <c r="S321" s="29">
        <v>0</v>
      </c>
      <c r="T321" s="29">
        <v>0</v>
      </c>
      <c r="U321" s="29">
        <v>0</v>
      </c>
      <c r="V321" s="29">
        <v>0</v>
      </c>
      <c r="W321" s="29">
        <v>0</v>
      </c>
      <c r="X321" s="29">
        <v>0</v>
      </c>
      <c r="Y321" s="29">
        <v>0</v>
      </c>
      <c r="Z321" s="29">
        <v>0</v>
      </c>
      <c r="AA321" s="29">
        <v>0</v>
      </c>
      <c r="AB321" s="29">
        <v>0</v>
      </c>
      <c r="AC321" s="29">
        <v>0</v>
      </c>
      <c r="AD321" s="29">
        <v>0</v>
      </c>
      <c r="AE321" s="29">
        <v>0</v>
      </c>
      <c r="AF321" s="29">
        <v>0</v>
      </c>
      <c r="AG321" s="29">
        <v>0</v>
      </c>
      <c r="AH321" s="29">
        <v>0.8</v>
      </c>
      <c r="AI321" s="29">
        <v>0.82</v>
      </c>
      <c r="AJ321" s="29">
        <v>0.81</v>
      </c>
      <c r="AK321" s="29">
        <v>0</v>
      </c>
      <c r="AL321" s="29">
        <v>0</v>
      </c>
      <c r="AM321" s="29">
        <v>0</v>
      </c>
      <c r="AN321" s="29">
        <v>0</v>
      </c>
      <c r="AO321" s="29">
        <v>0</v>
      </c>
      <c r="AP321" s="29">
        <v>0</v>
      </c>
      <c r="AQ321" s="29">
        <v>0</v>
      </c>
      <c r="AR321" s="29">
        <v>0</v>
      </c>
      <c r="AS321" s="29">
        <v>0</v>
      </c>
      <c r="AT321" s="29">
        <v>0</v>
      </c>
      <c r="AU321" s="29">
        <v>0</v>
      </c>
      <c r="AV321" s="29">
        <v>0</v>
      </c>
      <c r="AW321" s="29">
        <v>0</v>
      </c>
      <c r="AX321" s="29">
        <v>0</v>
      </c>
      <c r="AY321" s="29">
        <v>0</v>
      </c>
      <c r="AZ321" s="29">
        <v>0</v>
      </c>
      <c r="BA321" s="29">
        <v>0</v>
      </c>
      <c r="BB321" s="29">
        <v>0</v>
      </c>
      <c r="BC321" s="29">
        <v>0</v>
      </c>
      <c r="BD321" s="29">
        <v>0</v>
      </c>
      <c r="BE321" s="29">
        <v>0</v>
      </c>
      <c r="BF321" s="29">
        <v>0</v>
      </c>
      <c r="BG321" s="29">
        <v>0</v>
      </c>
      <c r="BH321" s="29">
        <v>0</v>
      </c>
      <c r="BI321" s="29" t="s">
        <v>42</v>
      </c>
      <c r="BJ321" s="29">
        <v>0</v>
      </c>
      <c r="BK321" s="29" t="s">
        <v>42</v>
      </c>
      <c r="BL321" s="29">
        <v>0</v>
      </c>
      <c r="BM321" s="29">
        <v>0</v>
      </c>
      <c r="BN321" s="29">
        <v>0</v>
      </c>
      <c r="BO321" s="29">
        <v>0</v>
      </c>
      <c r="BP321" s="29">
        <v>0</v>
      </c>
      <c r="BQ321" s="29">
        <v>0</v>
      </c>
    </row>
    <row r="322" spans="1:69" x14ac:dyDescent="0.25">
      <c r="A322">
        <v>880</v>
      </c>
      <c r="B322" t="s">
        <v>317</v>
      </c>
      <c r="C322" t="s">
        <v>184</v>
      </c>
      <c r="D322" s="28">
        <v>10</v>
      </c>
      <c r="E322" s="28">
        <v>30</v>
      </c>
      <c r="F322" s="28">
        <v>40</v>
      </c>
      <c r="G322" s="29">
        <v>0.93</v>
      </c>
      <c r="H322" s="29">
        <v>0.93</v>
      </c>
      <c r="I322" s="29">
        <v>0.93</v>
      </c>
      <c r="J322" s="29">
        <v>0.93</v>
      </c>
      <c r="K322" s="29">
        <v>0.93</v>
      </c>
      <c r="L322" s="29">
        <v>0.93</v>
      </c>
      <c r="M322" s="29">
        <v>0.5</v>
      </c>
      <c r="N322" s="29">
        <v>0.33</v>
      </c>
      <c r="O322" s="29">
        <v>0.39</v>
      </c>
      <c r="P322" s="29">
        <v>0</v>
      </c>
      <c r="Q322" s="29">
        <v>0</v>
      </c>
      <c r="R322" s="29">
        <v>0</v>
      </c>
      <c r="S322" s="29">
        <v>0</v>
      </c>
      <c r="T322" s="29" t="s">
        <v>42</v>
      </c>
      <c r="U322" s="29" t="s">
        <v>42</v>
      </c>
      <c r="V322" s="29">
        <v>0</v>
      </c>
      <c r="W322" s="29" t="s">
        <v>42</v>
      </c>
      <c r="X322" s="29" t="s">
        <v>42</v>
      </c>
      <c r="Y322" s="29">
        <v>0</v>
      </c>
      <c r="Z322" s="29">
        <v>0</v>
      </c>
      <c r="AA322" s="29">
        <v>0</v>
      </c>
      <c r="AB322" s="29" t="s">
        <v>42</v>
      </c>
      <c r="AC322" s="29" t="s">
        <v>42</v>
      </c>
      <c r="AD322" s="29" t="s">
        <v>42</v>
      </c>
      <c r="AE322" s="29">
        <v>0</v>
      </c>
      <c r="AF322" s="29">
        <v>0</v>
      </c>
      <c r="AG322" s="29">
        <v>0</v>
      </c>
      <c r="AH322" s="29" t="s">
        <v>42</v>
      </c>
      <c r="AI322" s="29">
        <v>0.44</v>
      </c>
      <c r="AJ322" s="29">
        <v>0.41</v>
      </c>
      <c r="AK322" s="29">
        <v>0</v>
      </c>
      <c r="AL322" s="29" t="s">
        <v>42</v>
      </c>
      <c r="AM322" s="29" t="s">
        <v>42</v>
      </c>
      <c r="AN322" s="29">
        <v>0</v>
      </c>
      <c r="AO322" s="29">
        <v>0</v>
      </c>
      <c r="AP322" s="29">
        <v>0</v>
      </c>
      <c r="AQ322" s="29">
        <v>0</v>
      </c>
      <c r="AR322" s="29">
        <v>0</v>
      </c>
      <c r="AS322" s="29">
        <v>0</v>
      </c>
      <c r="AT322" s="29">
        <v>0</v>
      </c>
      <c r="AU322" s="29">
        <v>0</v>
      </c>
      <c r="AV322" s="29">
        <v>0</v>
      </c>
      <c r="AW322" s="29">
        <v>0</v>
      </c>
      <c r="AX322" s="29">
        <v>0</v>
      </c>
      <c r="AY322" s="29">
        <v>0</v>
      </c>
      <c r="AZ322" s="29">
        <v>0</v>
      </c>
      <c r="BA322" s="29">
        <v>0</v>
      </c>
      <c r="BB322" s="29">
        <v>0</v>
      </c>
      <c r="BC322" s="29">
        <v>0</v>
      </c>
      <c r="BD322" s="29">
        <v>0</v>
      </c>
      <c r="BE322" s="29">
        <v>0</v>
      </c>
      <c r="BF322" s="29">
        <v>0</v>
      </c>
      <c r="BG322" s="29">
        <v>0</v>
      </c>
      <c r="BH322" s="29">
        <v>0</v>
      </c>
      <c r="BI322" s="29" t="s">
        <v>42</v>
      </c>
      <c r="BJ322" s="29" t="s">
        <v>42</v>
      </c>
      <c r="BK322" s="29" t="s">
        <v>42</v>
      </c>
      <c r="BL322" s="29">
        <v>0</v>
      </c>
      <c r="BM322" s="29">
        <v>0</v>
      </c>
      <c r="BN322" s="29">
        <v>0</v>
      </c>
      <c r="BO322" s="29">
        <v>0</v>
      </c>
      <c r="BP322" s="29" t="s">
        <v>42</v>
      </c>
      <c r="BQ322" s="29" t="s">
        <v>42</v>
      </c>
    </row>
    <row r="323" spans="1:69" x14ac:dyDescent="0.25">
      <c r="A323">
        <v>211</v>
      </c>
      <c r="B323" t="s">
        <v>318</v>
      </c>
      <c r="C323" t="s">
        <v>178</v>
      </c>
      <c r="D323" s="28">
        <v>30</v>
      </c>
      <c r="E323" s="28" t="s">
        <v>42</v>
      </c>
      <c r="F323" s="28">
        <v>40</v>
      </c>
      <c r="G323" s="29">
        <v>0.81</v>
      </c>
      <c r="H323" s="29" t="s">
        <v>42</v>
      </c>
      <c r="I323" s="29">
        <v>0.83</v>
      </c>
      <c r="J323" s="29">
        <v>0.75</v>
      </c>
      <c r="K323" s="29" t="s">
        <v>42</v>
      </c>
      <c r="L323" s="29">
        <v>0.78</v>
      </c>
      <c r="M323" s="29" t="s">
        <v>42</v>
      </c>
      <c r="N323" s="29" t="s">
        <v>42</v>
      </c>
      <c r="O323" s="29">
        <v>0.17</v>
      </c>
      <c r="P323" s="29">
        <v>0</v>
      </c>
      <c r="Q323" s="29" t="s">
        <v>42</v>
      </c>
      <c r="R323" s="29">
        <v>0</v>
      </c>
      <c r="S323" s="29" t="s">
        <v>42</v>
      </c>
      <c r="T323" s="29" t="s">
        <v>42</v>
      </c>
      <c r="U323" s="29" t="s">
        <v>42</v>
      </c>
      <c r="V323" s="29">
        <v>0</v>
      </c>
      <c r="W323" s="29" t="s">
        <v>42</v>
      </c>
      <c r="X323" s="29">
        <v>0</v>
      </c>
      <c r="Y323" s="29">
        <v>0</v>
      </c>
      <c r="Z323" s="29" t="s">
        <v>42</v>
      </c>
      <c r="AA323" s="29">
        <v>0</v>
      </c>
      <c r="AB323" s="29">
        <v>0</v>
      </c>
      <c r="AC323" s="29" t="s">
        <v>42</v>
      </c>
      <c r="AD323" s="29">
        <v>0</v>
      </c>
      <c r="AE323" s="29" t="s">
        <v>42</v>
      </c>
      <c r="AF323" s="29" t="s">
        <v>42</v>
      </c>
      <c r="AG323" s="29" t="s">
        <v>42</v>
      </c>
      <c r="AH323" s="29">
        <v>0.5</v>
      </c>
      <c r="AI323" s="29" t="s">
        <v>42</v>
      </c>
      <c r="AJ323" s="29">
        <v>0.53</v>
      </c>
      <c r="AK323" s="29" t="s">
        <v>42</v>
      </c>
      <c r="AL323" s="29" t="s">
        <v>42</v>
      </c>
      <c r="AM323" s="29" t="s">
        <v>42</v>
      </c>
      <c r="AN323" s="29">
        <v>0</v>
      </c>
      <c r="AO323" s="29" t="s">
        <v>42</v>
      </c>
      <c r="AP323" s="29">
        <v>0</v>
      </c>
      <c r="AQ323" s="29">
        <v>0</v>
      </c>
      <c r="AR323" s="29" t="s">
        <v>42</v>
      </c>
      <c r="AS323" s="29">
        <v>0</v>
      </c>
      <c r="AT323" s="29" t="s">
        <v>42</v>
      </c>
      <c r="AU323" s="29" t="s">
        <v>42</v>
      </c>
      <c r="AV323" s="29" t="s">
        <v>42</v>
      </c>
      <c r="AW323" s="29">
        <v>0</v>
      </c>
      <c r="AX323" s="29" t="s">
        <v>42</v>
      </c>
      <c r="AY323" s="29">
        <v>0</v>
      </c>
      <c r="AZ323" s="29">
        <v>0</v>
      </c>
      <c r="BA323" s="29" t="s">
        <v>42</v>
      </c>
      <c r="BB323" s="29">
        <v>0</v>
      </c>
      <c r="BC323" s="29" t="s">
        <v>42</v>
      </c>
      <c r="BD323" s="29" t="s">
        <v>42</v>
      </c>
      <c r="BE323" s="29" t="s">
        <v>42</v>
      </c>
      <c r="BF323" s="29" t="s">
        <v>42</v>
      </c>
      <c r="BG323" s="29" t="s">
        <v>42</v>
      </c>
      <c r="BH323" s="29" t="s">
        <v>42</v>
      </c>
      <c r="BI323" s="29" t="s">
        <v>42</v>
      </c>
      <c r="BJ323" s="29" t="s">
        <v>42</v>
      </c>
      <c r="BK323" s="29" t="s">
        <v>42</v>
      </c>
      <c r="BL323" s="29" t="s">
        <v>42</v>
      </c>
      <c r="BM323" s="29" t="s">
        <v>42</v>
      </c>
      <c r="BN323" s="29" t="s">
        <v>42</v>
      </c>
      <c r="BO323" s="29" t="s">
        <v>42</v>
      </c>
      <c r="BP323" s="29" t="s">
        <v>42</v>
      </c>
      <c r="BQ323" s="29" t="s">
        <v>42</v>
      </c>
    </row>
    <row r="324" spans="1:69" x14ac:dyDescent="0.25">
      <c r="A324">
        <v>358</v>
      </c>
      <c r="B324" t="s">
        <v>319</v>
      </c>
      <c r="C324" t="s">
        <v>168</v>
      </c>
      <c r="D324" s="28">
        <v>20</v>
      </c>
      <c r="E324" s="28">
        <v>40</v>
      </c>
      <c r="F324" s="28">
        <v>60</v>
      </c>
      <c r="G324" s="29">
        <v>0.75</v>
      </c>
      <c r="H324" s="29">
        <v>0.88</v>
      </c>
      <c r="I324" s="29">
        <v>0.84</v>
      </c>
      <c r="J324" s="29">
        <v>0.75</v>
      </c>
      <c r="K324" s="29">
        <v>0.83</v>
      </c>
      <c r="L324" s="29">
        <v>0.8</v>
      </c>
      <c r="M324" s="29">
        <v>0.3</v>
      </c>
      <c r="N324" s="29">
        <v>0.27</v>
      </c>
      <c r="O324" s="29">
        <v>0.28000000000000003</v>
      </c>
      <c r="P324" s="29">
        <v>0</v>
      </c>
      <c r="Q324" s="29">
        <v>0</v>
      </c>
      <c r="R324" s="29">
        <v>0</v>
      </c>
      <c r="S324" s="29">
        <v>0</v>
      </c>
      <c r="T324" s="29">
        <v>0</v>
      </c>
      <c r="U324" s="29">
        <v>0</v>
      </c>
      <c r="V324" s="29">
        <v>0</v>
      </c>
      <c r="W324" s="29">
        <v>0</v>
      </c>
      <c r="X324" s="29">
        <v>0</v>
      </c>
      <c r="Y324" s="29">
        <v>0</v>
      </c>
      <c r="Z324" s="29" t="s">
        <v>42</v>
      </c>
      <c r="AA324" s="29" t="s">
        <v>42</v>
      </c>
      <c r="AB324" s="29">
        <v>0</v>
      </c>
      <c r="AC324" s="29">
        <v>0</v>
      </c>
      <c r="AD324" s="29">
        <v>0</v>
      </c>
      <c r="AE324" s="29" t="s">
        <v>42</v>
      </c>
      <c r="AF324" s="29">
        <v>0</v>
      </c>
      <c r="AG324" s="29" t="s">
        <v>42</v>
      </c>
      <c r="AH324" s="29">
        <v>0.4</v>
      </c>
      <c r="AI324" s="29">
        <v>0.51</v>
      </c>
      <c r="AJ324" s="29">
        <v>0.48</v>
      </c>
      <c r="AK324" s="29">
        <v>0</v>
      </c>
      <c r="AL324" s="29" t="s">
        <v>42</v>
      </c>
      <c r="AM324" s="29" t="s">
        <v>42</v>
      </c>
      <c r="AN324" s="29">
        <v>0</v>
      </c>
      <c r="AO324" s="29">
        <v>0</v>
      </c>
      <c r="AP324" s="29">
        <v>0</v>
      </c>
      <c r="AQ324" s="29">
        <v>0</v>
      </c>
      <c r="AR324" s="29">
        <v>0</v>
      </c>
      <c r="AS324" s="29">
        <v>0</v>
      </c>
      <c r="AT324" s="29">
        <v>0</v>
      </c>
      <c r="AU324" s="29" t="s">
        <v>42</v>
      </c>
      <c r="AV324" s="29" t="s">
        <v>42</v>
      </c>
      <c r="AW324" s="29">
        <v>0</v>
      </c>
      <c r="AX324" s="29" t="s">
        <v>42</v>
      </c>
      <c r="AY324" s="29" t="s">
        <v>42</v>
      </c>
      <c r="AZ324" s="29">
        <v>0</v>
      </c>
      <c r="BA324" s="29">
        <v>0</v>
      </c>
      <c r="BB324" s="29">
        <v>0</v>
      </c>
      <c r="BC324" s="29">
        <v>0</v>
      </c>
      <c r="BD324" s="29">
        <v>0</v>
      </c>
      <c r="BE324" s="29">
        <v>0</v>
      </c>
      <c r="BF324" s="29">
        <v>0</v>
      </c>
      <c r="BG324" s="29" t="s">
        <v>42</v>
      </c>
      <c r="BH324" s="29" t="s">
        <v>42</v>
      </c>
      <c r="BI324" s="29" t="s">
        <v>42</v>
      </c>
      <c r="BJ324" s="29" t="s">
        <v>42</v>
      </c>
      <c r="BK324" s="29">
        <v>0.1</v>
      </c>
      <c r="BL324" s="29" t="s">
        <v>42</v>
      </c>
      <c r="BM324" s="29" t="s">
        <v>42</v>
      </c>
      <c r="BN324" s="29" t="s">
        <v>42</v>
      </c>
      <c r="BO324" s="29">
        <v>0</v>
      </c>
      <c r="BP324" s="29">
        <v>0</v>
      </c>
      <c r="BQ324" s="29">
        <v>0</v>
      </c>
    </row>
    <row r="325" spans="1:69" x14ac:dyDescent="0.25">
      <c r="A325">
        <v>384</v>
      </c>
      <c r="B325" t="s">
        <v>320</v>
      </c>
      <c r="C325" t="s">
        <v>170</v>
      </c>
      <c r="D325" s="28">
        <v>30</v>
      </c>
      <c r="E325" s="28">
        <v>30</v>
      </c>
      <c r="F325" s="28">
        <v>60</v>
      </c>
      <c r="G325" s="29">
        <v>0.71</v>
      </c>
      <c r="H325" s="29">
        <v>0.78</v>
      </c>
      <c r="I325" s="29">
        <v>0.74</v>
      </c>
      <c r="J325" s="29">
        <v>0.71</v>
      </c>
      <c r="K325" s="29">
        <v>0.78</v>
      </c>
      <c r="L325" s="29">
        <v>0.74</v>
      </c>
      <c r="M325" s="29">
        <v>0.42</v>
      </c>
      <c r="N325" s="29">
        <v>0.22</v>
      </c>
      <c r="O325" s="29">
        <v>0.33</v>
      </c>
      <c r="P325" s="29">
        <v>0</v>
      </c>
      <c r="Q325" s="29">
        <v>0</v>
      </c>
      <c r="R325" s="29">
        <v>0</v>
      </c>
      <c r="S325" s="29" t="s">
        <v>42</v>
      </c>
      <c r="T325" s="29" t="s">
        <v>42</v>
      </c>
      <c r="U325" s="29" t="s">
        <v>42</v>
      </c>
      <c r="V325" s="29" t="s">
        <v>42</v>
      </c>
      <c r="W325" s="29">
        <v>0.22</v>
      </c>
      <c r="X325" s="29">
        <v>0.14000000000000001</v>
      </c>
      <c r="Y325" s="29">
        <v>0</v>
      </c>
      <c r="Z325" s="29">
        <v>0</v>
      </c>
      <c r="AA325" s="29">
        <v>0</v>
      </c>
      <c r="AB325" s="29">
        <v>0</v>
      </c>
      <c r="AC325" s="29">
        <v>0</v>
      </c>
      <c r="AD325" s="29">
        <v>0</v>
      </c>
      <c r="AE325" s="29" t="s">
        <v>42</v>
      </c>
      <c r="AF325" s="29">
        <v>0</v>
      </c>
      <c r="AG325" s="29" t="s">
        <v>42</v>
      </c>
      <c r="AH325" s="29" t="s">
        <v>42</v>
      </c>
      <c r="AI325" s="29">
        <v>0.3</v>
      </c>
      <c r="AJ325" s="29">
        <v>0.22</v>
      </c>
      <c r="AK325" s="29">
        <v>0</v>
      </c>
      <c r="AL325" s="29">
        <v>0</v>
      </c>
      <c r="AM325" s="29">
        <v>0</v>
      </c>
      <c r="AN325" s="29">
        <v>0</v>
      </c>
      <c r="AO325" s="29">
        <v>0</v>
      </c>
      <c r="AP325" s="29">
        <v>0</v>
      </c>
      <c r="AQ325" s="29">
        <v>0</v>
      </c>
      <c r="AR325" s="29">
        <v>0</v>
      </c>
      <c r="AS325" s="29">
        <v>0</v>
      </c>
      <c r="AT325" s="29">
        <v>0</v>
      </c>
      <c r="AU325" s="29">
        <v>0</v>
      </c>
      <c r="AV325" s="29">
        <v>0</v>
      </c>
      <c r="AW325" s="29">
        <v>0</v>
      </c>
      <c r="AX325" s="29">
        <v>0</v>
      </c>
      <c r="AY325" s="29">
        <v>0</v>
      </c>
      <c r="AZ325" s="29">
        <v>0</v>
      </c>
      <c r="BA325" s="29">
        <v>0</v>
      </c>
      <c r="BB325" s="29">
        <v>0</v>
      </c>
      <c r="BC325" s="29">
        <v>0</v>
      </c>
      <c r="BD325" s="29">
        <v>0</v>
      </c>
      <c r="BE325" s="29">
        <v>0</v>
      </c>
      <c r="BF325" s="29">
        <v>0</v>
      </c>
      <c r="BG325" s="29">
        <v>0</v>
      </c>
      <c r="BH325" s="29">
        <v>0</v>
      </c>
      <c r="BI325" s="29" t="s">
        <v>42</v>
      </c>
      <c r="BJ325" s="29" t="s">
        <v>42</v>
      </c>
      <c r="BK325" s="29" t="s">
        <v>42</v>
      </c>
      <c r="BL325" s="29" t="s">
        <v>42</v>
      </c>
      <c r="BM325" s="29" t="s">
        <v>42</v>
      </c>
      <c r="BN325" s="29">
        <v>0.14000000000000001</v>
      </c>
      <c r="BO325" s="29" t="s">
        <v>42</v>
      </c>
      <c r="BP325" s="29" t="s">
        <v>42</v>
      </c>
      <c r="BQ325" s="29" t="s">
        <v>42</v>
      </c>
    </row>
    <row r="326" spans="1:69" x14ac:dyDescent="0.25">
      <c r="A326">
        <v>335</v>
      </c>
      <c r="B326" t="s">
        <v>321</v>
      </c>
      <c r="C326" t="s">
        <v>174</v>
      </c>
      <c r="D326" s="28">
        <v>30</v>
      </c>
      <c r="E326" s="28">
        <v>30</v>
      </c>
      <c r="F326" s="28">
        <v>50</v>
      </c>
      <c r="G326" s="29">
        <v>0.82</v>
      </c>
      <c r="H326" s="29">
        <v>0.92</v>
      </c>
      <c r="I326" s="29">
        <v>0.87</v>
      </c>
      <c r="J326" s="29">
        <v>0.71</v>
      </c>
      <c r="K326" s="29">
        <v>0.88</v>
      </c>
      <c r="L326" s="29">
        <v>0.79</v>
      </c>
      <c r="M326" s="29">
        <v>0.21</v>
      </c>
      <c r="N326" s="29" t="s">
        <v>42</v>
      </c>
      <c r="O326" s="29">
        <v>0.17</v>
      </c>
      <c r="P326" s="29">
        <v>0</v>
      </c>
      <c r="Q326" s="29">
        <v>0</v>
      </c>
      <c r="R326" s="29">
        <v>0</v>
      </c>
      <c r="S326" s="29">
        <v>0</v>
      </c>
      <c r="T326" s="29">
        <v>0</v>
      </c>
      <c r="U326" s="29">
        <v>0</v>
      </c>
      <c r="V326" s="29">
        <v>0</v>
      </c>
      <c r="W326" s="29">
        <v>0</v>
      </c>
      <c r="X326" s="29">
        <v>0</v>
      </c>
      <c r="Y326" s="29">
        <v>0</v>
      </c>
      <c r="Z326" s="29">
        <v>0</v>
      </c>
      <c r="AA326" s="29">
        <v>0</v>
      </c>
      <c r="AB326" s="29">
        <v>0</v>
      </c>
      <c r="AC326" s="29">
        <v>0</v>
      </c>
      <c r="AD326" s="29">
        <v>0</v>
      </c>
      <c r="AE326" s="29">
        <v>0</v>
      </c>
      <c r="AF326" s="29">
        <v>0</v>
      </c>
      <c r="AG326" s="29">
        <v>0</v>
      </c>
      <c r="AH326" s="29">
        <v>0.5</v>
      </c>
      <c r="AI326" s="29">
        <v>0.76</v>
      </c>
      <c r="AJ326" s="29">
        <v>0.62</v>
      </c>
      <c r="AK326" s="29">
        <v>0</v>
      </c>
      <c r="AL326" s="29" t="s">
        <v>42</v>
      </c>
      <c r="AM326" s="29" t="s">
        <v>42</v>
      </c>
      <c r="AN326" s="29">
        <v>0</v>
      </c>
      <c r="AO326" s="29">
        <v>0</v>
      </c>
      <c r="AP326" s="29">
        <v>0</v>
      </c>
      <c r="AQ326" s="29">
        <v>0</v>
      </c>
      <c r="AR326" s="29">
        <v>0</v>
      </c>
      <c r="AS326" s="29">
        <v>0</v>
      </c>
      <c r="AT326" s="29" t="s">
        <v>42</v>
      </c>
      <c r="AU326" s="29">
        <v>0</v>
      </c>
      <c r="AV326" s="29" t="s">
        <v>42</v>
      </c>
      <c r="AW326" s="29" t="s">
        <v>42</v>
      </c>
      <c r="AX326" s="29">
        <v>0</v>
      </c>
      <c r="AY326" s="29" t="s">
        <v>42</v>
      </c>
      <c r="AZ326" s="29">
        <v>0</v>
      </c>
      <c r="BA326" s="29">
        <v>0</v>
      </c>
      <c r="BB326" s="29">
        <v>0</v>
      </c>
      <c r="BC326" s="29" t="s">
        <v>42</v>
      </c>
      <c r="BD326" s="29">
        <v>0</v>
      </c>
      <c r="BE326" s="29" t="s">
        <v>42</v>
      </c>
      <c r="BF326" s="29" t="s">
        <v>42</v>
      </c>
      <c r="BG326" s="29" t="s">
        <v>42</v>
      </c>
      <c r="BH326" s="29" t="s">
        <v>42</v>
      </c>
      <c r="BI326" s="29" t="s">
        <v>42</v>
      </c>
      <c r="BJ326" s="29" t="s">
        <v>42</v>
      </c>
      <c r="BK326" s="29" t="s">
        <v>42</v>
      </c>
      <c r="BL326" s="29" t="s">
        <v>42</v>
      </c>
      <c r="BM326" s="29">
        <v>0</v>
      </c>
      <c r="BN326" s="29" t="s">
        <v>42</v>
      </c>
      <c r="BO326" s="29" t="s">
        <v>42</v>
      </c>
      <c r="BP326" s="29" t="s">
        <v>42</v>
      </c>
      <c r="BQ326" s="29" t="s">
        <v>42</v>
      </c>
    </row>
    <row r="327" spans="1:69" x14ac:dyDescent="0.25">
      <c r="A327">
        <v>320</v>
      </c>
      <c r="B327" t="s">
        <v>322</v>
      </c>
      <c r="C327" t="s">
        <v>180</v>
      </c>
      <c r="D327" s="28">
        <v>30</v>
      </c>
      <c r="E327" s="28">
        <v>40</v>
      </c>
      <c r="F327" s="28">
        <v>60</v>
      </c>
      <c r="G327" s="29">
        <v>1</v>
      </c>
      <c r="H327" s="29">
        <v>0.94</v>
      </c>
      <c r="I327" s="29">
        <v>0.97</v>
      </c>
      <c r="J327" s="29">
        <v>1</v>
      </c>
      <c r="K327" s="29">
        <v>0.94</v>
      </c>
      <c r="L327" s="29">
        <v>0.97</v>
      </c>
      <c r="M327" s="29" t="s">
        <v>42</v>
      </c>
      <c r="N327" s="29" t="s">
        <v>42</v>
      </c>
      <c r="O327" s="29">
        <v>0.13</v>
      </c>
      <c r="P327" s="29">
        <v>0</v>
      </c>
      <c r="Q327" s="29">
        <v>0</v>
      </c>
      <c r="R327" s="29">
        <v>0</v>
      </c>
      <c r="S327" s="29" t="s">
        <v>42</v>
      </c>
      <c r="T327" s="29" t="s">
        <v>42</v>
      </c>
      <c r="U327" s="29" t="s">
        <v>42</v>
      </c>
      <c r="V327" s="29">
        <v>0</v>
      </c>
      <c r="W327" s="29" t="s">
        <v>42</v>
      </c>
      <c r="X327" s="29" t="s">
        <v>42</v>
      </c>
      <c r="Y327" s="29">
        <v>0</v>
      </c>
      <c r="Z327" s="29" t="s">
        <v>42</v>
      </c>
      <c r="AA327" s="29" t="s">
        <v>42</v>
      </c>
      <c r="AB327" s="29">
        <v>0</v>
      </c>
      <c r="AC327" s="29">
        <v>0</v>
      </c>
      <c r="AD327" s="29">
        <v>0</v>
      </c>
      <c r="AE327" s="29">
        <v>0</v>
      </c>
      <c r="AF327" s="29">
        <v>0</v>
      </c>
      <c r="AG327" s="29">
        <v>0</v>
      </c>
      <c r="AH327" s="29">
        <v>0.82</v>
      </c>
      <c r="AI327" s="29">
        <v>0.74</v>
      </c>
      <c r="AJ327" s="29">
        <v>0.78</v>
      </c>
      <c r="AK327" s="29">
        <v>0</v>
      </c>
      <c r="AL327" s="29">
        <v>0</v>
      </c>
      <c r="AM327" s="29">
        <v>0</v>
      </c>
      <c r="AN327" s="29">
        <v>0</v>
      </c>
      <c r="AO327" s="29">
        <v>0</v>
      </c>
      <c r="AP327" s="29">
        <v>0</v>
      </c>
      <c r="AQ327" s="29">
        <v>0</v>
      </c>
      <c r="AR327" s="29">
        <v>0</v>
      </c>
      <c r="AS327" s="29">
        <v>0</v>
      </c>
      <c r="AT327" s="29">
        <v>0</v>
      </c>
      <c r="AU327" s="29">
        <v>0</v>
      </c>
      <c r="AV327" s="29">
        <v>0</v>
      </c>
      <c r="AW327" s="29">
        <v>0</v>
      </c>
      <c r="AX327" s="29">
        <v>0</v>
      </c>
      <c r="AY327" s="29">
        <v>0</v>
      </c>
      <c r="AZ327" s="29">
        <v>0</v>
      </c>
      <c r="BA327" s="29">
        <v>0</v>
      </c>
      <c r="BB327" s="29">
        <v>0</v>
      </c>
      <c r="BC327" s="29">
        <v>0</v>
      </c>
      <c r="BD327" s="29">
        <v>0</v>
      </c>
      <c r="BE327" s="29">
        <v>0</v>
      </c>
      <c r="BF327" s="29">
        <v>0</v>
      </c>
      <c r="BG327" s="29">
        <v>0</v>
      </c>
      <c r="BH327" s="29">
        <v>0</v>
      </c>
      <c r="BI327" s="29">
        <v>0</v>
      </c>
      <c r="BJ327" s="29" t="s">
        <v>42</v>
      </c>
      <c r="BK327" s="29" t="s">
        <v>42</v>
      </c>
      <c r="BL327" s="29">
        <v>0</v>
      </c>
      <c r="BM327" s="29">
        <v>0</v>
      </c>
      <c r="BN327" s="29">
        <v>0</v>
      </c>
      <c r="BO327" s="29">
        <v>0</v>
      </c>
      <c r="BP327" s="29">
        <v>0</v>
      </c>
      <c r="BQ327" s="29">
        <v>0</v>
      </c>
    </row>
    <row r="328" spans="1:69" x14ac:dyDescent="0.25">
      <c r="A328">
        <v>212</v>
      </c>
      <c r="B328" t="s">
        <v>323</v>
      </c>
      <c r="C328" t="s">
        <v>178</v>
      </c>
      <c r="D328" s="28">
        <v>30</v>
      </c>
      <c r="E328" s="28">
        <v>50</v>
      </c>
      <c r="F328" s="28">
        <v>80</v>
      </c>
      <c r="G328" s="29">
        <v>1</v>
      </c>
      <c r="H328" s="29">
        <v>0.96</v>
      </c>
      <c r="I328" s="29">
        <v>0.97</v>
      </c>
      <c r="J328" s="29">
        <v>1</v>
      </c>
      <c r="K328" s="29">
        <v>0.94</v>
      </c>
      <c r="L328" s="29">
        <v>0.96</v>
      </c>
      <c r="M328" s="29">
        <v>0.37</v>
      </c>
      <c r="N328" s="29" t="s">
        <v>42</v>
      </c>
      <c r="O328" s="29">
        <v>0.19</v>
      </c>
      <c r="P328" s="29">
        <v>0</v>
      </c>
      <c r="Q328" s="29">
        <v>0</v>
      </c>
      <c r="R328" s="29">
        <v>0</v>
      </c>
      <c r="S328" s="29" t="s">
        <v>42</v>
      </c>
      <c r="T328" s="29">
        <v>0</v>
      </c>
      <c r="U328" s="29" t="s">
        <v>42</v>
      </c>
      <c r="V328" s="29">
        <v>0</v>
      </c>
      <c r="W328" s="29">
        <v>0</v>
      </c>
      <c r="X328" s="29">
        <v>0</v>
      </c>
      <c r="Y328" s="29">
        <v>0</v>
      </c>
      <c r="Z328" s="29">
        <v>0</v>
      </c>
      <c r="AA328" s="29">
        <v>0</v>
      </c>
      <c r="AB328" s="29">
        <v>0</v>
      </c>
      <c r="AC328" s="29">
        <v>0</v>
      </c>
      <c r="AD328" s="29">
        <v>0</v>
      </c>
      <c r="AE328" s="29">
        <v>0</v>
      </c>
      <c r="AF328" s="29" t="s">
        <v>42</v>
      </c>
      <c r="AG328" s="29" t="s">
        <v>42</v>
      </c>
      <c r="AH328" s="29">
        <v>0.59</v>
      </c>
      <c r="AI328" s="29">
        <v>0.83</v>
      </c>
      <c r="AJ328" s="29">
        <v>0.75</v>
      </c>
      <c r="AK328" s="29">
        <v>0</v>
      </c>
      <c r="AL328" s="29" t="s">
        <v>42</v>
      </c>
      <c r="AM328" s="29" t="s">
        <v>42</v>
      </c>
      <c r="AN328" s="29">
        <v>0</v>
      </c>
      <c r="AO328" s="29">
        <v>0</v>
      </c>
      <c r="AP328" s="29">
        <v>0</v>
      </c>
      <c r="AQ328" s="29">
        <v>0</v>
      </c>
      <c r="AR328" s="29">
        <v>0</v>
      </c>
      <c r="AS328" s="29">
        <v>0</v>
      </c>
      <c r="AT328" s="29">
        <v>0</v>
      </c>
      <c r="AU328" s="29" t="s">
        <v>42</v>
      </c>
      <c r="AV328" s="29" t="s">
        <v>42</v>
      </c>
      <c r="AW328" s="29">
        <v>0</v>
      </c>
      <c r="AX328" s="29" t="s">
        <v>42</v>
      </c>
      <c r="AY328" s="29" t="s">
        <v>42</v>
      </c>
      <c r="AZ328" s="29">
        <v>0</v>
      </c>
      <c r="BA328" s="29">
        <v>0</v>
      </c>
      <c r="BB328" s="29">
        <v>0</v>
      </c>
      <c r="BC328" s="29">
        <v>0</v>
      </c>
      <c r="BD328" s="29">
        <v>0</v>
      </c>
      <c r="BE328" s="29">
        <v>0</v>
      </c>
      <c r="BF328" s="29">
        <v>0</v>
      </c>
      <c r="BG328" s="29">
        <v>0</v>
      </c>
      <c r="BH328" s="29">
        <v>0</v>
      </c>
      <c r="BI328" s="29">
        <v>0</v>
      </c>
      <c r="BJ328" s="29" t="s">
        <v>42</v>
      </c>
      <c r="BK328" s="29" t="s">
        <v>42</v>
      </c>
      <c r="BL328" s="29">
        <v>0</v>
      </c>
      <c r="BM328" s="29">
        <v>0</v>
      </c>
      <c r="BN328" s="29">
        <v>0</v>
      </c>
      <c r="BO328" s="29">
        <v>0</v>
      </c>
      <c r="BP328" s="29" t="s">
        <v>42</v>
      </c>
      <c r="BQ328" s="29" t="s">
        <v>42</v>
      </c>
    </row>
    <row r="329" spans="1:69" x14ac:dyDescent="0.25">
      <c r="A329">
        <v>877</v>
      </c>
      <c r="B329" t="s">
        <v>324</v>
      </c>
      <c r="C329" t="s">
        <v>168</v>
      </c>
      <c r="D329" s="28">
        <v>20</v>
      </c>
      <c r="E329" s="28">
        <v>30</v>
      </c>
      <c r="F329" s="28">
        <v>50</v>
      </c>
      <c r="G329" s="29">
        <v>0.67</v>
      </c>
      <c r="H329" s="29">
        <v>0.66</v>
      </c>
      <c r="I329" s="29">
        <v>0.66</v>
      </c>
      <c r="J329" s="29">
        <v>0.67</v>
      </c>
      <c r="K329" s="29">
        <v>0.63</v>
      </c>
      <c r="L329" s="29">
        <v>0.64</v>
      </c>
      <c r="M329" s="29" t="s">
        <v>42</v>
      </c>
      <c r="N329" s="29">
        <v>0.25</v>
      </c>
      <c r="O329" s="29">
        <v>0.24</v>
      </c>
      <c r="P329" s="29">
        <v>0</v>
      </c>
      <c r="Q329" s="29" t="s">
        <v>42</v>
      </c>
      <c r="R329" s="29" t="s">
        <v>42</v>
      </c>
      <c r="S329" s="29" t="s">
        <v>42</v>
      </c>
      <c r="T329" s="29">
        <v>0</v>
      </c>
      <c r="U329" s="29" t="s">
        <v>42</v>
      </c>
      <c r="V329" s="29">
        <v>0</v>
      </c>
      <c r="W329" s="29">
        <v>0</v>
      </c>
      <c r="X329" s="29">
        <v>0</v>
      </c>
      <c r="Y329" s="29">
        <v>0</v>
      </c>
      <c r="Z329" s="29">
        <v>0</v>
      </c>
      <c r="AA329" s="29">
        <v>0</v>
      </c>
      <c r="AB329" s="29">
        <v>0</v>
      </c>
      <c r="AC329" s="29" t="s">
        <v>42</v>
      </c>
      <c r="AD329" s="29" t="s">
        <v>42</v>
      </c>
      <c r="AE329" s="29">
        <v>0</v>
      </c>
      <c r="AF329" s="29">
        <v>0</v>
      </c>
      <c r="AG329" s="29">
        <v>0</v>
      </c>
      <c r="AH329" s="29">
        <v>0.33</v>
      </c>
      <c r="AI329" s="29">
        <v>0.31</v>
      </c>
      <c r="AJ329" s="29">
        <v>0.32</v>
      </c>
      <c r="AK329" s="29">
        <v>0</v>
      </c>
      <c r="AL329" s="29" t="s">
        <v>42</v>
      </c>
      <c r="AM329" s="29" t="s">
        <v>42</v>
      </c>
      <c r="AN329" s="29">
        <v>0</v>
      </c>
      <c r="AO329" s="29">
        <v>0</v>
      </c>
      <c r="AP329" s="29">
        <v>0</v>
      </c>
      <c r="AQ329" s="29">
        <v>0</v>
      </c>
      <c r="AR329" s="29">
        <v>0</v>
      </c>
      <c r="AS329" s="29">
        <v>0</v>
      </c>
      <c r="AT329" s="29">
        <v>0</v>
      </c>
      <c r="AU329" s="29" t="s">
        <v>42</v>
      </c>
      <c r="AV329" s="29" t="s">
        <v>42</v>
      </c>
      <c r="AW329" s="29">
        <v>0</v>
      </c>
      <c r="AX329" s="29">
        <v>0</v>
      </c>
      <c r="AY329" s="29">
        <v>0</v>
      </c>
      <c r="AZ329" s="29">
        <v>0</v>
      </c>
      <c r="BA329" s="29" t="s">
        <v>42</v>
      </c>
      <c r="BB329" s="29" t="s">
        <v>42</v>
      </c>
      <c r="BC329" s="29">
        <v>0</v>
      </c>
      <c r="BD329" s="29">
        <v>0</v>
      </c>
      <c r="BE329" s="29">
        <v>0</v>
      </c>
      <c r="BF329" s="29">
        <v>0</v>
      </c>
      <c r="BG329" s="29">
        <v>0</v>
      </c>
      <c r="BH329" s="29">
        <v>0</v>
      </c>
      <c r="BI329" s="29" t="s">
        <v>42</v>
      </c>
      <c r="BJ329" s="29" t="s">
        <v>42</v>
      </c>
      <c r="BK329" s="29">
        <v>0.2</v>
      </c>
      <c r="BL329" s="29" t="s">
        <v>42</v>
      </c>
      <c r="BM329" s="29">
        <v>0.19</v>
      </c>
      <c r="BN329" s="29">
        <v>0.14000000000000001</v>
      </c>
      <c r="BO329" s="29">
        <v>0</v>
      </c>
      <c r="BP329" s="29">
        <v>0</v>
      </c>
      <c r="BQ329" s="29">
        <v>0</v>
      </c>
    </row>
    <row r="330" spans="1:69" x14ac:dyDescent="0.25">
      <c r="A330">
        <v>937</v>
      </c>
      <c r="B330" t="s">
        <v>325</v>
      </c>
      <c r="C330" t="s">
        <v>174</v>
      </c>
      <c r="D330" s="28">
        <v>30</v>
      </c>
      <c r="E330" s="28">
        <v>90</v>
      </c>
      <c r="F330" s="28">
        <v>120</v>
      </c>
      <c r="G330" s="29">
        <v>0.89</v>
      </c>
      <c r="H330" s="29">
        <v>0.89</v>
      </c>
      <c r="I330" s="29">
        <v>0.89</v>
      </c>
      <c r="J330" s="29">
        <v>0.89</v>
      </c>
      <c r="K330" s="29">
        <v>0.89</v>
      </c>
      <c r="L330" s="29">
        <v>0.89</v>
      </c>
      <c r="M330" s="29">
        <v>0.28999999999999998</v>
      </c>
      <c r="N330" s="29">
        <v>0.16</v>
      </c>
      <c r="O330" s="29">
        <v>0.19</v>
      </c>
      <c r="P330" s="29">
        <v>0</v>
      </c>
      <c r="Q330" s="29">
        <v>0</v>
      </c>
      <c r="R330" s="29">
        <v>0</v>
      </c>
      <c r="S330" s="29">
        <v>0</v>
      </c>
      <c r="T330" s="29">
        <v>0</v>
      </c>
      <c r="U330" s="29">
        <v>0</v>
      </c>
      <c r="V330" s="29">
        <v>0</v>
      </c>
      <c r="W330" s="29" t="s">
        <v>42</v>
      </c>
      <c r="X330" s="29" t="s">
        <v>42</v>
      </c>
      <c r="Y330" s="29">
        <v>0</v>
      </c>
      <c r="Z330" s="29" t="s">
        <v>42</v>
      </c>
      <c r="AA330" s="29" t="s">
        <v>42</v>
      </c>
      <c r="AB330" s="29" t="s">
        <v>42</v>
      </c>
      <c r="AC330" s="29" t="s">
        <v>42</v>
      </c>
      <c r="AD330" s="29">
        <v>0.05</v>
      </c>
      <c r="AE330" s="29">
        <v>0</v>
      </c>
      <c r="AF330" s="29">
        <v>0</v>
      </c>
      <c r="AG330" s="29">
        <v>0</v>
      </c>
      <c r="AH330" s="29">
        <v>0.54</v>
      </c>
      <c r="AI330" s="29">
        <v>0.66</v>
      </c>
      <c r="AJ330" s="29">
        <v>0.63</v>
      </c>
      <c r="AK330" s="29">
        <v>0</v>
      </c>
      <c r="AL330" s="29">
        <v>0</v>
      </c>
      <c r="AM330" s="29">
        <v>0</v>
      </c>
      <c r="AN330" s="29">
        <v>0</v>
      </c>
      <c r="AO330" s="29">
        <v>0</v>
      </c>
      <c r="AP330" s="29">
        <v>0</v>
      </c>
      <c r="AQ330" s="29">
        <v>0</v>
      </c>
      <c r="AR330" s="29">
        <v>0</v>
      </c>
      <c r="AS330" s="29">
        <v>0</v>
      </c>
      <c r="AT330" s="29">
        <v>0</v>
      </c>
      <c r="AU330" s="29">
        <v>0</v>
      </c>
      <c r="AV330" s="29">
        <v>0</v>
      </c>
      <c r="AW330" s="29">
        <v>0</v>
      </c>
      <c r="AX330" s="29">
        <v>0</v>
      </c>
      <c r="AY330" s="29">
        <v>0</v>
      </c>
      <c r="AZ330" s="29">
        <v>0</v>
      </c>
      <c r="BA330" s="29">
        <v>0</v>
      </c>
      <c r="BB330" s="29">
        <v>0</v>
      </c>
      <c r="BC330" s="29">
        <v>0</v>
      </c>
      <c r="BD330" s="29">
        <v>0</v>
      </c>
      <c r="BE330" s="29">
        <v>0</v>
      </c>
      <c r="BF330" s="29">
        <v>0</v>
      </c>
      <c r="BG330" s="29">
        <v>0</v>
      </c>
      <c r="BH330" s="29">
        <v>0</v>
      </c>
      <c r="BI330" s="29" t="s">
        <v>42</v>
      </c>
      <c r="BJ330" s="29" t="s">
        <v>42</v>
      </c>
      <c r="BK330" s="29" t="s">
        <v>42</v>
      </c>
      <c r="BL330" s="29" t="s">
        <v>42</v>
      </c>
      <c r="BM330" s="29" t="s">
        <v>42</v>
      </c>
      <c r="BN330" s="29">
        <v>0.05</v>
      </c>
      <c r="BO330" s="29">
        <v>0</v>
      </c>
      <c r="BP330" s="29" t="s">
        <v>42</v>
      </c>
      <c r="BQ330" s="29" t="s">
        <v>42</v>
      </c>
    </row>
    <row r="331" spans="1:69" x14ac:dyDescent="0.25">
      <c r="A331">
        <v>869</v>
      </c>
      <c r="B331" t="s">
        <v>326</v>
      </c>
      <c r="C331" t="s">
        <v>182</v>
      </c>
      <c r="D331" s="28">
        <v>10</v>
      </c>
      <c r="E331" s="28">
        <v>50</v>
      </c>
      <c r="F331" s="28">
        <v>60</v>
      </c>
      <c r="G331" s="29">
        <v>1</v>
      </c>
      <c r="H331" s="29">
        <v>0.98</v>
      </c>
      <c r="I331" s="29">
        <v>0.98</v>
      </c>
      <c r="J331" s="29">
        <v>1</v>
      </c>
      <c r="K331" s="29">
        <v>0.98</v>
      </c>
      <c r="L331" s="29">
        <v>0.98</v>
      </c>
      <c r="M331" s="29" t="s">
        <v>42</v>
      </c>
      <c r="N331" s="29" t="s">
        <v>42</v>
      </c>
      <c r="O331" s="29" t="s">
        <v>42</v>
      </c>
      <c r="P331" s="29">
        <v>0</v>
      </c>
      <c r="Q331" s="29">
        <v>0</v>
      </c>
      <c r="R331" s="29">
        <v>0</v>
      </c>
      <c r="S331" s="29">
        <v>0</v>
      </c>
      <c r="T331" s="29" t="s">
        <v>42</v>
      </c>
      <c r="U331" s="29" t="s">
        <v>42</v>
      </c>
      <c r="V331" s="29">
        <v>0</v>
      </c>
      <c r="W331" s="29">
        <v>0</v>
      </c>
      <c r="X331" s="29">
        <v>0</v>
      </c>
      <c r="Y331" s="29">
        <v>0</v>
      </c>
      <c r="Z331" s="29">
        <v>0</v>
      </c>
      <c r="AA331" s="29">
        <v>0</v>
      </c>
      <c r="AB331" s="29">
        <v>0</v>
      </c>
      <c r="AC331" s="29">
        <v>0</v>
      </c>
      <c r="AD331" s="29">
        <v>0</v>
      </c>
      <c r="AE331" s="29">
        <v>0</v>
      </c>
      <c r="AF331" s="29" t="s">
        <v>42</v>
      </c>
      <c r="AG331" s="29" t="s">
        <v>42</v>
      </c>
      <c r="AH331" s="29" t="s">
        <v>42</v>
      </c>
      <c r="AI331" s="29">
        <v>0.86</v>
      </c>
      <c r="AJ331" s="29">
        <v>0.85</v>
      </c>
      <c r="AK331" s="29">
        <v>0</v>
      </c>
      <c r="AL331" s="29" t="s">
        <v>42</v>
      </c>
      <c r="AM331" s="29" t="s">
        <v>42</v>
      </c>
      <c r="AN331" s="29">
        <v>0</v>
      </c>
      <c r="AO331" s="29">
        <v>0</v>
      </c>
      <c r="AP331" s="29">
        <v>0</v>
      </c>
      <c r="AQ331" s="29">
        <v>0</v>
      </c>
      <c r="AR331" s="29">
        <v>0</v>
      </c>
      <c r="AS331" s="29">
        <v>0</v>
      </c>
      <c r="AT331" s="29">
        <v>0</v>
      </c>
      <c r="AU331" s="29">
        <v>0</v>
      </c>
      <c r="AV331" s="29">
        <v>0</v>
      </c>
      <c r="AW331" s="29">
        <v>0</v>
      </c>
      <c r="AX331" s="29">
        <v>0</v>
      </c>
      <c r="AY331" s="29">
        <v>0</v>
      </c>
      <c r="AZ331" s="29">
        <v>0</v>
      </c>
      <c r="BA331" s="29">
        <v>0</v>
      </c>
      <c r="BB331" s="29">
        <v>0</v>
      </c>
      <c r="BC331" s="29">
        <v>0</v>
      </c>
      <c r="BD331" s="29">
        <v>0</v>
      </c>
      <c r="BE331" s="29">
        <v>0</v>
      </c>
      <c r="BF331" s="29">
        <v>0</v>
      </c>
      <c r="BG331" s="29">
        <v>0</v>
      </c>
      <c r="BH331" s="29">
        <v>0</v>
      </c>
      <c r="BI331" s="29">
        <v>0</v>
      </c>
      <c r="BJ331" s="29">
        <v>0</v>
      </c>
      <c r="BK331" s="29">
        <v>0</v>
      </c>
      <c r="BL331" s="29">
        <v>0</v>
      </c>
      <c r="BM331" s="29">
        <v>0</v>
      </c>
      <c r="BN331" s="29">
        <v>0</v>
      </c>
      <c r="BO331" s="29">
        <v>0</v>
      </c>
      <c r="BP331" s="29" t="s">
        <v>42</v>
      </c>
      <c r="BQ331" s="29" t="s">
        <v>42</v>
      </c>
    </row>
    <row r="332" spans="1:69" x14ac:dyDescent="0.25">
      <c r="A332">
        <v>938</v>
      </c>
      <c r="B332" t="s">
        <v>327</v>
      </c>
      <c r="C332" t="s">
        <v>182</v>
      </c>
      <c r="D332" s="28">
        <v>40</v>
      </c>
      <c r="E332" s="28">
        <v>110</v>
      </c>
      <c r="F332" s="28">
        <v>150</v>
      </c>
      <c r="G332" s="29">
        <v>0.8</v>
      </c>
      <c r="H332" s="29">
        <v>0.93</v>
      </c>
      <c r="I332" s="29">
        <v>0.9</v>
      </c>
      <c r="J332" s="29">
        <v>0.78</v>
      </c>
      <c r="K332" s="29">
        <v>0.93</v>
      </c>
      <c r="L332" s="29">
        <v>0.89</v>
      </c>
      <c r="M332" s="29">
        <v>0.28999999999999998</v>
      </c>
      <c r="N332" s="29">
        <v>0.32</v>
      </c>
      <c r="O332" s="29">
        <v>0.31</v>
      </c>
      <c r="P332" s="29">
        <v>0</v>
      </c>
      <c r="Q332" s="29">
        <v>0</v>
      </c>
      <c r="R332" s="29">
        <v>0</v>
      </c>
      <c r="S332" s="29">
        <v>0</v>
      </c>
      <c r="T332" s="29">
        <v>0</v>
      </c>
      <c r="U332" s="29">
        <v>0</v>
      </c>
      <c r="V332" s="29">
        <v>0</v>
      </c>
      <c r="W332" s="29" t="s">
        <v>42</v>
      </c>
      <c r="X332" s="29" t="s">
        <v>42</v>
      </c>
      <c r="Y332" s="29">
        <v>0</v>
      </c>
      <c r="Z332" s="29" t="s">
        <v>42</v>
      </c>
      <c r="AA332" s="29" t="s">
        <v>42</v>
      </c>
      <c r="AB332" s="29">
        <v>0</v>
      </c>
      <c r="AC332" s="29" t="s">
        <v>42</v>
      </c>
      <c r="AD332" s="29" t="s">
        <v>42</v>
      </c>
      <c r="AE332" s="29" t="s">
        <v>42</v>
      </c>
      <c r="AF332" s="29" t="s">
        <v>42</v>
      </c>
      <c r="AG332" s="29" t="s">
        <v>42</v>
      </c>
      <c r="AH332" s="29">
        <v>0.46</v>
      </c>
      <c r="AI332" s="29">
        <v>0.56999999999999995</v>
      </c>
      <c r="AJ332" s="29">
        <v>0.54</v>
      </c>
      <c r="AK332" s="29">
        <v>0</v>
      </c>
      <c r="AL332" s="29">
        <v>0</v>
      </c>
      <c r="AM332" s="29">
        <v>0</v>
      </c>
      <c r="AN332" s="29">
        <v>0</v>
      </c>
      <c r="AO332" s="29">
        <v>0</v>
      </c>
      <c r="AP332" s="29">
        <v>0</v>
      </c>
      <c r="AQ332" s="29">
        <v>0</v>
      </c>
      <c r="AR332" s="29">
        <v>0</v>
      </c>
      <c r="AS332" s="29">
        <v>0</v>
      </c>
      <c r="AT332" s="29" t="s">
        <v>42</v>
      </c>
      <c r="AU332" s="29" t="s">
        <v>42</v>
      </c>
      <c r="AV332" s="29" t="s">
        <v>42</v>
      </c>
      <c r="AW332" s="29" t="s">
        <v>42</v>
      </c>
      <c r="AX332" s="29">
        <v>0</v>
      </c>
      <c r="AY332" s="29" t="s">
        <v>42</v>
      </c>
      <c r="AZ332" s="29">
        <v>0</v>
      </c>
      <c r="BA332" s="29" t="s">
        <v>42</v>
      </c>
      <c r="BB332" s="29" t="s">
        <v>42</v>
      </c>
      <c r="BC332" s="29">
        <v>0</v>
      </c>
      <c r="BD332" s="29">
        <v>0</v>
      </c>
      <c r="BE332" s="29">
        <v>0</v>
      </c>
      <c r="BF332" s="29">
        <v>0</v>
      </c>
      <c r="BG332" s="29">
        <v>0</v>
      </c>
      <c r="BH332" s="29">
        <v>0</v>
      </c>
      <c r="BI332" s="29">
        <v>0.15</v>
      </c>
      <c r="BJ332" s="29" t="s">
        <v>42</v>
      </c>
      <c r="BK332" s="29">
        <v>0.06</v>
      </c>
      <c r="BL332" s="29" t="s">
        <v>42</v>
      </c>
      <c r="BM332" s="29" t="s">
        <v>42</v>
      </c>
      <c r="BN332" s="29" t="s">
        <v>42</v>
      </c>
      <c r="BO332" s="29">
        <v>0</v>
      </c>
      <c r="BP332" s="29" t="s">
        <v>42</v>
      </c>
      <c r="BQ332" s="29" t="s">
        <v>42</v>
      </c>
    </row>
    <row r="333" spans="1:69" x14ac:dyDescent="0.25">
      <c r="A333">
        <v>213</v>
      </c>
      <c r="B333" t="s">
        <v>328</v>
      </c>
      <c r="C333" t="s">
        <v>178</v>
      </c>
      <c r="D333" s="28">
        <v>10</v>
      </c>
      <c r="E333" s="28" t="s">
        <v>42</v>
      </c>
      <c r="F333" s="28">
        <v>10</v>
      </c>
      <c r="G333" s="29">
        <v>1</v>
      </c>
      <c r="H333" s="29" t="s">
        <v>42</v>
      </c>
      <c r="I333" s="29">
        <v>1</v>
      </c>
      <c r="J333" s="29">
        <v>1</v>
      </c>
      <c r="K333" s="29" t="s">
        <v>42</v>
      </c>
      <c r="L333" s="29">
        <v>1</v>
      </c>
      <c r="M333" s="29" t="s">
        <v>42</v>
      </c>
      <c r="N333" s="29" t="s">
        <v>42</v>
      </c>
      <c r="O333" s="29">
        <v>0.5</v>
      </c>
      <c r="P333" s="29">
        <v>0</v>
      </c>
      <c r="Q333" s="29" t="s">
        <v>42</v>
      </c>
      <c r="R333" s="29">
        <v>0</v>
      </c>
      <c r="S333" s="29">
        <v>0</v>
      </c>
      <c r="T333" s="29" t="s">
        <v>42</v>
      </c>
      <c r="U333" s="29">
        <v>0</v>
      </c>
      <c r="V333" s="29">
        <v>0</v>
      </c>
      <c r="W333" s="29" t="s">
        <v>42</v>
      </c>
      <c r="X333" s="29">
        <v>0</v>
      </c>
      <c r="Y333" s="29">
        <v>0</v>
      </c>
      <c r="Z333" s="29" t="s">
        <v>42</v>
      </c>
      <c r="AA333" s="29">
        <v>0</v>
      </c>
      <c r="AB333" s="29">
        <v>0</v>
      </c>
      <c r="AC333" s="29" t="s">
        <v>42</v>
      </c>
      <c r="AD333" s="29">
        <v>0</v>
      </c>
      <c r="AE333" s="29">
        <v>0</v>
      </c>
      <c r="AF333" s="29" t="s">
        <v>42</v>
      </c>
      <c r="AG333" s="29">
        <v>0</v>
      </c>
      <c r="AH333" s="29" t="s">
        <v>42</v>
      </c>
      <c r="AI333" s="29" t="s">
        <v>42</v>
      </c>
      <c r="AJ333" s="29">
        <v>0.5</v>
      </c>
      <c r="AK333" s="29">
        <v>0</v>
      </c>
      <c r="AL333" s="29" t="s">
        <v>42</v>
      </c>
      <c r="AM333" s="29">
        <v>0</v>
      </c>
      <c r="AN333" s="29">
        <v>0</v>
      </c>
      <c r="AO333" s="29" t="s">
        <v>42</v>
      </c>
      <c r="AP333" s="29">
        <v>0</v>
      </c>
      <c r="AQ333" s="29">
        <v>0</v>
      </c>
      <c r="AR333" s="29" t="s">
        <v>42</v>
      </c>
      <c r="AS333" s="29">
        <v>0</v>
      </c>
      <c r="AT333" s="29">
        <v>0</v>
      </c>
      <c r="AU333" s="29" t="s">
        <v>42</v>
      </c>
      <c r="AV333" s="29">
        <v>0</v>
      </c>
      <c r="AW333" s="29">
        <v>0</v>
      </c>
      <c r="AX333" s="29" t="s">
        <v>42</v>
      </c>
      <c r="AY333" s="29">
        <v>0</v>
      </c>
      <c r="AZ333" s="29">
        <v>0</v>
      </c>
      <c r="BA333" s="29" t="s">
        <v>42</v>
      </c>
      <c r="BB333" s="29">
        <v>0</v>
      </c>
      <c r="BC333" s="29">
        <v>0</v>
      </c>
      <c r="BD333" s="29" t="s">
        <v>42</v>
      </c>
      <c r="BE333" s="29">
        <v>0</v>
      </c>
      <c r="BF333" s="29">
        <v>0</v>
      </c>
      <c r="BG333" s="29" t="s">
        <v>42</v>
      </c>
      <c r="BH333" s="29">
        <v>0</v>
      </c>
      <c r="BI333" s="29">
        <v>0</v>
      </c>
      <c r="BJ333" s="29" t="s">
        <v>42</v>
      </c>
      <c r="BK333" s="29">
        <v>0</v>
      </c>
      <c r="BL333" s="29">
        <v>0</v>
      </c>
      <c r="BM333" s="29" t="s">
        <v>42</v>
      </c>
      <c r="BN333" s="29">
        <v>0</v>
      </c>
      <c r="BO333" s="29">
        <v>0</v>
      </c>
      <c r="BP333" s="29" t="s">
        <v>42</v>
      </c>
      <c r="BQ333" s="29">
        <v>0</v>
      </c>
    </row>
    <row r="334" spans="1:69" x14ac:dyDescent="0.25">
      <c r="A334">
        <v>359</v>
      </c>
      <c r="B334" t="s">
        <v>329</v>
      </c>
      <c r="C334" t="s">
        <v>168</v>
      </c>
      <c r="D334" s="28">
        <v>20</v>
      </c>
      <c r="E334" s="28">
        <v>40</v>
      </c>
      <c r="F334" s="28">
        <v>60</v>
      </c>
      <c r="G334" s="29">
        <v>0.85</v>
      </c>
      <c r="H334" s="29">
        <v>0.9</v>
      </c>
      <c r="I334" s="29">
        <v>0.88</v>
      </c>
      <c r="J334" s="29">
        <v>0.8</v>
      </c>
      <c r="K334" s="29">
        <v>0.85</v>
      </c>
      <c r="L334" s="29">
        <v>0.83</v>
      </c>
      <c r="M334" s="29">
        <v>0.3</v>
      </c>
      <c r="N334" s="29" t="s">
        <v>42</v>
      </c>
      <c r="O334" s="29">
        <v>0.15</v>
      </c>
      <c r="P334" s="29">
        <v>0</v>
      </c>
      <c r="Q334" s="29">
        <v>0</v>
      </c>
      <c r="R334" s="29">
        <v>0</v>
      </c>
      <c r="S334" s="29">
        <v>0</v>
      </c>
      <c r="T334" s="29" t="s">
        <v>42</v>
      </c>
      <c r="U334" s="29" t="s">
        <v>42</v>
      </c>
      <c r="V334" s="29">
        <v>0</v>
      </c>
      <c r="W334" s="29">
        <v>0</v>
      </c>
      <c r="X334" s="29">
        <v>0</v>
      </c>
      <c r="Y334" s="29">
        <v>0</v>
      </c>
      <c r="Z334" s="29">
        <v>0</v>
      </c>
      <c r="AA334" s="29">
        <v>0</v>
      </c>
      <c r="AB334" s="29">
        <v>0</v>
      </c>
      <c r="AC334" s="29">
        <v>0</v>
      </c>
      <c r="AD334" s="29">
        <v>0</v>
      </c>
      <c r="AE334" s="29">
        <v>0</v>
      </c>
      <c r="AF334" s="29">
        <v>0</v>
      </c>
      <c r="AG334" s="29">
        <v>0</v>
      </c>
      <c r="AH334" s="29">
        <v>0.5</v>
      </c>
      <c r="AI334" s="29">
        <v>0.75</v>
      </c>
      <c r="AJ334" s="29">
        <v>0.67</v>
      </c>
      <c r="AK334" s="29">
        <v>0</v>
      </c>
      <c r="AL334" s="29" t="s">
        <v>42</v>
      </c>
      <c r="AM334" s="29" t="s">
        <v>42</v>
      </c>
      <c r="AN334" s="29">
        <v>0</v>
      </c>
      <c r="AO334" s="29">
        <v>0</v>
      </c>
      <c r="AP334" s="29">
        <v>0</v>
      </c>
      <c r="AQ334" s="29">
        <v>0</v>
      </c>
      <c r="AR334" s="29">
        <v>0</v>
      </c>
      <c r="AS334" s="29">
        <v>0</v>
      </c>
      <c r="AT334" s="29">
        <v>0</v>
      </c>
      <c r="AU334" s="29">
        <v>0</v>
      </c>
      <c r="AV334" s="29">
        <v>0</v>
      </c>
      <c r="AW334" s="29">
        <v>0</v>
      </c>
      <c r="AX334" s="29">
        <v>0</v>
      </c>
      <c r="AY334" s="29">
        <v>0</v>
      </c>
      <c r="AZ334" s="29">
        <v>0</v>
      </c>
      <c r="BA334" s="29">
        <v>0</v>
      </c>
      <c r="BB334" s="29">
        <v>0</v>
      </c>
      <c r="BC334" s="29">
        <v>0</v>
      </c>
      <c r="BD334" s="29">
        <v>0</v>
      </c>
      <c r="BE334" s="29">
        <v>0</v>
      </c>
      <c r="BF334" s="29" t="s">
        <v>42</v>
      </c>
      <c r="BG334" s="29" t="s">
        <v>42</v>
      </c>
      <c r="BH334" s="29" t="s">
        <v>42</v>
      </c>
      <c r="BI334" s="29" t="s">
        <v>42</v>
      </c>
      <c r="BJ334" s="29" t="s">
        <v>42</v>
      </c>
      <c r="BK334" s="29" t="s">
        <v>42</v>
      </c>
      <c r="BL334" s="29" t="s">
        <v>42</v>
      </c>
      <c r="BM334" s="29" t="s">
        <v>42</v>
      </c>
      <c r="BN334" s="29" t="s">
        <v>42</v>
      </c>
      <c r="BO334" s="29">
        <v>0</v>
      </c>
      <c r="BP334" s="29">
        <v>0</v>
      </c>
      <c r="BQ334" s="29">
        <v>0</v>
      </c>
    </row>
    <row r="335" spans="1:69" x14ac:dyDescent="0.25">
      <c r="A335">
        <v>865</v>
      </c>
      <c r="B335" t="s">
        <v>330</v>
      </c>
      <c r="C335" t="s">
        <v>184</v>
      </c>
      <c r="D335" s="28">
        <v>30</v>
      </c>
      <c r="E335" s="28">
        <v>60</v>
      </c>
      <c r="F335" s="28">
        <v>90</v>
      </c>
      <c r="G335" s="29">
        <v>0.83</v>
      </c>
      <c r="H335" s="29">
        <v>0.82</v>
      </c>
      <c r="I335" s="29">
        <v>0.82</v>
      </c>
      <c r="J335" s="29">
        <v>0.83</v>
      </c>
      <c r="K335" s="29">
        <v>0.8</v>
      </c>
      <c r="L335" s="29">
        <v>0.81</v>
      </c>
      <c r="M335" s="29">
        <v>0.47</v>
      </c>
      <c r="N335" s="29">
        <v>0.42</v>
      </c>
      <c r="O335" s="29">
        <v>0.44</v>
      </c>
      <c r="P335" s="29">
        <v>0</v>
      </c>
      <c r="Q335" s="29">
        <v>0</v>
      </c>
      <c r="R335" s="29">
        <v>0</v>
      </c>
      <c r="S335" s="29">
        <v>0</v>
      </c>
      <c r="T335" s="29">
        <v>0</v>
      </c>
      <c r="U335" s="29">
        <v>0</v>
      </c>
      <c r="V335" s="29" t="s">
        <v>42</v>
      </c>
      <c r="W335" s="29">
        <v>0</v>
      </c>
      <c r="X335" s="29" t="s">
        <v>42</v>
      </c>
      <c r="Y335" s="29">
        <v>0</v>
      </c>
      <c r="Z335" s="29">
        <v>0</v>
      </c>
      <c r="AA335" s="29">
        <v>0</v>
      </c>
      <c r="AB335" s="29">
        <v>0</v>
      </c>
      <c r="AC335" s="29" t="s">
        <v>42</v>
      </c>
      <c r="AD335" s="29" t="s">
        <v>42</v>
      </c>
      <c r="AE335" s="29">
        <v>0</v>
      </c>
      <c r="AF335" s="29">
        <v>0</v>
      </c>
      <c r="AG335" s="29">
        <v>0</v>
      </c>
      <c r="AH335" s="29">
        <v>0.33</v>
      </c>
      <c r="AI335" s="29">
        <v>0.31</v>
      </c>
      <c r="AJ335" s="29">
        <v>0.32</v>
      </c>
      <c r="AK335" s="29">
        <v>0</v>
      </c>
      <c r="AL335" s="29">
        <v>0</v>
      </c>
      <c r="AM335" s="29">
        <v>0</v>
      </c>
      <c r="AN335" s="29">
        <v>0</v>
      </c>
      <c r="AO335" s="29">
        <v>0</v>
      </c>
      <c r="AP335" s="29">
        <v>0</v>
      </c>
      <c r="AQ335" s="29">
        <v>0</v>
      </c>
      <c r="AR335" s="29">
        <v>0</v>
      </c>
      <c r="AS335" s="29">
        <v>0</v>
      </c>
      <c r="AT335" s="29">
        <v>0</v>
      </c>
      <c r="AU335" s="29">
        <v>0</v>
      </c>
      <c r="AV335" s="29">
        <v>0</v>
      </c>
      <c r="AW335" s="29">
        <v>0</v>
      </c>
      <c r="AX335" s="29">
        <v>0</v>
      </c>
      <c r="AY335" s="29">
        <v>0</v>
      </c>
      <c r="AZ335" s="29">
        <v>0</v>
      </c>
      <c r="BA335" s="29">
        <v>0</v>
      </c>
      <c r="BB335" s="29">
        <v>0</v>
      </c>
      <c r="BC335" s="29">
        <v>0</v>
      </c>
      <c r="BD335" s="29">
        <v>0</v>
      </c>
      <c r="BE335" s="29">
        <v>0</v>
      </c>
      <c r="BF335" s="29">
        <v>0</v>
      </c>
      <c r="BG335" s="29" t="s">
        <v>42</v>
      </c>
      <c r="BH335" s="29" t="s">
        <v>42</v>
      </c>
      <c r="BI335" s="29" t="s">
        <v>42</v>
      </c>
      <c r="BJ335" s="29" t="s">
        <v>42</v>
      </c>
      <c r="BK335" s="29">
        <v>0.08</v>
      </c>
      <c r="BL335" s="29" t="s">
        <v>42</v>
      </c>
      <c r="BM335" s="29" t="s">
        <v>42</v>
      </c>
      <c r="BN335" s="29" t="s">
        <v>42</v>
      </c>
      <c r="BO335" s="29" t="s">
        <v>42</v>
      </c>
      <c r="BP335" s="29" t="s">
        <v>42</v>
      </c>
      <c r="BQ335" s="29" t="s">
        <v>42</v>
      </c>
    </row>
    <row r="336" spans="1:69" x14ac:dyDescent="0.25">
      <c r="A336">
        <v>868</v>
      </c>
      <c r="B336" t="s">
        <v>331</v>
      </c>
      <c r="C336" t="s">
        <v>182</v>
      </c>
      <c r="D336" s="28">
        <v>10</v>
      </c>
      <c r="E336" s="28">
        <v>20</v>
      </c>
      <c r="F336" s="28">
        <v>20</v>
      </c>
      <c r="G336" s="29">
        <v>0.86</v>
      </c>
      <c r="H336" s="29">
        <v>1</v>
      </c>
      <c r="I336" s="29">
        <v>0.95</v>
      </c>
      <c r="J336" s="29">
        <v>0.86</v>
      </c>
      <c r="K336" s="29">
        <v>1</v>
      </c>
      <c r="L336" s="29">
        <v>0.95</v>
      </c>
      <c r="M336" s="29" t="s">
        <v>42</v>
      </c>
      <c r="N336" s="29">
        <v>0</v>
      </c>
      <c r="O336" s="29" t="s">
        <v>42</v>
      </c>
      <c r="P336" s="29">
        <v>0</v>
      </c>
      <c r="Q336" s="29">
        <v>0</v>
      </c>
      <c r="R336" s="29">
        <v>0</v>
      </c>
      <c r="S336" s="29">
        <v>0</v>
      </c>
      <c r="T336" s="29">
        <v>0</v>
      </c>
      <c r="U336" s="29">
        <v>0</v>
      </c>
      <c r="V336" s="29">
        <v>0</v>
      </c>
      <c r="W336" s="29">
        <v>0</v>
      </c>
      <c r="X336" s="29">
        <v>0</v>
      </c>
      <c r="Y336" s="29">
        <v>0</v>
      </c>
      <c r="Z336" s="29">
        <v>0</v>
      </c>
      <c r="AA336" s="29">
        <v>0</v>
      </c>
      <c r="AB336" s="29">
        <v>0</v>
      </c>
      <c r="AC336" s="29">
        <v>0</v>
      </c>
      <c r="AD336" s="29">
        <v>0</v>
      </c>
      <c r="AE336" s="29">
        <v>0</v>
      </c>
      <c r="AF336" s="29">
        <v>0</v>
      </c>
      <c r="AG336" s="29">
        <v>0</v>
      </c>
      <c r="AH336" s="29" t="s">
        <v>42</v>
      </c>
      <c r="AI336" s="29">
        <v>1</v>
      </c>
      <c r="AJ336" s="29">
        <v>0.86</v>
      </c>
      <c r="AK336" s="29">
        <v>0</v>
      </c>
      <c r="AL336" s="29" t="s">
        <v>42</v>
      </c>
      <c r="AM336" s="29" t="s">
        <v>42</v>
      </c>
      <c r="AN336" s="29">
        <v>0</v>
      </c>
      <c r="AO336" s="29">
        <v>0</v>
      </c>
      <c r="AP336" s="29">
        <v>0</v>
      </c>
      <c r="AQ336" s="29">
        <v>0</v>
      </c>
      <c r="AR336" s="29">
        <v>0</v>
      </c>
      <c r="AS336" s="29">
        <v>0</v>
      </c>
      <c r="AT336" s="29">
        <v>0</v>
      </c>
      <c r="AU336" s="29">
        <v>0</v>
      </c>
      <c r="AV336" s="29">
        <v>0</v>
      </c>
      <c r="AW336" s="29">
        <v>0</v>
      </c>
      <c r="AX336" s="29">
        <v>0</v>
      </c>
      <c r="AY336" s="29">
        <v>0</v>
      </c>
      <c r="AZ336" s="29">
        <v>0</v>
      </c>
      <c r="BA336" s="29">
        <v>0</v>
      </c>
      <c r="BB336" s="29">
        <v>0</v>
      </c>
      <c r="BC336" s="29">
        <v>0</v>
      </c>
      <c r="BD336" s="29">
        <v>0</v>
      </c>
      <c r="BE336" s="29">
        <v>0</v>
      </c>
      <c r="BF336" s="29">
        <v>0</v>
      </c>
      <c r="BG336" s="29">
        <v>0</v>
      </c>
      <c r="BH336" s="29">
        <v>0</v>
      </c>
      <c r="BI336" s="29" t="s">
        <v>42</v>
      </c>
      <c r="BJ336" s="29">
        <v>0</v>
      </c>
      <c r="BK336" s="29" t="s">
        <v>42</v>
      </c>
      <c r="BL336" s="29">
        <v>0</v>
      </c>
      <c r="BM336" s="29">
        <v>0</v>
      </c>
      <c r="BN336" s="29">
        <v>0</v>
      </c>
      <c r="BO336" s="29">
        <v>0</v>
      </c>
      <c r="BP336" s="29">
        <v>0</v>
      </c>
      <c r="BQ336" s="29">
        <v>0</v>
      </c>
    </row>
    <row r="337" spans="1:69" x14ac:dyDescent="0.25">
      <c r="A337">
        <v>344</v>
      </c>
      <c r="B337" t="s">
        <v>332</v>
      </c>
      <c r="C337" t="s">
        <v>168</v>
      </c>
      <c r="D337" s="28">
        <v>40</v>
      </c>
      <c r="E337" s="28">
        <v>60</v>
      </c>
      <c r="F337" s="28">
        <v>100</v>
      </c>
      <c r="G337" s="29">
        <v>0.83</v>
      </c>
      <c r="H337" s="29">
        <v>0.92</v>
      </c>
      <c r="I337" s="29">
        <v>0.88</v>
      </c>
      <c r="J337" s="29">
        <v>0.76</v>
      </c>
      <c r="K337" s="29">
        <v>0.9</v>
      </c>
      <c r="L337" s="29">
        <v>0.84</v>
      </c>
      <c r="M337" s="29">
        <v>0.15</v>
      </c>
      <c r="N337" s="29">
        <v>0.2</v>
      </c>
      <c r="O337" s="29">
        <v>0.18</v>
      </c>
      <c r="P337" s="29">
        <v>0</v>
      </c>
      <c r="Q337" s="29">
        <v>0</v>
      </c>
      <c r="R337" s="29">
        <v>0</v>
      </c>
      <c r="S337" s="29" t="s">
        <v>42</v>
      </c>
      <c r="T337" s="29" t="s">
        <v>42</v>
      </c>
      <c r="U337" s="29" t="s">
        <v>42</v>
      </c>
      <c r="V337" s="29">
        <v>0</v>
      </c>
      <c r="W337" s="29">
        <v>0</v>
      </c>
      <c r="X337" s="29">
        <v>0</v>
      </c>
      <c r="Y337" s="29">
        <v>0</v>
      </c>
      <c r="Z337" s="29" t="s">
        <v>42</v>
      </c>
      <c r="AA337" s="29" t="s">
        <v>42</v>
      </c>
      <c r="AB337" s="29">
        <v>0</v>
      </c>
      <c r="AC337" s="29">
        <v>0</v>
      </c>
      <c r="AD337" s="29">
        <v>0</v>
      </c>
      <c r="AE337" s="29" t="s">
        <v>42</v>
      </c>
      <c r="AF337" s="29">
        <v>0</v>
      </c>
      <c r="AG337" s="29" t="s">
        <v>42</v>
      </c>
      <c r="AH337" s="29">
        <v>0.49</v>
      </c>
      <c r="AI337" s="29">
        <v>0.66</v>
      </c>
      <c r="AJ337" s="29">
        <v>0.59</v>
      </c>
      <c r="AK337" s="29">
        <v>0</v>
      </c>
      <c r="AL337" s="29">
        <v>0</v>
      </c>
      <c r="AM337" s="29">
        <v>0</v>
      </c>
      <c r="AN337" s="29">
        <v>0</v>
      </c>
      <c r="AO337" s="29">
        <v>0</v>
      </c>
      <c r="AP337" s="29">
        <v>0</v>
      </c>
      <c r="AQ337" s="29">
        <v>0</v>
      </c>
      <c r="AR337" s="29">
        <v>0</v>
      </c>
      <c r="AS337" s="29">
        <v>0</v>
      </c>
      <c r="AT337" s="29">
        <v>0</v>
      </c>
      <c r="AU337" s="29" t="s">
        <v>42</v>
      </c>
      <c r="AV337" s="29" t="s">
        <v>42</v>
      </c>
      <c r="AW337" s="29">
        <v>0</v>
      </c>
      <c r="AX337" s="29" t="s">
        <v>42</v>
      </c>
      <c r="AY337" s="29" t="s">
        <v>42</v>
      </c>
      <c r="AZ337" s="29">
        <v>0</v>
      </c>
      <c r="BA337" s="29">
        <v>0</v>
      </c>
      <c r="BB337" s="29">
        <v>0</v>
      </c>
      <c r="BC337" s="29">
        <v>0</v>
      </c>
      <c r="BD337" s="29">
        <v>0</v>
      </c>
      <c r="BE337" s="29">
        <v>0</v>
      </c>
      <c r="BF337" s="29" t="s">
        <v>42</v>
      </c>
      <c r="BG337" s="29">
        <v>0</v>
      </c>
      <c r="BH337" s="29" t="s">
        <v>42</v>
      </c>
      <c r="BI337" s="29" t="s">
        <v>42</v>
      </c>
      <c r="BJ337" s="29" t="s">
        <v>42</v>
      </c>
      <c r="BK337" s="29">
        <v>0.09</v>
      </c>
      <c r="BL337" s="29" t="s">
        <v>42</v>
      </c>
      <c r="BM337" s="29">
        <v>0</v>
      </c>
      <c r="BN337" s="29" t="s">
        <v>42</v>
      </c>
      <c r="BO337" s="29">
        <v>0</v>
      </c>
      <c r="BP337" s="29">
        <v>0</v>
      </c>
      <c r="BQ337" s="29">
        <v>0</v>
      </c>
    </row>
    <row r="338" spans="1:69" x14ac:dyDescent="0.25">
      <c r="A338">
        <v>872</v>
      </c>
      <c r="B338" t="s">
        <v>333</v>
      </c>
      <c r="C338" t="s">
        <v>182</v>
      </c>
      <c r="D338" s="28">
        <v>10</v>
      </c>
      <c r="E338" s="28">
        <v>30</v>
      </c>
      <c r="F338" s="28">
        <v>40</v>
      </c>
      <c r="G338" s="29">
        <v>0.71</v>
      </c>
      <c r="H338" s="29">
        <v>0.93</v>
      </c>
      <c r="I338" s="29">
        <v>0.86</v>
      </c>
      <c r="J338" s="29">
        <v>0.71</v>
      </c>
      <c r="K338" s="29">
        <v>0.82</v>
      </c>
      <c r="L338" s="29">
        <v>0.79</v>
      </c>
      <c r="M338" s="29" t="s">
        <v>42</v>
      </c>
      <c r="N338" s="29">
        <v>0.25</v>
      </c>
      <c r="O338" s="29">
        <v>0.28999999999999998</v>
      </c>
      <c r="P338" s="29">
        <v>0</v>
      </c>
      <c r="Q338" s="29">
        <v>0</v>
      </c>
      <c r="R338" s="29">
        <v>0</v>
      </c>
      <c r="S338" s="29">
        <v>0</v>
      </c>
      <c r="T338" s="29" t="s">
        <v>42</v>
      </c>
      <c r="U338" s="29" t="s">
        <v>42</v>
      </c>
      <c r="V338" s="29">
        <v>0</v>
      </c>
      <c r="W338" s="29">
        <v>0</v>
      </c>
      <c r="X338" s="29">
        <v>0</v>
      </c>
      <c r="Y338" s="29">
        <v>0</v>
      </c>
      <c r="Z338" s="29">
        <v>0</v>
      </c>
      <c r="AA338" s="29">
        <v>0</v>
      </c>
      <c r="AB338" s="29">
        <v>0</v>
      </c>
      <c r="AC338" s="29">
        <v>0</v>
      </c>
      <c r="AD338" s="29">
        <v>0</v>
      </c>
      <c r="AE338" s="29">
        <v>0</v>
      </c>
      <c r="AF338" s="29" t="s">
        <v>42</v>
      </c>
      <c r="AG338" s="29" t="s">
        <v>42</v>
      </c>
      <c r="AH338" s="29" t="s">
        <v>42</v>
      </c>
      <c r="AI338" s="29">
        <v>0.43</v>
      </c>
      <c r="AJ338" s="29">
        <v>0.4</v>
      </c>
      <c r="AK338" s="29">
        <v>0</v>
      </c>
      <c r="AL338" s="29" t="s">
        <v>42</v>
      </c>
      <c r="AM338" s="29" t="s">
        <v>42</v>
      </c>
      <c r="AN338" s="29">
        <v>0</v>
      </c>
      <c r="AO338" s="29">
        <v>0</v>
      </c>
      <c r="AP338" s="29">
        <v>0</v>
      </c>
      <c r="AQ338" s="29">
        <v>0</v>
      </c>
      <c r="AR338" s="29">
        <v>0</v>
      </c>
      <c r="AS338" s="29">
        <v>0</v>
      </c>
      <c r="AT338" s="29">
        <v>0</v>
      </c>
      <c r="AU338" s="29" t="s">
        <v>42</v>
      </c>
      <c r="AV338" s="29" t="s">
        <v>42</v>
      </c>
      <c r="AW338" s="29">
        <v>0</v>
      </c>
      <c r="AX338" s="29" t="s">
        <v>42</v>
      </c>
      <c r="AY338" s="29" t="s">
        <v>42</v>
      </c>
      <c r="AZ338" s="29">
        <v>0</v>
      </c>
      <c r="BA338" s="29">
        <v>0</v>
      </c>
      <c r="BB338" s="29">
        <v>0</v>
      </c>
      <c r="BC338" s="29">
        <v>0</v>
      </c>
      <c r="BD338" s="29">
        <v>0</v>
      </c>
      <c r="BE338" s="29">
        <v>0</v>
      </c>
      <c r="BF338" s="29">
        <v>0</v>
      </c>
      <c r="BG338" s="29" t="s">
        <v>42</v>
      </c>
      <c r="BH338" s="29" t="s">
        <v>42</v>
      </c>
      <c r="BI338" s="29" t="s">
        <v>42</v>
      </c>
      <c r="BJ338" s="29" t="s">
        <v>42</v>
      </c>
      <c r="BK338" s="29" t="s">
        <v>42</v>
      </c>
      <c r="BL338" s="29">
        <v>0</v>
      </c>
      <c r="BM338" s="29" t="s">
        <v>42</v>
      </c>
      <c r="BN338" s="29" t="s">
        <v>42</v>
      </c>
      <c r="BO338" s="29">
        <v>0</v>
      </c>
      <c r="BP338" s="29">
        <v>0</v>
      </c>
      <c r="BQ338" s="29">
        <v>0</v>
      </c>
    </row>
    <row r="339" spans="1:69" x14ac:dyDescent="0.25">
      <c r="A339">
        <v>336</v>
      </c>
      <c r="B339" t="s">
        <v>334</v>
      </c>
      <c r="C339" t="s">
        <v>174</v>
      </c>
      <c r="D339" s="28">
        <v>30</v>
      </c>
      <c r="E339" s="28">
        <v>30</v>
      </c>
      <c r="F339" s="28">
        <v>60</v>
      </c>
      <c r="G339" s="29">
        <v>0.9</v>
      </c>
      <c r="H339" s="29">
        <v>0.93</v>
      </c>
      <c r="I339" s="29">
        <v>0.91</v>
      </c>
      <c r="J339" s="29">
        <v>0.83</v>
      </c>
      <c r="K339" s="29">
        <v>0.89</v>
      </c>
      <c r="L339" s="29">
        <v>0.86</v>
      </c>
      <c r="M339" s="29">
        <v>0.34</v>
      </c>
      <c r="N339" s="29">
        <v>0.26</v>
      </c>
      <c r="O339" s="29">
        <v>0.3</v>
      </c>
      <c r="P339" s="29">
        <v>0</v>
      </c>
      <c r="Q339" s="29">
        <v>0</v>
      </c>
      <c r="R339" s="29">
        <v>0</v>
      </c>
      <c r="S339" s="29" t="s">
        <v>42</v>
      </c>
      <c r="T339" s="29">
        <v>0</v>
      </c>
      <c r="U339" s="29" t="s">
        <v>42</v>
      </c>
      <c r="V339" s="29">
        <v>0</v>
      </c>
      <c r="W339" s="29">
        <v>0</v>
      </c>
      <c r="X339" s="29">
        <v>0</v>
      </c>
      <c r="Y339" s="29">
        <v>0</v>
      </c>
      <c r="Z339" s="29">
        <v>0</v>
      </c>
      <c r="AA339" s="29">
        <v>0</v>
      </c>
      <c r="AB339" s="29">
        <v>0</v>
      </c>
      <c r="AC339" s="29">
        <v>0</v>
      </c>
      <c r="AD339" s="29">
        <v>0</v>
      </c>
      <c r="AE339" s="29">
        <v>0</v>
      </c>
      <c r="AF339" s="29">
        <v>0</v>
      </c>
      <c r="AG339" s="29">
        <v>0</v>
      </c>
      <c r="AH339" s="29">
        <v>0.34</v>
      </c>
      <c r="AI339" s="29">
        <v>0.63</v>
      </c>
      <c r="AJ339" s="29">
        <v>0.48</v>
      </c>
      <c r="AK339" s="29">
        <v>0</v>
      </c>
      <c r="AL339" s="29">
        <v>0</v>
      </c>
      <c r="AM339" s="29">
        <v>0</v>
      </c>
      <c r="AN339" s="29">
        <v>0</v>
      </c>
      <c r="AO339" s="29">
        <v>0</v>
      </c>
      <c r="AP339" s="29">
        <v>0</v>
      </c>
      <c r="AQ339" s="29">
        <v>0</v>
      </c>
      <c r="AR339" s="29">
        <v>0</v>
      </c>
      <c r="AS339" s="29">
        <v>0</v>
      </c>
      <c r="AT339" s="29">
        <v>0</v>
      </c>
      <c r="AU339" s="29" t="s">
        <v>42</v>
      </c>
      <c r="AV339" s="29" t="s">
        <v>42</v>
      </c>
      <c r="AW339" s="29">
        <v>0</v>
      </c>
      <c r="AX339" s="29" t="s">
        <v>42</v>
      </c>
      <c r="AY339" s="29" t="s">
        <v>42</v>
      </c>
      <c r="AZ339" s="29">
        <v>0</v>
      </c>
      <c r="BA339" s="29">
        <v>0</v>
      </c>
      <c r="BB339" s="29">
        <v>0</v>
      </c>
      <c r="BC339" s="29">
        <v>0</v>
      </c>
      <c r="BD339" s="29">
        <v>0</v>
      </c>
      <c r="BE339" s="29">
        <v>0</v>
      </c>
      <c r="BF339" s="29" t="s">
        <v>42</v>
      </c>
      <c r="BG339" s="29">
        <v>0</v>
      </c>
      <c r="BH339" s="29" t="s">
        <v>42</v>
      </c>
      <c r="BI339" s="29">
        <v>0</v>
      </c>
      <c r="BJ339" s="29" t="s">
        <v>42</v>
      </c>
      <c r="BK339" s="29" t="s">
        <v>42</v>
      </c>
      <c r="BL339" s="29" t="s">
        <v>42</v>
      </c>
      <c r="BM339" s="29" t="s">
        <v>42</v>
      </c>
      <c r="BN339" s="29" t="s">
        <v>42</v>
      </c>
      <c r="BO339" s="29">
        <v>0</v>
      </c>
      <c r="BP339" s="29">
        <v>0</v>
      </c>
      <c r="BQ339" s="29">
        <v>0</v>
      </c>
    </row>
    <row r="340" spans="1:69" x14ac:dyDescent="0.25">
      <c r="A340">
        <v>885</v>
      </c>
      <c r="B340" t="s">
        <v>335</v>
      </c>
      <c r="C340" t="s">
        <v>174</v>
      </c>
      <c r="D340" s="28">
        <v>30</v>
      </c>
      <c r="E340" s="28">
        <v>80</v>
      </c>
      <c r="F340" s="28">
        <v>100</v>
      </c>
      <c r="G340" s="29">
        <v>0.89</v>
      </c>
      <c r="H340" s="29">
        <v>0.92</v>
      </c>
      <c r="I340" s="29">
        <v>0.91</v>
      </c>
      <c r="J340" s="29">
        <v>0.82</v>
      </c>
      <c r="K340" s="29">
        <v>0.89</v>
      </c>
      <c r="L340" s="29">
        <v>0.88</v>
      </c>
      <c r="M340" s="29" t="s">
        <v>42</v>
      </c>
      <c r="N340" s="29">
        <v>0.11</v>
      </c>
      <c r="O340" s="29">
        <v>0.12</v>
      </c>
      <c r="P340" s="29">
        <v>0</v>
      </c>
      <c r="Q340" s="29">
        <v>0</v>
      </c>
      <c r="R340" s="29">
        <v>0</v>
      </c>
      <c r="S340" s="29" t="s">
        <v>42</v>
      </c>
      <c r="T340" s="29" t="s">
        <v>42</v>
      </c>
      <c r="U340" s="29" t="s">
        <v>42</v>
      </c>
      <c r="V340" s="29">
        <v>0</v>
      </c>
      <c r="W340" s="29">
        <v>0</v>
      </c>
      <c r="X340" s="29">
        <v>0</v>
      </c>
      <c r="Y340" s="29">
        <v>0</v>
      </c>
      <c r="Z340" s="29" t="s">
        <v>42</v>
      </c>
      <c r="AA340" s="29" t="s">
        <v>42</v>
      </c>
      <c r="AB340" s="29">
        <v>0</v>
      </c>
      <c r="AC340" s="29" t="s">
        <v>42</v>
      </c>
      <c r="AD340" s="29" t="s">
        <v>42</v>
      </c>
      <c r="AE340" s="29">
        <v>0</v>
      </c>
      <c r="AF340" s="29" t="s">
        <v>42</v>
      </c>
      <c r="AG340" s="29" t="s">
        <v>42</v>
      </c>
      <c r="AH340" s="29">
        <v>0.61</v>
      </c>
      <c r="AI340" s="29">
        <v>0.71</v>
      </c>
      <c r="AJ340" s="29">
        <v>0.68</v>
      </c>
      <c r="AK340" s="29" t="s">
        <v>42</v>
      </c>
      <c r="AL340" s="29" t="s">
        <v>42</v>
      </c>
      <c r="AM340" s="29" t="s">
        <v>42</v>
      </c>
      <c r="AN340" s="29">
        <v>0</v>
      </c>
      <c r="AO340" s="29">
        <v>0</v>
      </c>
      <c r="AP340" s="29">
        <v>0</v>
      </c>
      <c r="AQ340" s="29">
        <v>0</v>
      </c>
      <c r="AR340" s="29">
        <v>0</v>
      </c>
      <c r="AS340" s="29">
        <v>0</v>
      </c>
      <c r="AT340" s="29" t="s">
        <v>42</v>
      </c>
      <c r="AU340" s="29" t="s">
        <v>42</v>
      </c>
      <c r="AV340" s="29" t="s">
        <v>42</v>
      </c>
      <c r="AW340" s="29">
        <v>0</v>
      </c>
      <c r="AX340" s="29" t="s">
        <v>42</v>
      </c>
      <c r="AY340" s="29" t="s">
        <v>42</v>
      </c>
      <c r="AZ340" s="29">
        <v>0</v>
      </c>
      <c r="BA340" s="29">
        <v>0</v>
      </c>
      <c r="BB340" s="29">
        <v>0</v>
      </c>
      <c r="BC340" s="29" t="s">
        <v>42</v>
      </c>
      <c r="BD340" s="29" t="s">
        <v>42</v>
      </c>
      <c r="BE340" s="29" t="s">
        <v>42</v>
      </c>
      <c r="BF340" s="29" t="s">
        <v>42</v>
      </c>
      <c r="BG340" s="29">
        <v>0</v>
      </c>
      <c r="BH340" s="29" t="s">
        <v>42</v>
      </c>
      <c r="BI340" s="29" t="s">
        <v>42</v>
      </c>
      <c r="BJ340" s="29" t="s">
        <v>42</v>
      </c>
      <c r="BK340" s="29" t="s">
        <v>42</v>
      </c>
      <c r="BL340" s="29" t="s">
        <v>42</v>
      </c>
      <c r="BM340" s="29" t="s">
        <v>42</v>
      </c>
      <c r="BN340" s="29" t="s">
        <v>42</v>
      </c>
      <c r="BO340" s="29">
        <v>0</v>
      </c>
      <c r="BP340" s="29" t="s">
        <v>42</v>
      </c>
      <c r="BQ340" s="29" t="s">
        <v>42</v>
      </c>
    </row>
    <row r="341" spans="1:69" x14ac:dyDescent="0.25">
      <c r="A341">
        <v>816</v>
      </c>
      <c r="B341" t="s">
        <v>336</v>
      </c>
      <c r="C341" t="s">
        <v>170</v>
      </c>
      <c r="D341" s="28" t="s">
        <v>42</v>
      </c>
      <c r="E341" s="28">
        <v>10</v>
      </c>
      <c r="F341" s="28">
        <v>20</v>
      </c>
      <c r="G341" s="29" t="s">
        <v>42</v>
      </c>
      <c r="H341" s="29">
        <v>1</v>
      </c>
      <c r="I341" s="29">
        <v>1</v>
      </c>
      <c r="J341" s="29" t="s">
        <v>42</v>
      </c>
      <c r="K341" s="29">
        <v>1</v>
      </c>
      <c r="L341" s="29">
        <v>1</v>
      </c>
      <c r="M341" s="29" t="s">
        <v>42</v>
      </c>
      <c r="N341" s="29">
        <v>0</v>
      </c>
      <c r="O341" s="29">
        <v>0</v>
      </c>
      <c r="P341" s="29" t="s">
        <v>42</v>
      </c>
      <c r="Q341" s="29">
        <v>0</v>
      </c>
      <c r="R341" s="29">
        <v>0</v>
      </c>
      <c r="S341" s="29" t="s">
        <v>42</v>
      </c>
      <c r="T341" s="29">
        <v>0</v>
      </c>
      <c r="U341" s="29">
        <v>0</v>
      </c>
      <c r="V341" s="29" t="s">
        <v>42</v>
      </c>
      <c r="W341" s="29">
        <v>0</v>
      </c>
      <c r="X341" s="29">
        <v>0</v>
      </c>
      <c r="Y341" s="29" t="s">
        <v>42</v>
      </c>
      <c r="Z341" s="29">
        <v>0</v>
      </c>
      <c r="AA341" s="29">
        <v>0</v>
      </c>
      <c r="AB341" s="29" t="s">
        <v>42</v>
      </c>
      <c r="AC341" s="29">
        <v>0</v>
      </c>
      <c r="AD341" s="29">
        <v>0</v>
      </c>
      <c r="AE341" s="29" t="s">
        <v>42</v>
      </c>
      <c r="AF341" s="29">
        <v>0</v>
      </c>
      <c r="AG341" s="29">
        <v>0</v>
      </c>
      <c r="AH341" s="29" t="s">
        <v>42</v>
      </c>
      <c r="AI341" s="29">
        <v>1</v>
      </c>
      <c r="AJ341" s="29">
        <v>1</v>
      </c>
      <c r="AK341" s="29" t="s">
        <v>42</v>
      </c>
      <c r="AL341" s="29">
        <v>0</v>
      </c>
      <c r="AM341" s="29">
        <v>0</v>
      </c>
      <c r="AN341" s="29" t="s">
        <v>42</v>
      </c>
      <c r="AO341" s="29">
        <v>0</v>
      </c>
      <c r="AP341" s="29">
        <v>0</v>
      </c>
      <c r="AQ341" s="29" t="s">
        <v>42</v>
      </c>
      <c r="AR341" s="29">
        <v>0</v>
      </c>
      <c r="AS341" s="29">
        <v>0</v>
      </c>
      <c r="AT341" s="29" t="s">
        <v>42</v>
      </c>
      <c r="AU341" s="29">
        <v>0</v>
      </c>
      <c r="AV341" s="29">
        <v>0</v>
      </c>
      <c r="AW341" s="29" t="s">
        <v>42</v>
      </c>
      <c r="AX341" s="29">
        <v>0</v>
      </c>
      <c r="AY341" s="29">
        <v>0</v>
      </c>
      <c r="AZ341" s="29" t="s">
        <v>42</v>
      </c>
      <c r="BA341" s="29">
        <v>0</v>
      </c>
      <c r="BB341" s="29">
        <v>0</v>
      </c>
      <c r="BC341" s="29" t="s">
        <v>42</v>
      </c>
      <c r="BD341" s="29">
        <v>0</v>
      </c>
      <c r="BE341" s="29">
        <v>0</v>
      </c>
      <c r="BF341" s="29" t="s">
        <v>42</v>
      </c>
      <c r="BG341" s="29">
        <v>0</v>
      </c>
      <c r="BH341" s="29">
        <v>0</v>
      </c>
      <c r="BI341" s="29" t="s">
        <v>42</v>
      </c>
      <c r="BJ341" s="29">
        <v>0</v>
      </c>
      <c r="BK341" s="29">
        <v>0</v>
      </c>
      <c r="BL341" s="29" t="s">
        <v>42</v>
      </c>
      <c r="BM341" s="29">
        <v>0</v>
      </c>
      <c r="BN341" s="29">
        <v>0</v>
      </c>
      <c r="BO341" s="29" t="s">
        <v>42</v>
      </c>
      <c r="BP341" s="29">
        <v>0</v>
      </c>
      <c r="BQ341" s="29">
        <v>0</v>
      </c>
    </row>
    <row r="346" spans="1:69" x14ac:dyDescent="0.25">
      <c r="A346" t="s">
        <v>379</v>
      </c>
    </row>
    <row r="347" spans="1:69" x14ac:dyDescent="0.25">
      <c r="A347" t="s">
        <v>141</v>
      </c>
      <c r="B347" t="s">
        <v>142</v>
      </c>
      <c r="C347" t="s">
        <v>143</v>
      </c>
      <c r="D347" t="s">
        <v>338</v>
      </c>
      <c r="G347" t="s">
        <v>339</v>
      </c>
      <c r="J347" t="s">
        <v>340</v>
      </c>
      <c r="M347" t="s">
        <v>147</v>
      </c>
      <c r="P347" t="s">
        <v>19</v>
      </c>
      <c r="S347" t="s">
        <v>341</v>
      </c>
      <c r="V347" t="s">
        <v>149</v>
      </c>
      <c r="Y347" t="s">
        <v>150</v>
      </c>
      <c r="AB347" t="s">
        <v>342</v>
      </c>
      <c r="AE347" t="s">
        <v>343</v>
      </c>
      <c r="AH347" t="s">
        <v>344</v>
      </c>
      <c r="AK347" t="s">
        <v>375</v>
      </c>
      <c r="AN347" t="s">
        <v>155</v>
      </c>
      <c r="AQ347" t="s">
        <v>346</v>
      </c>
      <c r="AT347" t="s">
        <v>347</v>
      </c>
      <c r="AW347" t="s">
        <v>348</v>
      </c>
      <c r="AZ347" t="s">
        <v>349</v>
      </c>
      <c r="BC347" t="s">
        <v>350</v>
      </c>
      <c r="BF347" t="s">
        <v>351</v>
      </c>
      <c r="BI347" t="s">
        <v>352</v>
      </c>
      <c r="BL347" t="s">
        <v>353</v>
      </c>
      <c r="BO347" t="s">
        <v>354</v>
      </c>
    </row>
    <row r="348" spans="1:69" x14ac:dyDescent="0.25">
      <c r="D348" t="s">
        <v>376</v>
      </c>
      <c r="E348" t="s">
        <v>135</v>
      </c>
      <c r="F348" t="s">
        <v>113</v>
      </c>
      <c r="G348" t="s">
        <v>376</v>
      </c>
      <c r="H348" t="s">
        <v>135</v>
      </c>
      <c r="I348" t="s">
        <v>113</v>
      </c>
      <c r="J348" t="s">
        <v>376</v>
      </c>
      <c r="K348" t="s">
        <v>135</v>
      </c>
      <c r="L348" t="s">
        <v>113</v>
      </c>
      <c r="M348" t="s">
        <v>376</v>
      </c>
      <c r="N348" t="s">
        <v>135</v>
      </c>
      <c r="O348" t="s">
        <v>113</v>
      </c>
      <c r="P348" t="s">
        <v>376</v>
      </c>
      <c r="Q348" t="s">
        <v>135</v>
      </c>
      <c r="R348" t="s">
        <v>113</v>
      </c>
      <c r="S348" t="s">
        <v>376</v>
      </c>
      <c r="T348" t="s">
        <v>135</v>
      </c>
      <c r="U348" t="s">
        <v>113</v>
      </c>
      <c r="V348" t="s">
        <v>376</v>
      </c>
      <c r="W348" t="s">
        <v>135</v>
      </c>
      <c r="X348" t="s">
        <v>113</v>
      </c>
      <c r="Y348" t="s">
        <v>376</v>
      </c>
      <c r="Z348" t="s">
        <v>135</v>
      </c>
      <c r="AA348" t="s">
        <v>113</v>
      </c>
      <c r="AB348" t="s">
        <v>376</v>
      </c>
      <c r="AC348" t="s">
        <v>135</v>
      </c>
      <c r="AD348" t="s">
        <v>113</v>
      </c>
      <c r="AE348" t="s">
        <v>376</v>
      </c>
      <c r="AF348" t="s">
        <v>135</v>
      </c>
      <c r="AG348" t="s">
        <v>113</v>
      </c>
      <c r="AH348" t="s">
        <v>376</v>
      </c>
      <c r="AI348" t="s">
        <v>135</v>
      </c>
      <c r="AJ348" t="s">
        <v>113</v>
      </c>
      <c r="AK348" t="s">
        <v>376</v>
      </c>
      <c r="AL348" t="s">
        <v>135</v>
      </c>
      <c r="AM348" t="s">
        <v>113</v>
      </c>
      <c r="AN348" t="s">
        <v>376</v>
      </c>
      <c r="AO348" t="s">
        <v>135</v>
      </c>
      <c r="AP348" t="s">
        <v>113</v>
      </c>
      <c r="AQ348" t="s">
        <v>376</v>
      </c>
      <c r="AR348" t="s">
        <v>135</v>
      </c>
      <c r="AS348" t="s">
        <v>113</v>
      </c>
      <c r="AT348" t="s">
        <v>376</v>
      </c>
      <c r="AU348" t="s">
        <v>135</v>
      </c>
      <c r="AV348" t="s">
        <v>113</v>
      </c>
      <c r="AW348" t="s">
        <v>376</v>
      </c>
      <c r="AX348" t="s">
        <v>135</v>
      </c>
      <c r="AY348" t="s">
        <v>113</v>
      </c>
      <c r="AZ348" t="s">
        <v>376</v>
      </c>
      <c r="BA348" t="s">
        <v>135</v>
      </c>
      <c r="BB348" t="s">
        <v>113</v>
      </c>
      <c r="BC348" t="s">
        <v>376</v>
      </c>
      <c r="BD348" t="s">
        <v>135</v>
      </c>
      <c r="BE348" t="s">
        <v>113</v>
      </c>
      <c r="BF348" t="s">
        <v>376</v>
      </c>
      <c r="BG348" t="s">
        <v>135</v>
      </c>
      <c r="BH348" t="s">
        <v>113</v>
      </c>
      <c r="BI348" t="s">
        <v>376</v>
      </c>
      <c r="BJ348" t="s">
        <v>135</v>
      </c>
      <c r="BK348" t="s">
        <v>113</v>
      </c>
      <c r="BL348" t="s">
        <v>376</v>
      </c>
      <c r="BM348" t="s">
        <v>135</v>
      </c>
      <c r="BN348" t="s">
        <v>113</v>
      </c>
      <c r="BO348" t="s">
        <v>376</v>
      </c>
      <c r="BP348" t="s">
        <v>135</v>
      </c>
      <c r="BQ348" t="s">
        <v>113</v>
      </c>
    </row>
    <row r="349" spans="1:69" x14ac:dyDescent="0.25">
      <c r="A349" t="s">
        <v>163</v>
      </c>
      <c r="B349" t="s">
        <v>164</v>
      </c>
      <c r="D349" s="28">
        <v>148270</v>
      </c>
      <c r="E349" s="28">
        <v>412850</v>
      </c>
      <c r="F349" s="28">
        <v>561110</v>
      </c>
      <c r="G349" s="29">
        <v>0.85</v>
      </c>
      <c r="H349" s="29">
        <v>0.94</v>
      </c>
      <c r="I349" s="29">
        <v>0.92</v>
      </c>
      <c r="J349" s="29">
        <v>0.83</v>
      </c>
      <c r="K349" s="29">
        <v>0.93</v>
      </c>
      <c r="L349" s="29">
        <v>0.9</v>
      </c>
      <c r="M349" s="29">
        <v>0.41</v>
      </c>
      <c r="N349" s="29">
        <v>0.32</v>
      </c>
      <c r="O349" s="29">
        <v>0.34</v>
      </c>
      <c r="P349" s="29" t="s">
        <v>41</v>
      </c>
      <c r="Q349" s="29" t="s">
        <v>41</v>
      </c>
      <c r="R349" s="29" t="s">
        <v>41</v>
      </c>
      <c r="S349" s="29">
        <v>0.04</v>
      </c>
      <c r="T349" s="29">
        <v>0.03</v>
      </c>
      <c r="U349" s="29">
        <v>0.04</v>
      </c>
      <c r="V349" s="29">
        <v>0.27</v>
      </c>
      <c r="W349" s="29">
        <v>0.43</v>
      </c>
      <c r="X349" s="29">
        <v>0.39</v>
      </c>
      <c r="Y349" s="29">
        <v>0.1</v>
      </c>
      <c r="Z349" s="29">
        <v>0.14000000000000001</v>
      </c>
      <c r="AA349" s="29">
        <v>0.13</v>
      </c>
      <c r="AB349" s="29" t="s">
        <v>41</v>
      </c>
      <c r="AC349" s="29" t="s">
        <v>41</v>
      </c>
      <c r="AD349" s="29" t="s">
        <v>41</v>
      </c>
      <c r="AE349" s="29" t="s">
        <v>41</v>
      </c>
      <c r="AF349" s="29" t="s">
        <v>41</v>
      </c>
      <c r="AG349" s="29" t="s">
        <v>41</v>
      </c>
      <c r="AH349" s="29" t="s">
        <v>41</v>
      </c>
      <c r="AI349" s="29" t="s">
        <v>41</v>
      </c>
      <c r="AJ349" s="29" t="s">
        <v>41</v>
      </c>
      <c r="AK349" s="29">
        <v>0.04</v>
      </c>
      <c r="AL349" s="29">
        <v>0.05</v>
      </c>
      <c r="AM349" s="29">
        <v>0.05</v>
      </c>
      <c r="AN349" s="29" t="s">
        <v>41</v>
      </c>
      <c r="AO349" s="29" t="s">
        <v>41</v>
      </c>
      <c r="AP349" s="29" t="s">
        <v>41</v>
      </c>
      <c r="AQ349" s="29" t="s">
        <v>41</v>
      </c>
      <c r="AR349" s="29" t="s">
        <v>41</v>
      </c>
      <c r="AS349" s="29" t="s">
        <v>41</v>
      </c>
      <c r="AT349" s="29">
        <v>0.01</v>
      </c>
      <c r="AU349" s="29">
        <v>0.01</v>
      </c>
      <c r="AV349" s="29">
        <v>0.01</v>
      </c>
      <c r="AW349" s="29">
        <v>0.01</v>
      </c>
      <c r="AX349" s="29">
        <v>0.01</v>
      </c>
      <c r="AY349" s="29">
        <v>0.01</v>
      </c>
      <c r="AZ349" s="29" t="s">
        <v>41</v>
      </c>
      <c r="BA349" s="29" t="s">
        <v>41</v>
      </c>
      <c r="BB349" s="29" t="s">
        <v>41</v>
      </c>
      <c r="BC349" s="29" t="s">
        <v>41</v>
      </c>
      <c r="BD349" s="29" t="s">
        <v>41</v>
      </c>
      <c r="BE349" s="29" t="s">
        <v>41</v>
      </c>
      <c r="BF349" s="29">
        <v>0.01</v>
      </c>
      <c r="BG349" s="29">
        <v>0.01</v>
      </c>
      <c r="BH349" s="29">
        <v>0.01</v>
      </c>
      <c r="BI349" s="29">
        <v>0.09</v>
      </c>
      <c r="BJ349" s="29">
        <v>0.04</v>
      </c>
      <c r="BK349" s="29">
        <v>0.05</v>
      </c>
      <c r="BL349" s="29">
        <v>0.04</v>
      </c>
      <c r="BM349" s="29">
        <v>0.01</v>
      </c>
      <c r="BN349" s="29">
        <v>0.02</v>
      </c>
      <c r="BO349" s="29">
        <v>0.02</v>
      </c>
      <c r="BP349" s="29">
        <v>0.01</v>
      </c>
      <c r="BQ349" s="29">
        <v>0.01</v>
      </c>
    </row>
    <row r="350" spans="1:69" x14ac:dyDescent="0.25">
      <c r="A350" t="s">
        <v>165</v>
      </c>
      <c r="B350" t="s">
        <v>166</v>
      </c>
      <c r="D350" s="28">
        <v>8870</v>
      </c>
      <c r="E350" s="28">
        <v>19240</v>
      </c>
      <c r="F350" s="28">
        <v>28110</v>
      </c>
      <c r="G350" s="29">
        <v>0.83</v>
      </c>
      <c r="H350" s="29">
        <v>0.94</v>
      </c>
      <c r="I350" s="29">
        <v>0.9</v>
      </c>
      <c r="J350" s="29">
        <v>0.79</v>
      </c>
      <c r="K350" s="29">
        <v>0.92</v>
      </c>
      <c r="L350" s="29">
        <v>0.88</v>
      </c>
      <c r="M350" s="29">
        <v>0.49</v>
      </c>
      <c r="N350" s="29">
        <v>0.39</v>
      </c>
      <c r="O350" s="29">
        <v>0.42</v>
      </c>
      <c r="P350" s="29" t="s">
        <v>42</v>
      </c>
      <c r="Q350" s="29" t="s">
        <v>41</v>
      </c>
      <c r="R350" s="29" t="s">
        <v>41</v>
      </c>
      <c r="S350" s="29">
        <v>7.0000000000000007E-2</v>
      </c>
      <c r="T350" s="29">
        <v>0.05</v>
      </c>
      <c r="U350" s="29">
        <v>0.06</v>
      </c>
      <c r="V350" s="29">
        <v>0.19</v>
      </c>
      <c r="W350" s="29">
        <v>0.39</v>
      </c>
      <c r="X350" s="29">
        <v>0.33</v>
      </c>
      <c r="Y350" s="29">
        <v>0.04</v>
      </c>
      <c r="Z350" s="29">
        <v>0.08</v>
      </c>
      <c r="AA350" s="29">
        <v>7.0000000000000007E-2</v>
      </c>
      <c r="AB350" s="29">
        <v>0</v>
      </c>
      <c r="AC350" s="29" t="s">
        <v>42</v>
      </c>
      <c r="AD350" s="29" t="s">
        <v>42</v>
      </c>
      <c r="AE350" s="29" t="s">
        <v>42</v>
      </c>
      <c r="AF350" s="29" t="s">
        <v>42</v>
      </c>
      <c r="AG350" s="29" t="s">
        <v>41</v>
      </c>
      <c r="AH350" s="29" t="s">
        <v>41</v>
      </c>
      <c r="AI350" s="29" t="s">
        <v>42</v>
      </c>
      <c r="AJ350" s="29" t="s">
        <v>41</v>
      </c>
      <c r="AK350" s="29">
        <v>0.06</v>
      </c>
      <c r="AL350" s="29">
        <v>0.08</v>
      </c>
      <c r="AM350" s="29">
        <v>7.0000000000000007E-2</v>
      </c>
      <c r="AN350" s="29">
        <v>0</v>
      </c>
      <c r="AO350" s="29">
        <v>0</v>
      </c>
      <c r="AP350" s="29">
        <v>0</v>
      </c>
      <c r="AQ350" s="29">
        <v>0.01</v>
      </c>
      <c r="AR350" s="29" t="s">
        <v>41</v>
      </c>
      <c r="AS350" s="29" t="s">
        <v>41</v>
      </c>
      <c r="AT350" s="29">
        <v>0.01</v>
      </c>
      <c r="AU350" s="29">
        <v>0.01</v>
      </c>
      <c r="AV350" s="29">
        <v>0.01</v>
      </c>
      <c r="AW350" s="29">
        <v>0.01</v>
      </c>
      <c r="AX350" s="29">
        <v>0.01</v>
      </c>
      <c r="AY350" s="29">
        <v>0.01</v>
      </c>
      <c r="AZ350" s="29" t="s">
        <v>41</v>
      </c>
      <c r="BA350" s="29" t="s">
        <v>41</v>
      </c>
      <c r="BB350" s="29" t="s">
        <v>41</v>
      </c>
      <c r="BC350" s="29" t="s">
        <v>41</v>
      </c>
      <c r="BD350" s="29" t="s">
        <v>41</v>
      </c>
      <c r="BE350" s="29" t="s">
        <v>41</v>
      </c>
      <c r="BF350" s="29">
        <v>0.02</v>
      </c>
      <c r="BG350" s="29">
        <v>0.01</v>
      </c>
      <c r="BH350" s="29">
        <v>0.01</v>
      </c>
      <c r="BI350" s="29">
        <v>0.11</v>
      </c>
      <c r="BJ350" s="29">
        <v>0.04</v>
      </c>
      <c r="BK350" s="29">
        <v>0.06</v>
      </c>
      <c r="BL350" s="29">
        <v>0.05</v>
      </c>
      <c r="BM350" s="29">
        <v>0.01</v>
      </c>
      <c r="BN350" s="29">
        <v>0.02</v>
      </c>
      <c r="BO350" s="29">
        <v>0.02</v>
      </c>
      <c r="BP350" s="29">
        <v>0.01</v>
      </c>
      <c r="BQ350" s="29">
        <v>0.01</v>
      </c>
    </row>
    <row r="351" spans="1:69" x14ac:dyDescent="0.25">
      <c r="A351" t="s">
        <v>167</v>
      </c>
      <c r="B351" t="s">
        <v>168</v>
      </c>
      <c r="D351" s="28">
        <v>23330</v>
      </c>
      <c r="E351" s="28">
        <v>55440</v>
      </c>
      <c r="F351" s="28">
        <v>78760</v>
      </c>
      <c r="G351" s="29">
        <v>0.84</v>
      </c>
      <c r="H351" s="29">
        <v>0.94</v>
      </c>
      <c r="I351" s="29">
        <v>0.91</v>
      </c>
      <c r="J351" s="29">
        <v>0.81</v>
      </c>
      <c r="K351" s="29">
        <v>0.92</v>
      </c>
      <c r="L351" s="29">
        <v>0.89</v>
      </c>
      <c r="M351" s="29">
        <v>0.44</v>
      </c>
      <c r="N351" s="29">
        <v>0.35</v>
      </c>
      <c r="O351" s="29">
        <v>0.37</v>
      </c>
      <c r="P351" s="29" t="s">
        <v>41</v>
      </c>
      <c r="Q351" s="29" t="s">
        <v>41</v>
      </c>
      <c r="R351" s="29" t="s">
        <v>41</v>
      </c>
      <c r="S351" s="29">
        <v>0.05</v>
      </c>
      <c r="T351" s="29">
        <v>0.04</v>
      </c>
      <c r="U351" s="29">
        <v>0.04</v>
      </c>
      <c r="V351" s="29">
        <v>0.16</v>
      </c>
      <c r="W351" s="29">
        <v>0.3</v>
      </c>
      <c r="X351" s="29">
        <v>0.26</v>
      </c>
      <c r="Y351" s="29">
        <v>0.15</v>
      </c>
      <c r="Z351" s="29">
        <v>0.23</v>
      </c>
      <c r="AA351" s="29">
        <v>0.21</v>
      </c>
      <c r="AB351" s="29" t="s">
        <v>42</v>
      </c>
      <c r="AC351" s="29">
        <v>0</v>
      </c>
      <c r="AD351" s="29" t="s">
        <v>42</v>
      </c>
      <c r="AE351" s="29" t="s">
        <v>41</v>
      </c>
      <c r="AF351" s="29" t="s">
        <v>41</v>
      </c>
      <c r="AG351" s="29" t="s">
        <v>41</v>
      </c>
      <c r="AH351" s="29" t="s">
        <v>41</v>
      </c>
      <c r="AI351" s="29" t="s">
        <v>41</v>
      </c>
      <c r="AJ351" s="29" t="s">
        <v>41</v>
      </c>
      <c r="AK351" s="29">
        <v>0.05</v>
      </c>
      <c r="AL351" s="29">
        <v>7.0000000000000007E-2</v>
      </c>
      <c r="AM351" s="29">
        <v>0.06</v>
      </c>
      <c r="AN351" s="29" t="s">
        <v>42</v>
      </c>
      <c r="AO351" s="29" t="s">
        <v>42</v>
      </c>
      <c r="AP351" s="29" t="s">
        <v>42</v>
      </c>
      <c r="AQ351" s="29" t="s">
        <v>41</v>
      </c>
      <c r="AR351" s="29" t="s">
        <v>41</v>
      </c>
      <c r="AS351" s="29" t="s">
        <v>41</v>
      </c>
      <c r="AT351" s="29">
        <v>0.01</v>
      </c>
      <c r="AU351" s="29">
        <v>0.01</v>
      </c>
      <c r="AV351" s="29">
        <v>0.01</v>
      </c>
      <c r="AW351" s="29">
        <v>0.01</v>
      </c>
      <c r="AX351" s="29">
        <v>0.01</v>
      </c>
      <c r="AY351" s="29">
        <v>0.01</v>
      </c>
      <c r="AZ351" s="29" t="s">
        <v>41</v>
      </c>
      <c r="BA351" s="29" t="s">
        <v>41</v>
      </c>
      <c r="BB351" s="29" t="s">
        <v>41</v>
      </c>
      <c r="BC351" s="29" t="s">
        <v>41</v>
      </c>
      <c r="BD351" s="29" t="s">
        <v>41</v>
      </c>
      <c r="BE351" s="29" t="s">
        <v>41</v>
      </c>
      <c r="BF351" s="29">
        <v>0.02</v>
      </c>
      <c r="BG351" s="29">
        <v>0.01</v>
      </c>
      <c r="BH351" s="29">
        <v>0.01</v>
      </c>
      <c r="BI351" s="29">
        <v>0.1</v>
      </c>
      <c r="BJ351" s="29">
        <v>0.04</v>
      </c>
      <c r="BK351" s="29">
        <v>0.06</v>
      </c>
      <c r="BL351" s="29">
        <v>0.04</v>
      </c>
      <c r="BM351" s="29">
        <v>0.01</v>
      </c>
      <c r="BN351" s="29">
        <v>0.02</v>
      </c>
      <c r="BO351" s="29">
        <v>0.02</v>
      </c>
      <c r="BP351" s="29">
        <v>0.01</v>
      </c>
      <c r="BQ351" s="29">
        <v>0.01</v>
      </c>
    </row>
    <row r="352" spans="1:69" x14ac:dyDescent="0.25">
      <c r="A352" t="s">
        <v>169</v>
      </c>
      <c r="B352" t="s">
        <v>170</v>
      </c>
      <c r="D352" s="28">
        <v>15730</v>
      </c>
      <c r="E352" s="28">
        <v>41720</v>
      </c>
      <c r="F352" s="28">
        <v>57450</v>
      </c>
      <c r="G352" s="29">
        <v>0.84</v>
      </c>
      <c r="H352" s="29">
        <v>0.94</v>
      </c>
      <c r="I352" s="29">
        <v>0.91</v>
      </c>
      <c r="J352" s="29">
        <v>0.81</v>
      </c>
      <c r="K352" s="29">
        <v>0.92</v>
      </c>
      <c r="L352" s="29">
        <v>0.89</v>
      </c>
      <c r="M352" s="29">
        <v>0.41</v>
      </c>
      <c r="N352" s="29">
        <v>0.32</v>
      </c>
      <c r="O352" s="29">
        <v>0.34</v>
      </c>
      <c r="P352" s="29" t="s">
        <v>41</v>
      </c>
      <c r="Q352" s="29" t="s">
        <v>41</v>
      </c>
      <c r="R352" s="29" t="s">
        <v>41</v>
      </c>
      <c r="S352" s="29">
        <v>0.05</v>
      </c>
      <c r="T352" s="29">
        <v>0.04</v>
      </c>
      <c r="U352" s="29">
        <v>0.05</v>
      </c>
      <c r="V352" s="29">
        <v>0.24</v>
      </c>
      <c r="W352" s="29">
        <v>0.41</v>
      </c>
      <c r="X352" s="29">
        <v>0.36</v>
      </c>
      <c r="Y352" s="29">
        <v>0.11</v>
      </c>
      <c r="Z352" s="29">
        <v>0.15</v>
      </c>
      <c r="AA352" s="29">
        <v>0.14000000000000001</v>
      </c>
      <c r="AB352" s="29" t="s">
        <v>42</v>
      </c>
      <c r="AC352" s="29" t="s">
        <v>41</v>
      </c>
      <c r="AD352" s="29" t="s">
        <v>41</v>
      </c>
      <c r="AE352" s="29" t="s">
        <v>42</v>
      </c>
      <c r="AF352" s="29" t="s">
        <v>42</v>
      </c>
      <c r="AG352" s="29" t="s">
        <v>41</v>
      </c>
      <c r="AH352" s="29" t="s">
        <v>41</v>
      </c>
      <c r="AI352" s="29" t="s">
        <v>41</v>
      </c>
      <c r="AJ352" s="29" t="s">
        <v>41</v>
      </c>
      <c r="AK352" s="29">
        <v>0.05</v>
      </c>
      <c r="AL352" s="29">
        <v>7.0000000000000007E-2</v>
      </c>
      <c r="AM352" s="29">
        <v>7.0000000000000007E-2</v>
      </c>
      <c r="AN352" s="29">
        <v>0</v>
      </c>
      <c r="AO352" s="29">
        <v>0</v>
      </c>
      <c r="AP352" s="29">
        <v>0</v>
      </c>
      <c r="AQ352" s="29" t="s">
        <v>41</v>
      </c>
      <c r="AR352" s="29" t="s">
        <v>41</v>
      </c>
      <c r="AS352" s="29" t="s">
        <v>41</v>
      </c>
      <c r="AT352" s="29">
        <v>0.01</v>
      </c>
      <c r="AU352" s="29">
        <v>0.01</v>
      </c>
      <c r="AV352" s="29">
        <v>0.01</v>
      </c>
      <c r="AW352" s="29">
        <v>0.01</v>
      </c>
      <c r="AX352" s="29">
        <v>0.01</v>
      </c>
      <c r="AY352" s="29">
        <v>0.01</v>
      </c>
      <c r="AZ352" s="29" t="s">
        <v>41</v>
      </c>
      <c r="BA352" s="29" t="s">
        <v>41</v>
      </c>
      <c r="BB352" s="29" t="s">
        <v>41</v>
      </c>
      <c r="BC352" s="29" t="s">
        <v>41</v>
      </c>
      <c r="BD352" s="29" t="s">
        <v>41</v>
      </c>
      <c r="BE352" s="29" t="s">
        <v>41</v>
      </c>
      <c r="BF352" s="29">
        <v>0.02</v>
      </c>
      <c r="BG352" s="29">
        <v>0.01</v>
      </c>
      <c r="BH352" s="29">
        <v>0.01</v>
      </c>
      <c r="BI352" s="29">
        <v>0.09</v>
      </c>
      <c r="BJ352" s="29">
        <v>0.04</v>
      </c>
      <c r="BK352" s="29">
        <v>0.05</v>
      </c>
      <c r="BL352" s="29">
        <v>0.05</v>
      </c>
      <c r="BM352" s="29">
        <v>0.01</v>
      </c>
      <c r="BN352" s="29">
        <v>0.02</v>
      </c>
      <c r="BO352" s="29">
        <v>0.02</v>
      </c>
      <c r="BP352" s="29">
        <v>0.01</v>
      </c>
      <c r="BQ352" s="29">
        <v>0.01</v>
      </c>
    </row>
    <row r="353" spans="1:69" x14ac:dyDescent="0.25">
      <c r="A353" t="s">
        <v>171</v>
      </c>
      <c r="B353" t="s">
        <v>172</v>
      </c>
      <c r="D353" s="28">
        <v>11060</v>
      </c>
      <c r="E353" s="28">
        <v>38320</v>
      </c>
      <c r="F353" s="28">
        <v>49370</v>
      </c>
      <c r="G353" s="29">
        <v>0.84</v>
      </c>
      <c r="H353" s="29">
        <v>0.94</v>
      </c>
      <c r="I353" s="29">
        <v>0.91</v>
      </c>
      <c r="J353" s="29">
        <v>0.81</v>
      </c>
      <c r="K353" s="29">
        <v>0.92</v>
      </c>
      <c r="L353" s="29">
        <v>0.9</v>
      </c>
      <c r="M353" s="29">
        <v>0.44</v>
      </c>
      <c r="N353" s="29">
        <v>0.34</v>
      </c>
      <c r="O353" s="29">
        <v>0.36</v>
      </c>
      <c r="P353" s="29" t="s">
        <v>41</v>
      </c>
      <c r="Q353" s="29" t="s">
        <v>41</v>
      </c>
      <c r="R353" s="29" t="s">
        <v>41</v>
      </c>
      <c r="S353" s="29">
        <v>0.05</v>
      </c>
      <c r="T353" s="29">
        <v>0.04</v>
      </c>
      <c r="U353" s="29">
        <v>0.04</v>
      </c>
      <c r="V353" s="29">
        <v>0.25</v>
      </c>
      <c r="W353" s="29">
        <v>0.47</v>
      </c>
      <c r="X353" s="29">
        <v>0.42</v>
      </c>
      <c r="Y353" s="29">
        <v>0.06</v>
      </c>
      <c r="Z353" s="29">
        <v>7.0000000000000007E-2</v>
      </c>
      <c r="AA353" s="29">
        <v>7.0000000000000007E-2</v>
      </c>
      <c r="AB353" s="29" t="s">
        <v>42</v>
      </c>
      <c r="AC353" s="29" t="s">
        <v>41</v>
      </c>
      <c r="AD353" s="29" t="s">
        <v>41</v>
      </c>
      <c r="AE353" s="29" t="s">
        <v>42</v>
      </c>
      <c r="AF353" s="29" t="s">
        <v>42</v>
      </c>
      <c r="AG353" s="29" t="s">
        <v>41</v>
      </c>
      <c r="AH353" s="29" t="s">
        <v>41</v>
      </c>
      <c r="AI353" s="29" t="s">
        <v>41</v>
      </c>
      <c r="AJ353" s="29" t="s">
        <v>41</v>
      </c>
      <c r="AK353" s="29">
        <v>0.05</v>
      </c>
      <c r="AL353" s="29">
        <v>0.06</v>
      </c>
      <c r="AM353" s="29">
        <v>0.06</v>
      </c>
      <c r="AN353" s="29" t="s">
        <v>42</v>
      </c>
      <c r="AO353" s="29" t="s">
        <v>42</v>
      </c>
      <c r="AP353" s="29" t="s">
        <v>41</v>
      </c>
      <c r="AQ353" s="29" t="s">
        <v>41</v>
      </c>
      <c r="AR353" s="29" t="s">
        <v>41</v>
      </c>
      <c r="AS353" s="29" t="s">
        <v>41</v>
      </c>
      <c r="AT353" s="29">
        <v>0.02</v>
      </c>
      <c r="AU353" s="29">
        <v>0.01</v>
      </c>
      <c r="AV353" s="29">
        <v>0.01</v>
      </c>
      <c r="AW353" s="29">
        <v>0.01</v>
      </c>
      <c r="AX353" s="29">
        <v>0.01</v>
      </c>
      <c r="AY353" s="29">
        <v>0.01</v>
      </c>
      <c r="AZ353" s="29" t="s">
        <v>41</v>
      </c>
      <c r="BA353" s="29" t="s">
        <v>41</v>
      </c>
      <c r="BB353" s="29" t="s">
        <v>41</v>
      </c>
      <c r="BC353" s="29" t="s">
        <v>41</v>
      </c>
      <c r="BD353" s="29" t="s">
        <v>41</v>
      </c>
      <c r="BE353" s="29" t="s">
        <v>41</v>
      </c>
      <c r="BF353" s="29">
        <v>0.02</v>
      </c>
      <c r="BG353" s="29">
        <v>0.01</v>
      </c>
      <c r="BH353" s="29">
        <v>0.01</v>
      </c>
      <c r="BI353" s="29">
        <v>0.1</v>
      </c>
      <c r="BJ353" s="29">
        <v>0.04</v>
      </c>
      <c r="BK353" s="29">
        <v>0.05</v>
      </c>
      <c r="BL353" s="29">
        <v>0.04</v>
      </c>
      <c r="BM353" s="29">
        <v>0.01</v>
      </c>
      <c r="BN353" s="29">
        <v>0.02</v>
      </c>
      <c r="BO353" s="29">
        <v>0.02</v>
      </c>
      <c r="BP353" s="29">
        <v>0.01</v>
      </c>
      <c r="BQ353" s="29">
        <v>0.02</v>
      </c>
    </row>
    <row r="354" spans="1:69" x14ac:dyDescent="0.25">
      <c r="A354" t="s">
        <v>173</v>
      </c>
      <c r="B354" t="s">
        <v>174</v>
      </c>
      <c r="D354" s="28">
        <v>18520</v>
      </c>
      <c r="E354" s="28">
        <v>44620</v>
      </c>
      <c r="F354" s="28">
        <v>63140</v>
      </c>
      <c r="G354" s="29">
        <v>0.85</v>
      </c>
      <c r="H354" s="29">
        <v>0.94</v>
      </c>
      <c r="I354" s="29">
        <v>0.91</v>
      </c>
      <c r="J354" s="29">
        <v>0.82</v>
      </c>
      <c r="K354" s="29">
        <v>0.92</v>
      </c>
      <c r="L354" s="29">
        <v>0.89</v>
      </c>
      <c r="M354" s="29">
        <v>0.42</v>
      </c>
      <c r="N354" s="29">
        <v>0.35</v>
      </c>
      <c r="O354" s="29">
        <v>0.37</v>
      </c>
      <c r="P354" s="29" t="s">
        <v>41</v>
      </c>
      <c r="Q354" s="29" t="s">
        <v>41</v>
      </c>
      <c r="R354" s="29" t="s">
        <v>41</v>
      </c>
      <c r="S354" s="29">
        <v>0.06</v>
      </c>
      <c r="T354" s="29">
        <v>0.04</v>
      </c>
      <c r="U354" s="29">
        <v>0.04</v>
      </c>
      <c r="V354" s="29">
        <v>0.26</v>
      </c>
      <c r="W354" s="29">
        <v>0.41</v>
      </c>
      <c r="X354" s="29">
        <v>0.36</v>
      </c>
      <c r="Y354" s="29">
        <v>0.08</v>
      </c>
      <c r="Z354" s="29">
        <v>0.12</v>
      </c>
      <c r="AA354" s="29">
        <v>0.11</v>
      </c>
      <c r="AB354" s="29" t="s">
        <v>41</v>
      </c>
      <c r="AC354" s="29" t="s">
        <v>41</v>
      </c>
      <c r="AD354" s="29" t="s">
        <v>41</v>
      </c>
      <c r="AE354" s="29">
        <v>0</v>
      </c>
      <c r="AF354" s="29" t="s">
        <v>42</v>
      </c>
      <c r="AG354" s="29" t="s">
        <v>42</v>
      </c>
      <c r="AH354" s="29" t="s">
        <v>41</v>
      </c>
      <c r="AI354" s="29" t="s">
        <v>41</v>
      </c>
      <c r="AJ354" s="29" t="s">
        <v>41</v>
      </c>
      <c r="AK354" s="29">
        <v>0.05</v>
      </c>
      <c r="AL354" s="29">
        <v>0.06</v>
      </c>
      <c r="AM354" s="29">
        <v>0.05</v>
      </c>
      <c r="AN354" s="29">
        <v>0</v>
      </c>
      <c r="AO354" s="29" t="s">
        <v>42</v>
      </c>
      <c r="AP354" s="29" t="s">
        <v>42</v>
      </c>
      <c r="AQ354" s="29" t="s">
        <v>41</v>
      </c>
      <c r="AR354" s="29" t="s">
        <v>41</v>
      </c>
      <c r="AS354" s="29" t="s">
        <v>41</v>
      </c>
      <c r="AT354" s="29">
        <v>0.01</v>
      </c>
      <c r="AU354" s="29">
        <v>0.01</v>
      </c>
      <c r="AV354" s="29">
        <v>0.01</v>
      </c>
      <c r="AW354" s="29">
        <v>0.01</v>
      </c>
      <c r="AX354" s="29">
        <v>0.01</v>
      </c>
      <c r="AY354" s="29">
        <v>0.01</v>
      </c>
      <c r="AZ354" s="29" t="s">
        <v>41</v>
      </c>
      <c r="BA354" s="29" t="s">
        <v>41</v>
      </c>
      <c r="BB354" s="29" t="s">
        <v>41</v>
      </c>
      <c r="BC354" s="29" t="s">
        <v>41</v>
      </c>
      <c r="BD354" s="29" t="s">
        <v>41</v>
      </c>
      <c r="BE354" s="29" t="s">
        <v>41</v>
      </c>
      <c r="BF354" s="29">
        <v>0.02</v>
      </c>
      <c r="BG354" s="29">
        <v>0.01</v>
      </c>
      <c r="BH354" s="29">
        <v>0.01</v>
      </c>
      <c r="BI354" s="29">
        <v>0.09</v>
      </c>
      <c r="BJ354" s="29">
        <v>0.04</v>
      </c>
      <c r="BK354" s="29">
        <v>0.05</v>
      </c>
      <c r="BL354" s="29">
        <v>0.04</v>
      </c>
      <c r="BM354" s="29">
        <v>0.01</v>
      </c>
      <c r="BN354" s="29">
        <v>0.02</v>
      </c>
      <c r="BO354" s="29">
        <v>0.02</v>
      </c>
      <c r="BP354" s="29">
        <v>0.01</v>
      </c>
      <c r="BQ354" s="29">
        <v>0.02</v>
      </c>
    </row>
    <row r="355" spans="1:69" x14ac:dyDescent="0.25">
      <c r="A355" t="s">
        <v>175</v>
      </c>
      <c r="B355" t="s">
        <v>176</v>
      </c>
      <c r="D355" s="28">
        <v>12840</v>
      </c>
      <c r="E355" s="28">
        <v>51010</v>
      </c>
      <c r="F355" s="28">
        <v>63850</v>
      </c>
      <c r="G355" s="29">
        <v>0.85</v>
      </c>
      <c r="H355" s="29">
        <v>0.94</v>
      </c>
      <c r="I355" s="29">
        <v>0.93</v>
      </c>
      <c r="J355" s="29">
        <v>0.82</v>
      </c>
      <c r="K355" s="29">
        <v>0.93</v>
      </c>
      <c r="L355" s="29">
        <v>0.91</v>
      </c>
      <c r="M355" s="29">
        <v>0.44</v>
      </c>
      <c r="N355" s="29">
        <v>0.3</v>
      </c>
      <c r="O355" s="29">
        <v>0.33</v>
      </c>
      <c r="P355" s="29" t="s">
        <v>41</v>
      </c>
      <c r="Q355" s="29" t="s">
        <v>41</v>
      </c>
      <c r="R355" s="29" t="s">
        <v>41</v>
      </c>
      <c r="S355" s="29">
        <v>0.03</v>
      </c>
      <c r="T355" s="29">
        <v>0.03</v>
      </c>
      <c r="U355" s="29">
        <v>0.03</v>
      </c>
      <c r="V355" s="29">
        <v>0.25</v>
      </c>
      <c r="W355" s="29">
        <v>0.46</v>
      </c>
      <c r="X355" s="29">
        <v>0.42</v>
      </c>
      <c r="Y355" s="29">
        <v>0.1</v>
      </c>
      <c r="Z355" s="29">
        <v>0.13</v>
      </c>
      <c r="AA355" s="29">
        <v>0.12</v>
      </c>
      <c r="AB355" s="29">
        <v>0</v>
      </c>
      <c r="AC355" s="29" t="s">
        <v>42</v>
      </c>
      <c r="AD355" s="29" t="s">
        <v>42</v>
      </c>
      <c r="AE355" s="29" t="s">
        <v>42</v>
      </c>
      <c r="AF355" s="29" t="s">
        <v>42</v>
      </c>
      <c r="AG355" s="29" t="s">
        <v>42</v>
      </c>
      <c r="AH355" s="29" t="s">
        <v>41</v>
      </c>
      <c r="AI355" s="29" t="s">
        <v>41</v>
      </c>
      <c r="AJ355" s="29" t="s">
        <v>41</v>
      </c>
      <c r="AK355" s="29">
        <v>0.04</v>
      </c>
      <c r="AL355" s="29">
        <v>0.05</v>
      </c>
      <c r="AM355" s="29">
        <v>0.05</v>
      </c>
      <c r="AN355" s="29" t="s">
        <v>42</v>
      </c>
      <c r="AO355" s="29" t="s">
        <v>42</v>
      </c>
      <c r="AP355" s="29" t="s">
        <v>42</v>
      </c>
      <c r="AQ355" s="29" t="s">
        <v>41</v>
      </c>
      <c r="AR355" s="29" t="s">
        <v>41</v>
      </c>
      <c r="AS355" s="29" t="s">
        <v>41</v>
      </c>
      <c r="AT355" s="29">
        <v>0.02</v>
      </c>
      <c r="AU355" s="29">
        <v>0.01</v>
      </c>
      <c r="AV355" s="29">
        <v>0.01</v>
      </c>
      <c r="AW355" s="29">
        <v>0.01</v>
      </c>
      <c r="AX355" s="29">
        <v>0.01</v>
      </c>
      <c r="AY355" s="29">
        <v>0.01</v>
      </c>
      <c r="AZ355" s="29">
        <v>0.01</v>
      </c>
      <c r="BA355" s="29" t="s">
        <v>41</v>
      </c>
      <c r="BB355" s="29" t="s">
        <v>41</v>
      </c>
      <c r="BC355" s="29" t="s">
        <v>41</v>
      </c>
      <c r="BD355" s="29" t="s">
        <v>41</v>
      </c>
      <c r="BE355" s="29" t="s">
        <v>41</v>
      </c>
      <c r="BF355" s="29">
        <v>0.02</v>
      </c>
      <c r="BG355" s="29">
        <v>0.01</v>
      </c>
      <c r="BH355" s="29">
        <v>0.01</v>
      </c>
      <c r="BI355" s="29">
        <v>0.09</v>
      </c>
      <c r="BJ355" s="29">
        <v>0.03</v>
      </c>
      <c r="BK355" s="29">
        <v>0.04</v>
      </c>
      <c r="BL355" s="29">
        <v>0.05</v>
      </c>
      <c r="BM355" s="29">
        <v>0.01</v>
      </c>
      <c r="BN355" s="29">
        <v>0.02</v>
      </c>
      <c r="BO355" s="29">
        <v>0.02</v>
      </c>
      <c r="BP355" s="29">
        <v>0.01</v>
      </c>
      <c r="BQ355" s="29">
        <v>0.01</v>
      </c>
    </row>
    <row r="356" spans="1:69" x14ac:dyDescent="0.25">
      <c r="A356" t="s">
        <v>177</v>
      </c>
      <c r="B356" t="s">
        <v>178</v>
      </c>
      <c r="D356" s="28">
        <v>13660</v>
      </c>
      <c r="E356" s="28">
        <v>10250</v>
      </c>
      <c r="F356" s="28">
        <v>23910</v>
      </c>
      <c r="G356" s="29">
        <v>0.91</v>
      </c>
      <c r="H356" s="29">
        <v>0.94</v>
      </c>
      <c r="I356" s="29">
        <v>0.92</v>
      </c>
      <c r="J356" s="29">
        <v>0.9</v>
      </c>
      <c r="K356" s="29">
        <v>0.93</v>
      </c>
      <c r="L356" s="29">
        <v>0.91</v>
      </c>
      <c r="M356" s="29">
        <v>0.28000000000000003</v>
      </c>
      <c r="N356" s="29">
        <v>0.19</v>
      </c>
      <c r="O356" s="29">
        <v>0.24</v>
      </c>
      <c r="P356" s="29" t="s">
        <v>41</v>
      </c>
      <c r="Q356" s="29" t="s">
        <v>41</v>
      </c>
      <c r="R356" s="29" t="s">
        <v>41</v>
      </c>
      <c r="S356" s="29">
        <v>0.04</v>
      </c>
      <c r="T356" s="29">
        <v>0.02</v>
      </c>
      <c r="U356" s="29">
        <v>0.03</v>
      </c>
      <c r="V356" s="29">
        <v>0.42</v>
      </c>
      <c r="W356" s="29">
        <v>0.56000000000000005</v>
      </c>
      <c r="X356" s="29">
        <v>0.48</v>
      </c>
      <c r="Y356" s="29">
        <v>0.16</v>
      </c>
      <c r="Z356" s="29">
        <v>0.15</v>
      </c>
      <c r="AA356" s="29">
        <v>0.15</v>
      </c>
      <c r="AB356" s="29" t="s">
        <v>42</v>
      </c>
      <c r="AC356" s="29" t="s">
        <v>42</v>
      </c>
      <c r="AD356" s="29" t="s">
        <v>42</v>
      </c>
      <c r="AE356" s="29" t="s">
        <v>42</v>
      </c>
      <c r="AF356" s="29" t="s">
        <v>42</v>
      </c>
      <c r="AG356" s="29" t="s">
        <v>41</v>
      </c>
      <c r="AH356" s="29" t="s">
        <v>41</v>
      </c>
      <c r="AI356" s="29" t="s">
        <v>42</v>
      </c>
      <c r="AJ356" s="29" t="s">
        <v>41</v>
      </c>
      <c r="AK356" s="29">
        <v>0.02</v>
      </c>
      <c r="AL356" s="29">
        <v>0.02</v>
      </c>
      <c r="AM356" s="29">
        <v>0.02</v>
      </c>
      <c r="AN356" s="29" t="s">
        <v>42</v>
      </c>
      <c r="AO356" s="29" t="s">
        <v>42</v>
      </c>
      <c r="AP356" s="29" t="s">
        <v>42</v>
      </c>
      <c r="AQ356" s="29" t="s">
        <v>41</v>
      </c>
      <c r="AR356" s="29" t="s">
        <v>41</v>
      </c>
      <c r="AS356" s="29" t="s">
        <v>41</v>
      </c>
      <c r="AT356" s="29" t="s">
        <v>41</v>
      </c>
      <c r="AU356" s="29" t="s">
        <v>41</v>
      </c>
      <c r="AV356" s="29" t="s">
        <v>41</v>
      </c>
      <c r="AW356" s="29" t="s">
        <v>41</v>
      </c>
      <c r="AX356" s="29" t="s">
        <v>41</v>
      </c>
      <c r="AY356" s="29" t="s">
        <v>41</v>
      </c>
      <c r="AZ356" s="29" t="s">
        <v>41</v>
      </c>
      <c r="BA356" s="29" t="s">
        <v>41</v>
      </c>
      <c r="BB356" s="29" t="s">
        <v>41</v>
      </c>
      <c r="BC356" s="29" t="s">
        <v>41</v>
      </c>
      <c r="BD356" s="29" t="s">
        <v>42</v>
      </c>
      <c r="BE356" s="29" t="s">
        <v>41</v>
      </c>
      <c r="BF356" s="29" t="s">
        <v>41</v>
      </c>
      <c r="BG356" s="29" t="s">
        <v>41</v>
      </c>
      <c r="BH356" s="29" t="s">
        <v>41</v>
      </c>
      <c r="BI356" s="29">
        <v>0.06</v>
      </c>
      <c r="BJ356" s="29">
        <v>0.03</v>
      </c>
      <c r="BK356" s="29">
        <v>0.05</v>
      </c>
      <c r="BL356" s="29">
        <v>0.01</v>
      </c>
      <c r="BM356" s="29">
        <v>0.01</v>
      </c>
      <c r="BN356" s="29">
        <v>0.01</v>
      </c>
      <c r="BO356" s="29">
        <v>0.02</v>
      </c>
      <c r="BP356" s="29">
        <v>0.02</v>
      </c>
      <c r="BQ356" s="29">
        <v>0.02</v>
      </c>
    </row>
    <row r="357" spans="1:69" x14ac:dyDescent="0.25">
      <c r="A357" t="s">
        <v>179</v>
      </c>
      <c r="B357" t="s">
        <v>180</v>
      </c>
      <c r="D357" s="28">
        <v>16220</v>
      </c>
      <c r="E357" s="28">
        <v>34860</v>
      </c>
      <c r="F357" s="28">
        <v>51090</v>
      </c>
      <c r="G357" s="29">
        <v>0.9</v>
      </c>
      <c r="H357" s="29">
        <v>0.95</v>
      </c>
      <c r="I357" s="29">
        <v>0.94</v>
      </c>
      <c r="J357" s="29">
        <v>0.89</v>
      </c>
      <c r="K357" s="29">
        <v>0.95</v>
      </c>
      <c r="L357" s="29">
        <v>0.93</v>
      </c>
      <c r="M357" s="29">
        <v>0.28999999999999998</v>
      </c>
      <c r="N357" s="29">
        <v>0.2</v>
      </c>
      <c r="O357" s="29">
        <v>0.23</v>
      </c>
      <c r="P357" s="29" t="s">
        <v>41</v>
      </c>
      <c r="Q357" s="29" t="s">
        <v>41</v>
      </c>
      <c r="R357" s="29" t="s">
        <v>41</v>
      </c>
      <c r="S357" s="29">
        <v>0.03</v>
      </c>
      <c r="T357" s="29">
        <v>0.02</v>
      </c>
      <c r="U357" s="29">
        <v>0.02</v>
      </c>
      <c r="V357" s="29">
        <v>0.48</v>
      </c>
      <c r="W357" s="29">
        <v>0.62</v>
      </c>
      <c r="X357" s="29">
        <v>0.56999999999999995</v>
      </c>
      <c r="Y357" s="29">
        <v>0.09</v>
      </c>
      <c r="Z357" s="29">
        <v>0.1</v>
      </c>
      <c r="AA357" s="29">
        <v>0.09</v>
      </c>
      <c r="AB357" s="29">
        <v>0</v>
      </c>
      <c r="AC357" s="29">
        <v>0</v>
      </c>
      <c r="AD357" s="29">
        <v>0</v>
      </c>
      <c r="AE357" s="29" t="s">
        <v>42</v>
      </c>
      <c r="AF357" s="29" t="s">
        <v>41</v>
      </c>
      <c r="AG357" s="29" t="s">
        <v>41</v>
      </c>
      <c r="AH357" s="29" t="s">
        <v>41</v>
      </c>
      <c r="AI357" s="29" t="s">
        <v>41</v>
      </c>
      <c r="AJ357" s="29" t="s">
        <v>41</v>
      </c>
      <c r="AK357" s="29">
        <v>0.03</v>
      </c>
      <c r="AL357" s="29">
        <v>0.03</v>
      </c>
      <c r="AM357" s="29">
        <v>0.03</v>
      </c>
      <c r="AN357" s="29">
        <v>0</v>
      </c>
      <c r="AO357" s="29" t="s">
        <v>41</v>
      </c>
      <c r="AP357" s="29" t="s">
        <v>41</v>
      </c>
      <c r="AQ357" s="29" t="s">
        <v>41</v>
      </c>
      <c r="AR357" s="29" t="s">
        <v>41</v>
      </c>
      <c r="AS357" s="29" t="s">
        <v>41</v>
      </c>
      <c r="AT357" s="29">
        <v>0.01</v>
      </c>
      <c r="AU357" s="29" t="s">
        <v>41</v>
      </c>
      <c r="AV357" s="29" t="s">
        <v>41</v>
      </c>
      <c r="AW357" s="29" t="s">
        <v>41</v>
      </c>
      <c r="AX357" s="29" t="s">
        <v>41</v>
      </c>
      <c r="AY357" s="29" t="s">
        <v>41</v>
      </c>
      <c r="AZ357" s="29" t="s">
        <v>41</v>
      </c>
      <c r="BA357" s="29" t="s">
        <v>41</v>
      </c>
      <c r="BB357" s="29" t="s">
        <v>41</v>
      </c>
      <c r="BC357" s="29" t="s">
        <v>41</v>
      </c>
      <c r="BD357" s="29" t="s">
        <v>41</v>
      </c>
      <c r="BE357" s="29" t="s">
        <v>41</v>
      </c>
      <c r="BF357" s="29" t="s">
        <v>41</v>
      </c>
      <c r="BG357" s="29" t="s">
        <v>41</v>
      </c>
      <c r="BH357" s="29" t="s">
        <v>41</v>
      </c>
      <c r="BI357" s="29">
        <v>0.06</v>
      </c>
      <c r="BJ357" s="29">
        <v>0.03</v>
      </c>
      <c r="BK357" s="29">
        <v>0.04</v>
      </c>
      <c r="BL357" s="29">
        <v>0.02</v>
      </c>
      <c r="BM357" s="29">
        <v>0.01</v>
      </c>
      <c r="BN357" s="29">
        <v>0.01</v>
      </c>
      <c r="BO357" s="29">
        <v>0.02</v>
      </c>
      <c r="BP357" s="29">
        <v>0.01</v>
      </c>
      <c r="BQ357" s="29">
        <v>0.02</v>
      </c>
    </row>
    <row r="358" spans="1:69" x14ac:dyDescent="0.25">
      <c r="A358" t="s">
        <v>181</v>
      </c>
      <c r="B358" t="s">
        <v>182</v>
      </c>
      <c r="D358" s="28">
        <v>16590</v>
      </c>
      <c r="E358" s="28">
        <v>71220</v>
      </c>
      <c r="F358" s="28">
        <v>87810</v>
      </c>
      <c r="G358" s="29">
        <v>0.84</v>
      </c>
      <c r="H358" s="29">
        <v>0.94</v>
      </c>
      <c r="I358" s="29">
        <v>0.92</v>
      </c>
      <c r="J358" s="29">
        <v>0.81</v>
      </c>
      <c r="K358" s="29">
        <v>0.93</v>
      </c>
      <c r="L358" s="29">
        <v>0.9</v>
      </c>
      <c r="M358" s="29">
        <v>0.41</v>
      </c>
      <c r="N358" s="29">
        <v>0.28999999999999998</v>
      </c>
      <c r="O358" s="29">
        <v>0.31</v>
      </c>
      <c r="P358" s="29" t="s">
        <v>41</v>
      </c>
      <c r="Q358" s="29" t="s">
        <v>41</v>
      </c>
      <c r="R358" s="29" t="s">
        <v>41</v>
      </c>
      <c r="S358" s="29">
        <v>0.03</v>
      </c>
      <c r="T358" s="29">
        <v>0.02</v>
      </c>
      <c r="U358" s="29">
        <v>0.02</v>
      </c>
      <c r="V358" s="29">
        <v>0.25</v>
      </c>
      <c r="W358" s="29">
        <v>0.43</v>
      </c>
      <c r="X358" s="29">
        <v>0.39</v>
      </c>
      <c r="Y358" s="29">
        <v>0.11</v>
      </c>
      <c r="Z358" s="29">
        <v>0.19</v>
      </c>
      <c r="AA358" s="29">
        <v>0.17</v>
      </c>
      <c r="AB358" s="29" t="s">
        <v>42</v>
      </c>
      <c r="AC358" s="29" t="s">
        <v>41</v>
      </c>
      <c r="AD358" s="29" t="s">
        <v>41</v>
      </c>
      <c r="AE358" s="29" t="s">
        <v>42</v>
      </c>
      <c r="AF358" s="29" t="s">
        <v>41</v>
      </c>
      <c r="AG358" s="29" t="s">
        <v>41</v>
      </c>
      <c r="AH358" s="29" t="s">
        <v>41</v>
      </c>
      <c r="AI358" s="29" t="s">
        <v>41</v>
      </c>
      <c r="AJ358" s="29" t="s">
        <v>41</v>
      </c>
      <c r="AK358" s="29">
        <v>0.04</v>
      </c>
      <c r="AL358" s="29">
        <v>0.04</v>
      </c>
      <c r="AM358" s="29">
        <v>0.04</v>
      </c>
      <c r="AN358" s="29" t="s">
        <v>42</v>
      </c>
      <c r="AO358" s="29" t="s">
        <v>41</v>
      </c>
      <c r="AP358" s="29" t="s">
        <v>41</v>
      </c>
      <c r="AQ358" s="29" t="s">
        <v>41</v>
      </c>
      <c r="AR358" s="29" t="s">
        <v>41</v>
      </c>
      <c r="AS358" s="29" t="s">
        <v>41</v>
      </c>
      <c r="AT358" s="29">
        <v>0.02</v>
      </c>
      <c r="AU358" s="29">
        <v>0.01</v>
      </c>
      <c r="AV358" s="29">
        <v>0.01</v>
      </c>
      <c r="AW358" s="29">
        <v>0.01</v>
      </c>
      <c r="AX358" s="29">
        <v>0.01</v>
      </c>
      <c r="AY358" s="29">
        <v>0.01</v>
      </c>
      <c r="AZ358" s="29" t="s">
        <v>41</v>
      </c>
      <c r="BA358" s="29" t="s">
        <v>41</v>
      </c>
      <c r="BB358" s="29" t="s">
        <v>41</v>
      </c>
      <c r="BC358" s="29" t="s">
        <v>41</v>
      </c>
      <c r="BD358" s="29" t="s">
        <v>41</v>
      </c>
      <c r="BE358" s="29" t="s">
        <v>41</v>
      </c>
      <c r="BF358" s="29">
        <v>0.01</v>
      </c>
      <c r="BG358" s="29">
        <v>0.01</v>
      </c>
      <c r="BH358" s="29">
        <v>0.01</v>
      </c>
      <c r="BI358" s="29">
        <v>0.1</v>
      </c>
      <c r="BJ358" s="29">
        <v>0.04</v>
      </c>
      <c r="BK358" s="29">
        <v>0.05</v>
      </c>
      <c r="BL358" s="29">
        <v>0.04</v>
      </c>
      <c r="BM358" s="29">
        <v>0.01</v>
      </c>
      <c r="BN358" s="29">
        <v>0.02</v>
      </c>
      <c r="BO358" s="29">
        <v>0.02</v>
      </c>
      <c r="BP358" s="29">
        <v>0.01</v>
      </c>
      <c r="BQ358" s="29">
        <v>0.02</v>
      </c>
    </row>
    <row r="359" spans="1:69" x14ac:dyDescent="0.25">
      <c r="A359" t="s">
        <v>183</v>
      </c>
      <c r="B359" t="s">
        <v>184</v>
      </c>
      <c r="D359" s="28">
        <v>10900</v>
      </c>
      <c r="E359" s="28">
        <v>44480</v>
      </c>
      <c r="F359" s="28">
        <v>55370</v>
      </c>
      <c r="G359" s="29">
        <v>0.85</v>
      </c>
      <c r="H359" s="29">
        <v>0.94</v>
      </c>
      <c r="I359" s="29">
        <v>0.92</v>
      </c>
      <c r="J359" s="29">
        <v>0.83</v>
      </c>
      <c r="K359" s="29">
        <v>0.93</v>
      </c>
      <c r="L359" s="29">
        <v>0.91</v>
      </c>
      <c r="M359" s="29">
        <v>0.51</v>
      </c>
      <c r="N359" s="29">
        <v>0.4</v>
      </c>
      <c r="O359" s="29">
        <v>0.42</v>
      </c>
      <c r="P359" s="29" t="s">
        <v>41</v>
      </c>
      <c r="Q359" s="29" t="s">
        <v>41</v>
      </c>
      <c r="R359" s="29" t="s">
        <v>41</v>
      </c>
      <c r="S359" s="29">
        <v>0.03</v>
      </c>
      <c r="T359" s="29">
        <v>0.03</v>
      </c>
      <c r="U359" s="29">
        <v>0.03</v>
      </c>
      <c r="V359" s="29">
        <v>0.25</v>
      </c>
      <c r="W359" s="29">
        <v>0.44</v>
      </c>
      <c r="X359" s="29">
        <v>0.4</v>
      </c>
      <c r="Y359" s="29">
        <v>0.03</v>
      </c>
      <c r="Z359" s="29">
        <v>0.05</v>
      </c>
      <c r="AA359" s="29">
        <v>0.05</v>
      </c>
      <c r="AB359" s="29" t="s">
        <v>42</v>
      </c>
      <c r="AC359" s="29" t="s">
        <v>41</v>
      </c>
      <c r="AD359" s="29" t="s">
        <v>41</v>
      </c>
      <c r="AE359" s="29" t="s">
        <v>41</v>
      </c>
      <c r="AF359" s="29" t="s">
        <v>41</v>
      </c>
      <c r="AG359" s="29" t="s">
        <v>41</v>
      </c>
      <c r="AH359" s="29" t="s">
        <v>41</v>
      </c>
      <c r="AI359" s="29" t="s">
        <v>41</v>
      </c>
      <c r="AJ359" s="29" t="s">
        <v>41</v>
      </c>
      <c r="AK359" s="29">
        <v>0.05</v>
      </c>
      <c r="AL359" s="29">
        <v>0.06</v>
      </c>
      <c r="AM359" s="29">
        <v>0.06</v>
      </c>
      <c r="AN359" s="29" t="s">
        <v>42</v>
      </c>
      <c r="AO359" s="29" t="s">
        <v>41</v>
      </c>
      <c r="AP359" s="29" t="s">
        <v>41</v>
      </c>
      <c r="AQ359" s="29">
        <v>0.01</v>
      </c>
      <c r="AR359" s="29" t="s">
        <v>41</v>
      </c>
      <c r="AS359" s="29" t="s">
        <v>41</v>
      </c>
      <c r="AT359" s="29">
        <v>0.01</v>
      </c>
      <c r="AU359" s="29">
        <v>0.01</v>
      </c>
      <c r="AV359" s="29">
        <v>0.01</v>
      </c>
      <c r="AW359" s="29">
        <v>0.01</v>
      </c>
      <c r="AX359" s="29" t="s">
        <v>41</v>
      </c>
      <c r="AY359" s="29" t="s">
        <v>41</v>
      </c>
      <c r="AZ359" s="29" t="s">
        <v>41</v>
      </c>
      <c r="BA359" s="29" t="s">
        <v>41</v>
      </c>
      <c r="BB359" s="29" t="s">
        <v>41</v>
      </c>
      <c r="BC359" s="29" t="s">
        <v>41</v>
      </c>
      <c r="BD359" s="29" t="s">
        <v>41</v>
      </c>
      <c r="BE359" s="29" t="s">
        <v>41</v>
      </c>
      <c r="BF359" s="29">
        <v>0.01</v>
      </c>
      <c r="BG359" s="29" t="s">
        <v>41</v>
      </c>
      <c r="BH359" s="29">
        <v>0.01</v>
      </c>
      <c r="BI359" s="29">
        <v>0.1</v>
      </c>
      <c r="BJ359" s="29">
        <v>0.04</v>
      </c>
      <c r="BK359" s="29">
        <v>0.05</v>
      </c>
      <c r="BL359" s="29">
        <v>0.04</v>
      </c>
      <c r="BM359" s="29">
        <v>0.01</v>
      </c>
      <c r="BN359" s="29">
        <v>0.01</v>
      </c>
      <c r="BO359" s="29">
        <v>0.02</v>
      </c>
      <c r="BP359" s="29">
        <v>0.01</v>
      </c>
      <c r="BQ359" s="29">
        <v>0.01</v>
      </c>
    </row>
    <row r="360" spans="1:69" x14ac:dyDescent="0.25">
      <c r="A360">
        <v>301</v>
      </c>
      <c r="B360" t="s">
        <v>185</v>
      </c>
      <c r="C360" t="s">
        <v>180</v>
      </c>
      <c r="D360" s="28">
        <v>980</v>
      </c>
      <c r="E360" s="28">
        <v>1230</v>
      </c>
      <c r="F360" s="28">
        <v>2210</v>
      </c>
      <c r="G360" s="29">
        <v>0.89</v>
      </c>
      <c r="H360" s="29">
        <v>0.94</v>
      </c>
      <c r="I360" s="29">
        <v>0.92</v>
      </c>
      <c r="J360" s="29">
        <v>0.88</v>
      </c>
      <c r="K360" s="29">
        <v>0.93</v>
      </c>
      <c r="L360" s="29">
        <v>0.91</v>
      </c>
      <c r="M360" s="29">
        <v>0.32</v>
      </c>
      <c r="N360" s="29">
        <v>0.21</v>
      </c>
      <c r="O360" s="29">
        <v>0.26</v>
      </c>
      <c r="P360" s="29" t="s">
        <v>42</v>
      </c>
      <c r="Q360" s="29">
        <v>0</v>
      </c>
      <c r="R360" s="29" t="s">
        <v>42</v>
      </c>
      <c r="S360" s="29">
        <v>0.02</v>
      </c>
      <c r="T360" s="29">
        <v>0.02</v>
      </c>
      <c r="U360" s="29">
        <v>0.02</v>
      </c>
      <c r="V360" s="29">
        <v>0.49</v>
      </c>
      <c r="W360" s="29">
        <v>0.63</v>
      </c>
      <c r="X360" s="29">
        <v>0.56999999999999995</v>
      </c>
      <c r="Y360" s="29">
        <v>0.04</v>
      </c>
      <c r="Z360" s="29">
        <v>0.06</v>
      </c>
      <c r="AA360" s="29">
        <v>0.05</v>
      </c>
      <c r="AB360" s="29">
        <v>0</v>
      </c>
      <c r="AC360" s="29">
        <v>0</v>
      </c>
      <c r="AD360" s="29">
        <v>0</v>
      </c>
      <c r="AE360" s="29">
        <v>0</v>
      </c>
      <c r="AF360" s="29" t="s">
        <v>42</v>
      </c>
      <c r="AG360" s="29" t="s">
        <v>42</v>
      </c>
      <c r="AH360" s="29" t="s">
        <v>42</v>
      </c>
      <c r="AI360" s="29">
        <v>0</v>
      </c>
      <c r="AJ360" s="29" t="s">
        <v>42</v>
      </c>
      <c r="AK360" s="29">
        <v>0.04</v>
      </c>
      <c r="AL360" s="29">
        <v>0.03</v>
      </c>
      <c r="AM360" s="29">
        <v>0.04</v>
      </c>
      <c r="AN360" s="29">
        <v>0</v>
      </c>
      <c r="AO360" s="29">
        <v>0</v>
      </c>
      <c r="AP360" s="29">
        <v>0</v>
      </c>
      <c r="AQ360" s="29">
        <v>0.01</v>
      </c>
      <c r="AR360" s="29">
        <v>0.01</v>
      </c>
      <c r="AS360" s="29">
        <v>0.01</v>
      </c>
      <c r="AT360" s="29">
        <v>0.01</v>
      </c>
      <c r="AU360" s="29">
        <v>0.01</v>
      </c>
      <c r="AV360" s="29">
        <v>0.01</v>
      </c>
      <c r="AW360" s="29">
        <v>0.01</v>
      </c>
      <c r="AX360" s="29">
        <v>0.01</v>
      </c>
      <c r="AY360" s="29">
        <v>0.01</v>
      </c>
      <c r="AZ360" s="29" t="s">
        <v>42</v>
      </c>
      <c r="BA360" s="29">
        <v>0</v>
      </c>
      <c r="BB360" s="29" t="s">
        <v>42</v>
      </c>
      <c r="BC360" s="29">
        <v>0</v>
      </c>
      <c r="BD360" s="29" t="s">
        <v>42</v>
      </c>
      <c r="BE360" s="29" t="s">
        <v>42</v>
      </c>
      <c r="BF360" s="29" t="s">
        <v>42</v>
      </c>
      <c r="BG360" s="29" t="s">
        <v>42</v>
      </c>
      <c r="BH360" s="29" t="s">
        <v>41</v>
      </c>
      <c r="BI360" s="29">
        <v>0.06</v>
      </c>
      <c r="BJ360" s="29">
        <v>0.04</v>
      </c>
      <c r="BK360" s="29">
        <v>0.05</v>
      </c>
      <c r="BL360" s="29">
        <v>0.02</v>
      </c>
      <c r="BM360" s="29">
        <v>0.01</v>
      </c>
      <c r="BN360" s="29">
        <v>0.02</v>
      </c>
      <c r="BO360" s="29">
        <v>0.03</v>
      </c>
      <c r="BP360" s="29">
        <v>0.01</v>
      </c>
      <c r="BQ360" s="29">
        <v>0.02</v>
      </c>
    </row>
    <row r="361" spans="1:69" x14ac:dyDescent="0.25">
      <c r="A361">
        <v>302</v>
      </c>
      <c r="B361" t="s">
        <v>186</v>
      </c>
      <c r="C361" t="s">
        <v>180</v>
      </c>
      <c r="D361" s="28">
        <v>1080</v>
      </c>
      <c r="E361" s="28">
        <v>2370</v>
      </c>
      <c r="F361" s="28">
        <v>3450</v>
      </c>
      <c r="G361" s="29">
        <v>0.91</v>
      </c>
      <c r="H361" s="29">
        <v>0.95</v>
      </c>
      <c r="I361" s="29">
        <v>0.94</v>
      </c>
      <c r="J361" s="29">
        <v>0.9</v>
      </c>
      <c r="K361" s="29">
        <v>0.95</v>
      </c>
      <c r="L361" s="29">
        <v>0.94</v>
      </c>
      <c r="M361" s="29">
        <v>0.27</v>
      </c>
      <c r="N361" s="29">
        <v>0.15</v>
      </c>
      <c r="O361" s="29">
        <v>0.18</v>
      </c>
      <c r="P361" s="29" t="s">
        <v>42</v>
      </c>
      <c r="Q361" s="29">
        <v>0.01</v>
      </c>
      <c r="R361" s="29">
        <v>0.01</v>
      </c>
      <c r="S361" s="29">
        <v>0.02</v>
      </c>
      <c r="T361" s="29">
        <v>0.01</v>
      </c>
      <c r="U361" s="29">
        <v>0.01</v>
      </c>
      <c r="V361" s="29">
        <v>0.56000000000000005</v>
      </c>
      <c r="W361" s="29">
        <v>0.71</v>
      </c>
      <c r="X361" s="29">
        <v>0.66</v>
      </c>
      <c r="Y361" s="29">
        <v>0.05</v>
      </c>
      <c r="Z361" s="29">
        <v>7.0000000000000007E-2</v>
      </c>
      <c r="AA361" s="29">
        <v>7.0000000000000007E-2</v>
      </c>
      <c r="AB361" s="29">
        <v>0</v>
      </c>
      <c r="AC361" s="29">
        <v>0</v>
      </c>
      <c r="AD361" s="29">
        <v>0</v>
      </c>
      <c r="AE361" s="29">
        <v>0</v>
      </c>
      <c r="AF361" s="29">
        <v>0</v>
      </c>
      <c r="AG361" s="29">
        <v>0</v>
      </c>
      <c r="AH361" s="29" t="s">
        <v>42</v>
      </c>
      <c r="AI361" s="29" t="s">
        <v>42</v>
      </c>
      <c r="AJ361" s="29" t="s">
        <v>42</v>
      </c>
      <c r="AK361" s="29">
        <v>0.02</v>
      </c>
      <c r="AL361" s="29">
        <v>0.01</v>
      </c>
      <c r="AM361" s="29">
        <v>0.02</v>
      </c>
      <c r="AN361" s="29">
        <v>0</v>
      </c>
      <c r="AO361" s="29" t="s">
        <v>42</v>
      </c>
      <c r="AP361" s="29" t="s">
        <v>42</v>
      </c>
      <c r="AQ361" s="29" t="s">
        <v>42</v>
      </c>
      <c r="AR361" s="29" t="s">
        <v>42</v>
      </c>
      <c r="AS361" s="29" t="s">
        <v>41</v>
      </c>
      <c r="AT361" s="29" t="s">
        <v>42</v>
      </c>
      <c r="AU361" s="29" t="s">
        <v>42</v>
      </c>
      <c r="AV361" s="29" t="s">
        <v>41</v>
      </c>
      <c r="AW361" s="29" t="s">
        <v>42</v>
      </c>
      <c r="AX361" s="29" t="s">
        <v>42</v>
      </c>
      <c r="AY361" s="29" t="s">
        <v>41</v>
      </c>
      <c r="AZ361" s="29">
        <v>0</v>
      </c>
      <c r="BA361" s="29" t="s">
        <v>42</v>
      </c>
      <c r="BB361" s="29" t="s">
        <v>42</v>
      </c>
      <c r="BC361" s="29" t="s">
        <v>42</v>
      </c>
      <c r="BD361" s="29" t="s">
        <v>42</v>
      </c>
      <c r="BE361" s="29" t="s">
        <v>42</v>
      </c>
      <c r="BF361" s="29" t="s">
        <v>42</v>
      </c>
      <c r="BG361" s="29" t="s">
        <v>42</v>
      </c>
      <c r="BH361" s="29" t="s">
        <v>42</v>
      </c>
      <c r="BI361" s="29">
        <v>0.05</v>
      </c>
      <c r="BJ361" s="29">
        <v>0.02</v>
      </c>
      <c r="BK361" s="29">
        <v>0.03</v>
      </c>
      <c r="BL361" s="29">
        <v>0.02</v>
      </c>
      <c r="BM361" s="29" t="s">
        <v>41</v>
      </c>
      <c r="BN361" s="29">
        <v>0.01</v>
      </c>
      <c r="BO361" s="29">
        <v>0.02</v>
      </c>
      <c r="BP361" s="29">
        <v>0.02</v>
      </c>
      <c r="BQ361" s="29">
        <v>0.02</v>
      </c>
    </row>
    <row r="362" spans="1:69" x14ac:dyDescent="0.25">
      <c r="A362">
        <v>370</v>
      </c>
      <c r="B362" t="s">
        <v>187</v>
      </c>
      <c r="C362" t="s">
        <v>170</v>
      </c>
      <c r="D362" s="28">
        <v>760</v>
      </c>
      <c r="E362" s="28">
        <v>1760</v>
      </c>
      <c r="F362" s="28">
        <v>2520</v>
      </c>
      <c r="G362" s="29">
        <v>0.85</v>
      </c>
      <c r="H362" s="29">
        <v>0.93</v>
      </c>
      <c r="I362" s="29">
        <v>0.91</v>
      </c>
      <c r="J362" s="29">
        <v>0.81</v>
      </c>
      <c r="K362" s="29">
        <v>0.91</v>
      </c>
      <c r="L362" s="29">
        <v>0.88</v>
      </c>
      <c r="M362" s="29">
        <v>0.69</v>
      </c>
      <c r="N362" s="29">
        <v>0.69</v>
      </c>
      <c r="O362" s="29">
        <v>0.69</v>
      </c>
      <c r="P362" s="29">
        <v>0</v>
      </c>
      <c r="Q362" s="29" t="s">
        <v>42</v>
      </c>
      <c r="R362" s="29" t="s">
        <v>42</v>
      </c>
      <c r="S362" s="29">
        <v>0.08</v>
      </c>
      <c r="T362" s="29">
        <v>0.06</v>
      </c>
      <c r="U362" s="29">
        <v>7.0000000000000007E-2</v>
      </c>
      <c r="V362" s="29">
        <v>0.02</v>
      </c>
      <c r="W362" s="29">
        <v>0.13</v>
      </c>
      <c r="X362" s="29">
        <v>0.09</v>
      </c>
      <c r="Y362" s="29">
        <v>0.02</v>
      </c>
      <c r="Z362" s="29">
        <v>0.03</v>
      </c>
      <c r="AA362" s="29">
        <v>0.03</v>
      </c>
      <c r="AB362" s="29">
        <v>0</v>
      </c>
      <c r="AC362" s="29">
        <v>0</v>
      </c>
      <c r="AD362" s="29">
        <v>0</v>
      </c>
      <c r="AE362" s="29">
        <v>0</v>
      </c>
      <c r="AF362" s="29">
        <v>0</v>
      </c>
      <c r="AG362" s="29">
        <v>0</v>
      </c>
      <c r="AH362" s="29">
        <v>0</v>
      </c>
      <c r="AI362" s="29">
        <v>0</v>
      </c>
      <c r="AJ362" s="29">
        <v>0</v>
      </c>
      <c r="AK362" s="29">
        <v>0.08</v>
      </c>
      <c r="AL362" s="29">
        <v>0.1</v>
      </c>
      <c r="AM362" s="29">
        <v>0.1</v>
      </c>
      <c r="AN362" s="29">
        <v>0</v>
      </c>
      <c r="AO362" s="29">
        <v>0</v>
      </c>
      <c r="AP362" s="29">
        <v>0</v>
      </c>
      <c r="AQ362" s="29" t="s">
        <v>42</v>
      </c>
      <c r="AR362" s="29">
        <v>0</v>
      </c>
      <c r="AS362" s="29" t="s">
        <v>42</v>
      </c>
      <c r="AT362" s="29">
        <v>0.02</v>
      </c>
      <c r="AU362" s="29">
        <v>0.01</v>
      </c>
      <c r="AV362" s="29">
        <v>0.01</v>
      </c>
      <c r="AW362" s="29">
        <v>0.01</v>
      </c>
      <c r="AX362" s="29">
        <v>0.01</v>
      </c>
      <c r="AY362" s="29">
        <v>0.01</v>
      </c>
      <c r="AZ362" s="29" t="s">
        <v>42</v>
      </c>
      <c r="BA362" s="29" t="s">
        <v>42</v>
      </c>
      <c r="BB362" s="29" t="s">
        <v>42</v>
      </c>
      <c r="BC362" s="29" t="s">
        <v>42</v>
      </c>
      <c r="BD362" s="29" t="s">
        <v>42</v>
      </c>
      <c r="BE362" s="29" t="s">
        <v>42</v>
      </c>
      <c r="BF362" s="29">
        <v>0.03</v>
      </c>
      <c r="BG362" s="29">
        <v>0.01</v>
      </c>
      <c r="BH362" s="29">
        <v>0.01</v>
      </c>
      <c r="BI362" s="29">
        <v>0.1</v>
      </c>
      <c r="BJ362" s="29">
        <v>0.05</v>
      </c>
      <c r="BK362" s="29">
        <v>7.0000000000000007E-2</v>
      </c>
      <c r="BL362" s="29">
        <v>0.04</v>
      </c>
      <c r="BM362" s="29">
        <v>0.01</v>
      </c>
      <c r="BN362" s="29">
        <v>0.02</v>
      </c>
      <c r="BO362" s="29">
        <v>0.02</v>
      </c>
      <c r="BP362" s="29">
        <v>0.01</v>
      </c>
      <c r="BQ362" s="29">
        <v>0.01</v>
      </c>
    </row>
    <row r="363" spans="1:69" x14ac:dyDescent="0.25">
      <c r="A363">
        <v>800</v>
      </c>
      <c r="B363" t="s">
        <v>188</v>
      </c>
      <c r="C363" t="s">
        <v>184</v>
      </c>
      <c r="D363" s="28">
        <v>370</v>
      </c>
      <c r="E363" s="28">
        <v>1790</v>
      </c>
      <c r="F363" s="28">
        <v>2160</v>
      </c>
      <c r="G363" s="29">
        <v>0.89</v>
      </c>
      <c r="H363" s="29">
        <v>0.95</v>
      </c>
      <c r="I363" s="29">
        <v>0.94</v>
      </c>
      <c r="J363" s="29">
        <v>0.87</v>
      </c>
      <c r="K363" s="29">
        <v>0.94</v>
      </c>
      <c r="L363" s="29">
        <v>0.93</v>
      </c>
      <c r="M363" s="29">
        <v>0.53</v>
      </c>
      <c r="N363" s="29">
        <v>0.24</v>
      </c>
      <c r="O363" s="29">
        <v>0.28999999999999998</v>
      </c>
      <c r="P363" s="29" t="s">
        <v>42</v>
      </c>
      <c r="Q363" s="29" t="s">
        <v>41</v>
      </c>
      <c r="R363" s="29" t="s">
        <v>41</v>
      </c>
      <c r="S363" s="29">
        <v>0.02</v>
      </c>
      <c r="T363" s="29">
        <v>0.04</v>
      </c>
      <c r="U363" s="29">
        <v>0.03</v>
      </c>
      <c r="V363" s="29">
        <v>0.22</v>
      </c>
      <c r="W363" s="29">
        <v>0.54</v>
      </c>
      <c r="X363" s="29">
        <v>0.48</v>
      </c>
      <c r="Y363" s="29">
        <v>0.09</v>
      </c>
      <c r="Z363" s="29">
        <v>0.11</v>
      </c>
      <c r="AA363" s="29">
        <v>0.11</v>
      </c>
      <c r="AB363" s="29">
        <v>0</v>
      </c>
      <c r="AC363" s="29">
        <v>0</v>
      </c>
      <c r="AD363" s="29">
        <v>0</v>
      </c>
      <c r="AE363" s="29">
        <v>0</v>
      </c>
      <c r="AF363" s="29" t="s">
        <v>42</v>
      </c>
      <c r="AG363" s="29" t="s">
        <v>42</v>
      </c>
      <c r="AH363" s="29">
        <v>0</v>
      </c>
      <c r="AI363" s="29" t="s">
        <v>42</v>
      </c>
      <c r="AJ363" s="29" t="s">
        <v>42</v>
      </c>
      <c r="AK363" s="29">
        <v>0.09</v>
      </c>
      <c r="AL363" s="29">
        <v>0.06</v>
      </c>
      <c r="AM363" s="29">
        <v>0.06</v>
      </c>
      <c r="AN363" s="29">
        <v>0</v>
      </c>
      <c r="AO363" s="29" t="s">
        <v>42</v>
      </c>
      <c r="AP363" s="29" t="s">
        <v>42</v>
      </c>
      <c r="AQ363" s="29" t="s">
        <v>42</v>
      </c>
      <c r="AR363" s="29" t="s">
        <v>41</v>
      </c>
      <c r="AS363" s="29" t="s">
        <v>41</v>
      </c>
      <c r="AT363" s="29" t="s">
        <v>42</v>
      </c>
      <c r="AU363" s="29">
        <v>0.01</v>
      </c>
      <c r="AV363" s="29">
        <v>0.01</v>
      </c>
      <c r="AW363" s="29" t="s">
        <v>42</v>
      </c>
      <c r="AX363" s="29" t="s">
        <v>41</v>
      </c>
      <c r="AY363" s="29">
        <v>0.01</v>
      </c>
      <c r="AZ363" s="29" t="s">
        <v>42</v>
      </c>
      <c r="BA363" s="29" t="s">
        <v>42</v>
      </c>
      <c r="BB363" s="29" t="s">
        <v>42</v>
      </c>
      <c r="BC363" s="29">
        <v>0</v>
      </c>
      <c r="BD363" s="29">
        <v>0</v>
      </c>
      <c r="BE363" s="29">
        <v>0</v>
      </c>
      <c r="BF363" s="29" t="s">
        <v>42</v>
      </c>
      <c r="BG363" s="29" t="s">
        <v>42</v>
      </c>
      <c r="BH363" s="29" t="s">
        <v>42</v>
      </c>
      <c r="BI363" s="29">
        <v>0.04</v>
      </c>
      <c r="BJ363" s="29">
        <v>0.03</v>
      </c>
      <c r="BK363" s="29">
        <v>0.03</v>
      </c>
      <c r="BL363" s="29">
        <v>0.05</v>
      </c>
      <c r="BM363" s="29">
        <v>0.01</v>
      </c>
      <c r="BN363" s="29">
        <v>0.02</v>
      </c>
      <c r="BO363" s="29">
        <v>0.02</v>
      </c>
      <c r="BP363" s="29">
        <v>0.02</v>
      </c>
      <c r="BQ363" s="29">
        <v>0.02</v>
      </c>
    </row>
    <row r="364" spans="1:69" x14ac:dyDescent="0.25">
      <c r="A364">
        <v>822</v>
      </c>
      <c r="B364" t="s">
        <v>189</v>
      </c>
      <c r="C364" t="s">
        <v>176</v>
      </c>
      <c r="D364" s="28">
        <v>450</v>
      </c>
      <c r="E364" s="28">
        <v>1420</v>
      </c>
      <c r="F364" s="28">
        <v>1870</v>
      </c>
      <c r="G364" s="29">
        <v>0.85</v>
      </c>
      <c r="H364" s="29">
        <v>0.95</v>
      </c>
      <c r="I364" s="29">
        <v>0.92</v>
      </c>
      <c r="J364" s="29">
        <v>0.84</v>
      </c>
      <c r="K364" s="29">
        <v>0.93</v>
      </c>
      <c r="L364" s="29">
        <v>0.91</v>
      </c>
      <c r="M364" s="29">
        <v>0.45</v>
      </c>
      <c r="N364" s="29">
        <v>0.3</v>
      </c>
      <c r="O364" s="29">
        <v>0.34</v>
      </c>
      <c r="P364" s="29">
        <v>0</v>
      </c>
      <c r="Q364" s="29" t="s">
        <v>41</v>
      </c>
      <c r="R364" s="29" t="s">
        <v>41</v>
      </c>
      <c r="S364" s="29">
        <v>0.02</v>
      </c>
      <c r="T364" s="29">
        <v>0.01</v>
      </c>
      <c r="U364" s="29">
        <v>0.01</v>
      </c>
      <c r="V364" s="29">
        <v>0.37</v>
      </c>
      <c r="W364" s="29">
        <v>0.62</v>
      </c>
      <c r="X364" s="29">
        <v>0.56000000000000005</v>
      </c>
      <c r="Y364" s="29" t="s">
        <v>42</v>
      </c>
      <c r="Z364" s="29" t="s">
        <v>42</v>
      </c>
      <c r="AA364" s="29" t="s">
        <v>42</v>
      </c>
      <c r="AB364" s="29">
        <v>0</v>
      </c>
      <c r="AC364" s="29">
        <v>0</v>
      </c>
      <c r="AD364" s="29">
        <v>0</v>
      </c>
      <c r="AE364" s="29">
        <v>0</v>
      </c>
      <c r="AF364" s="29">
        <v>0</v>
      </c>
      <c r="AG364" s="29">
        <v>0</v>
      </c>
      <c r="AH364" s="29">
        <v>0</v>
      </c>
      <c r="AI364" s="29">
        <v>0</v>
      </c>
      <c r="AJ364" s="29">
        <v>0</v>
      </c>
      <c r="AK364" s="29">
        <v>0.02</v>
      </c>
      <c r="AL364" s="29">
        <v>0.03</v>
      </c>
      <c r="AM364" s="29">
        <v>0.03</v>
      </c>
      <c r="AN364" s="29">
        <v>0</v>
      </c>
      <c r="AO364" s="29" t="s">
        <v>42</v>
      </c>
      <c r="AP364" s="29" t="s">
        <v>42</v>
      </c>
      <c r="AQ364" s="29" t="s">
        <v>42</v>
      </c>
      <c r="AR364" s="29">
        <v>0</v>
      </c>
      <c r="AS364" s="29" t="s">
        <v>42</v>
      </c>
      <c r="AT364" s="29" t="s">
        <v>42</v>
      </c>
      <c r="AU364" s="29">
        <v>0.01</v>
      </c>
      <c r="AV364" s="29">
        <v>0.01</v>
      </c>
      <c r="AW364" s="29">
        <v>0</v>
      </c>
      <c r="AX364" s="29" t="s">
        <v>41</v>
      </c>
      <c r="AY364" s="29" t="s">
        <v>41</v>
      </c>
      <c r="AZ364" s="29" t="s">
        <v>42</v>
      </c>
      <c r="BA364" s="29" t="s">
        <v>42</v>
      </c>
      <c r="BB364" s="29" t="s">
        <v>42</v>
      </c>
      <c r="BC364" s="29" t="s">
        <v>42</v>
      </c>
      <c r="BD364" s="29">
        <v>0</v>
      </c>
      <c r="BE364" s="29" t="s">
        <v>42</v>
      </c>
      <c r="BF364" s="29" t="s">
        <v>42</v>
      </c>
      <c r="BG364" s="29">
        <v>0.01</v>
      </c>
      <c r="BH364" s="29">
        <v>0.01</v>
      </c>
      <c r="BI364" s="29">
        <v>0.08</v>
      </c>
      <c r="BJ364" s="29">
        <v>0.03</v>
      </c>
      <c r="BK364" s="29">
        <v>0.04</v>
      </c>
      <c r="BL364" s="29">
        <v>0.05</v>
      </c>
      <c r="BM364" s="29">
        <v>0.01</v>
      </c>
      <c r="BN364" s="29">
        <v>0.02</v>
      </c>
      <c r="BO364" s="29">
        <v>0.02</v>
      </c>
      <c r="BP364" s="29">
        <v>0.01</v>
      </c>
      <c r="BQ364" s="29">
        <v>0.01</v>
      </c>
    </row>
    <row r="365" spans="1:69" x14ac:dyDescent="0.25">
      <c r="A365">
        <v>303</v>
      </c>
      <c r="B365" t="s">
        <v>190</v>
      </c>
      <c r="C365" t="s">
        <v>180</v>
      </c>
      <c r="D365" s="28">
        <v>670</v>
      </c>
      <c r="E365" s="28">
        <v>2480</v>
      </c>
      <c r="F365" s="28">
        <v>3150</v>
      </c>
      <c r="G365" s="29">
        <v>0.89</v>
      </c>
      <c r="H365" s="29">
        <v>0.96</v>
      </c>
      <c r="I365" s="29">
        <v>0.94</v>
      </c>
      <c r="J365" s="29">
        <v>0.87</v>
      </c>
      <c r="K365" s="29">
        <v>0.95</v>
      </c>
      <c r="L365" s="29">
        <v>0.93</v>
      </c>
      <c r="M365" s="29">
        <v>0.3</v>
      </c>
      <c r="N365" s="29">
        <v>0.18</v>
      </c>
      <c r="O365" s="29">
        <v>0.2</v>
      </c>
      <c r="P365" s="29">
        <v>0</v>
      </c>
      <c r="Q365" s="29" t="s">
        <v>42</v>
      </c>
      <c r="R365" s="29" t="s">
        <v>42</v>
      </c>
      <c r="S365" s="29">
        <v>0.03</v>
      </c>
      <c r="T365" s="29">
        <v>0.03</v>
      </c>
      <c r="U365" s="29">
        <v>0.03</v>
      </c>
      <c r="V365" s="29">
        <v>0.48</v>
      </c>
      <c r="W365" s="29">
        <v>0.68</v>
      </c>
      <c r="X365" s="29">
        <v>0.64</v>
      </c>
      <c r="Y365" s="29">
        <v>0.05</v>
      </c>
      <c r="Z365" s="29">
        <v>0.06</v>
      </c>
      <c r="AA365" s="29">
        <v>0.06</v>
      </c>
      <c r="AB365" s="29">
        <v>0</v>
      </c>
      <c r="AC365" s="29">
        <v>0</v>
      </c>
      <c r="AD365" s="29">
        <v>0</v>
      </c>
      <c r="AE365" s="29">
        <v>0</v>
      </c>
      <c r="AF365" s="29">
        <v>0</v>
      </c>
      <c r="AG365" s="29">
        <v>0</v>
      </c>
      <c r="AH365" s="29">
        <v>0</v>
      </c>
      <c r="AI365" s="29">
        <v>0</v>
      </c>
      <c r="AJ365" s="29">
        <v>0</v>
      </c>
      <c r="AK365" s="29">
        <v>0.04</v>
      </c>
      <c r="AL365" s="29">
        <v>0.05</v>
      </c>
      <c r="AM365" s="29">
        <v>0.05</v>
      </c>
      <c r="AN365" s="29">
        <v>0</v>
      </c>
      <c r="AO365" s="29">
        <v>0</v>
      </c>
      <c r="AP365" s="29">
        <v>0</v>
      </c>
      <c r="AQ365" s="29" t="s">
        <v>42</v>
      </c>
      <c r="AR365" s="29" t="s">
        <v>41</v>
      </c>
      <c r="AS365" s="29" t="s">
        <v>41</v>
      </c>
      <c r="AT365" s="29">
        <v>0.02</v>
      </c>
      <c r="AU365" s="29">
        <v>0.01</v>
      </c>
      <c r="AV365" s="29">
        <v>0.01</v>
      </c>
      <c r="AW365" s="29">
        <v>0.02</v>
      </c>
      <c r="AX365" s="29">
        <v>0.01</v>
      </c>
      <c r="AY365" s="29">
        <v>0.01</v>
      </c>
      <c r="AZ365" s="29">
        <v>0</v>
      </c>
      <c r="BA365" s="29" t="s">
        <v>42</v>
      </c>
      <c r="BB365" s="29" t="s">
        <v>42</v>
      </c>
      <c r="BC365" s="29">
        <v>0</v>
      </c>
      <c r="BD365" s="29">
        <v>0</v>
      </c>
      <c r="BE365" s="29">
        <v>0</v>
      </c>
      <c r="BF365" s="29" t="s">
        <v>42</v>
      </c>
      <c r="BG365" s="29">
        <v>0.01</v>
      </c>
      <c r="BH365" s="29">
        <v>0.01</v>
      </c>
      <c r="BI365" s="29">
        <v>7.0000000000000007E-2</v>
      </c>
      <c r="BJ365" s="29">
        <v>0.03</v>
      </c>
      <c r="BK365" s="29">
        <v>0.04</v>
      </c>
      <c r="BL365" s="29">
        <v>0.02</v>
      </c>
      <c r="BM365" s="29" t="s">
        <v>41</v>
      </c>
      <c r="BN365" s="29">
        <v>0.01</v>
      </c>
      <c r="BO365" s="29">
        <v>0.03</v>
      </c>
      <c r="BP365" s="29">
        <v>0.01</v>
      </c>
      <c r="BQ365" s="29">
        <v>0.01</v>
      </c>
    </row>
    <row r="366" spans="1:69" x14ac:dyDescent="0.25">
      <c r="A366">
        <v>330</v>
      </c>
      <c r="B366" t="s">
        <v>191</v>
      </c>
      <c r="C366" t="s">
        <v>174</v>
      </c>
      <c r="D366" s="28">
        <v>5830</v>
      </c>
      <c r="E366" s="28">
        <v>6340</v>
      </c>
      <c r="F366" s="28">
        <v>12170</v>
      </c>
      <c r="G366" s="29">
        <v>0.88</v>
      </c>
      <c r="H366" s="29">
        <v>0.93</v>
      </c>
      <c r="I366" s="29">
        <v>0.91</v>
      </c>
      <c r="J366" s="29">
        <v>0.86</v>
      </c>
      <c r="K366" s="29">
        <v>0.93</v>
      </c>
      <c r="L366" s="29">
        <v>0.89</v>
      </c>
      <c r="M366" s="29">
        <v>0.37</v>
      </c>
      <c r="N366" s="29">
        <v>0.27</v>
      </c>
      <c r="O366" s="29">
        <v>0.32</v>
      </c>
      <c r="P366" s="29" t="s">
        <v>41</v>
      </c>
      <c r="Q366" s="29" t="s">
        <v>41</v>
      </c>
      <c r="R366" s="29" t="s">
        <v>41</v>
      </c>
      <c r="S366" s="29">
        <v>0.06</v>
      </c>
      <c r="T366" s="29">
        <v>0.04</v>
      </c>
      <c r="U366" s="29">
        <v>0.05</v>
      </c>
      <c r="V366" s="29">
        <v>0.28000000000000003</v>
      </c>
      <c r="W366" s="29">
        <v>0.49</v>
      </c>
      <c r="X366" s="29">
        <v>0.39</v>
      </c>
      <c r="Y366" s="29">
        <v>0.15</v>
      </c>
      <c r="Z366" s="29">
        <v>0.13</v>
      </c>
      <c r="AA366" s="29">
        <v>0.14000000000000001</v>
      </c>
      <c r="AB366" s="29" t="s">
        <v>42</v>
      </c>
      <c r="AC366" s="29" t="s">
        <v>42</v>
      </c>
      <c r="AD366" s="29" t="s">
        <v>42</v>
      </c>
      <c r="AE366" s="29">
        <v>0</v>
      </c>
      <c r="AF366" s="29">
        <v>0</v>
      </c>
      <c r="AG366" s="29">
        <v>0</v>
      </c>
      <c r="AH366" s="29" t="s">
        <v>41</v>
      </c>
      <c r="AI366" s="29" t="s">
        <v>41</v>
      </c>
      <c r="AJ366" s="29" t="s">
        <v>41</v>
      </c>
      <c r="AK366" s="29">
        <v>0.03</v>
      </c>
      <c r="AL366" s="29">
        <v>0.03</v>
      </c>
      <c r="AM366" s="29">
        <v>0.03</v>
      </c>
      <c r="AN366" s="29">
        <v>0</v>
      </c>
      <c r="AO366" s="29" t="s">
        <v>42</v>
      </c>
      <c r="AP366" s="29" t="s">
        <v>42</v>
      </c>
      <c r="AQ366" s="29" t="s">
        <v>41</v>
      </c>
      <c r="AR366" s="29" t="s">
        <v>41</v>
      </c>
      <c r="AS366" s="29" t="s">
        <v>41</v>
      </c>
      <c r="AT366" s="29">
        <v>0.01</v>
      </c>
      <c r="AU366" s="29" t="s">
        <v>41</v>
      </c>
      <c r="AV366" s="29">
        <v>0.01</v>
      </c>
      <c r="AW366" s="29" t="s">
        <v>41</v>
      </c>
      <c r="AX366" s="29" t="s">
        <v>41</v>
      </c>
      <c r="AY366" s="29" t="s">
        <v>41</v>
      </c>
      <c r="AZ366" s="29" t="s">
        <v>42</v>
      </c>
      <c r="BA366" s="29" t="s">
        <v>42</v>
      </c>
      <c r="BB366" s="29" t="s">
        <v>41</v>
      </c>
      <c r="BC366" s="29" t="s">
        <v>41</v>
      </c>
      <c r="BD366" s="29" t="s">
        <v>41</v>
      </c>
      <c r="BE366" s="29" t="s">
        <v>41</v>
      </c>
      <c r="BF366" s="29">
        <v>0.01</v>
      </c>
      <c r="BG366" s="29" t="s">
        <v>41</v>
      </c>
      <c r="BH366" s="29">
        <v>0.01</v>
      </c>
      <c r="BI366" s="29">
        <v>7.0000000000000007E-2</v>
      </c>
      <c r="BJ366" s="29">
        <v>0.04</v>
      </c>
      <c r="BK366" s="29">
        <v>0.06</v>
      </c>
      <c r="BL366" s="29">
        <v>0.02</v>
      </c>
      <c r="BM366" s="29">
        <v>0.01</v>
      </c>
      <c r="BN366" s="29">
        <v>0.01</v>
      </c>
      <c r="BO366" s="29">
        <v>0.03</v>
      </c>
      <c r="BP366" s="29">
        <v>0.02</v>
      </c>
      <c r="BQ366" s="29">
        <v>0.02</v>
      </c>
    </row>
    <row r="367" spans="1:69" x14ac:dyDescent="0.25">
      <c r="A367">
        <v>889</v>
      </c>
      <c r="B367" t="s">
        <v>192</v>
      </c>
      <c r="C367" t="s">
        <v>168</v>
      </c>
      <c r="D367" s="28">
        <v>620</v>
      </c>
      <c r="E367" s="28">
        <v>1140</v>
      </c>
      <c r="F367" s="28">
        <v>1750</v>
      </c>
      <c r="G367" s="29">
        <v>0.88</v>
      </c>
      <c r="H367" s="29">
        <v>0.94</v>
      </c>
      <c r="I367" s="29">
        <v>0.92</v>
      </c>
      <c r="J367" s="29">
        <v>0.86</v>
      </c>
      <c r="K367" s="29">
        <v>0.92</v>
      </c>
      <c r="L367" s="29">
        <v>0.9</v>
      </c>
      <c r="M367" s="29">
        <v>0.56999999999999995</v>
      </c>
      <c r="N367" s="29">
        <v>0.49</v>
      </c>
      <c r="O367" s="29">
        <v>0.52</v>
      </c>
      <c r="P367" s="29">
        <v>0</v>
      </c>
      <c r="Q367" s="29" t="s">
        <v>42</v>
      </c>
      <c r="R367" s="29" t="s">
        <v>42</v>
      </c>
      <c r="S367" s="29">
        <v>0.03</v>
      </c>
      <c r="T367" s="29">
        <v>0.04</v>
      </c>
      <c r="U367" s="29">
        <v>0.03</v>
      </c>
      <c r="V367" s="29">
        <v>0.12</v>
      </c>
      <c r="W367" s="29">
        <v>0.24</v>
      </c>
      <c r="X367" s="29">
        <v>0.2</v>
      </c>
      <c r="Y367" s="29">
        <v>0.14000000000000001</v>
      </c>
      <c r="Z367" s="29">
        <v>0.14000000000000001</v>
      </c>
      <c r="AA367" s="29">
        <v>0.14000000000000001</v>
      </c>
      <c r="AB367" s="29">
        <v>0</v>
      </c>
      <c r="AC367" s="29">
        <v>0</v>
      </c>
      <c r="AD367" s="29">
        <v>0</v>
      </c>
      <c r="AE367" s="29">
        <v>0</v>
      </c>
      <c r="AF367" s="29">
        <v>0</v>
      </c>
      <c r="AG367" s="29">
        <v>0</v>
      </c>
      <c r="AH367" s="29">
        <v>0</v>
      </c>
      <c r="AI367" s="29">
        <v>0</v>
      </c>
      <c r="AJ367" s="29">
        <v>0</v>
      </c>
      <c r="AK367" s="29">
        <v>0.02</v>
      </c>
      <c r="AL367" s="29">
        <v>0.06</v>
      </c>
      <c r="AM367" s="29">
        <v>0.05</v>
      </c>
      <c r="AN367" s="29">
        <v>0</v>
      </c>
      <c r="AO367" s="29">
        <v>0</v>
      </c>
      <c r="AP367" s="29">
        <v>0</v>
      </c>
      <c r="AQ367" s="29" t="s">
        <v>42</v>
      </c>
      <c r="AR367" s="29">
        <v>0.01</v>
      </c>
      <c r="AS367" s="29">
        <v>0.01</v>
      </c>
      <c r="AT367" s="29">
        <v>0.01</v>
      </c>
      <c r="AU367" s="29">
        <v>0.01</v>
      </c>
      <c r="AV367" s="29">
        <v>0.01</v>
      </c>
      <c r="AW367" s="29" t="s">
        <v>42</v>
      </c>
      <c r="AX367" s="29" t="s">
        <v>42</v>
      </c>
      <c r="AY367" s="29">
        <v>0.01</v>
      </c>
      <c r="AZ367" s="29">
        <v>0</v>
      </c>
      <c r="BA367" s="29" t="s">
        <v>42</v>
      </c>
      <c r="BB367" s="29" t="s">
        <v>42</v>
      </c>
      <c r="BC367" s="29" t="s">
        <v>42</v>
      </c>
      <c r="BD367" s="29">
        <v>0</v>
      </c>
      <c r="BE367" s="29" t="s">
        <v>42</v>
      </c>
      <c r="BF367" s="29" t="s">
        <v>42</v>
      </c>
      <c r="BG367" s="29">
        <v>0.02</v>
      </c>
      <c r="BH367" s="29">
        <v>0.01</v>
      </c>
      <c r="BI367" s="29">
        <v>0.08</v>
      </c>
      <c r="BJ367" s="29">
        <v>0.04</v>
      </c>
      <c r="BK367" s="29">
        <v>0.05</v>
      </c>
      <c r="BL367" s="29">
        <v>0.03</v>
      </c>
      <c r="BM367" s="29">
        <v>0.01</v>
      </c>
      <c r="BN367" s="29">
        <v>0.01</v>
      </c>
      <c r="BO367" s="29">
        <v>0.02</v>
      </c>
      <c r="BP367" s="29">
        <v>0.01</v>
      </c>
      <c r="BQ367" s="29">
        <v>0.01</v>
      </c>
    </row>
    <row r="368" spans="1:69" x14ac:dyDescent="0.25">
      <c r="A368">
        <v>890</v>
      </c>
      <c r="B368" t="s">
        <v>193</v>
      </c>
      <c r="C368" t="s">
        <v>168</v>
      </c>
      <c r="D368" s="28">
        <v>640</v>
      </c>
      <c r="E368" s="28">
        <v>980</v>
      </c>
      <c r="F368" s="28">
        <v>1620</v>
      </c>
      <c r="G368" s="29">
        <v>0.82</v>
      </c>
      <c r="H368" s="29">
        <v>0.92</v>
      </c>
      <c r="I368" s="29">
        <v>0.88</v>
      </c>
      <c r="J368" s="29">
        <v>0.79</v>
      </c>
      <c r="K368" s="29">
        <v>0.9</v>
      </c>
      <c r="L368" s="29">
        <v>0.86</v>
      </c>
      <c r="M368" s="29">
        <v>0.53</v>
      </c>
      <c r="N368" s="29">
        <v>0.37</v>
      </c>
      <c r="O368" s="29">
        <v>0.43</v>
      </c>
      <c r="P368" s="29" t="s">
        <v>42</v>
      </c>
      <c r="Q368" s="29" t="s">
        <v>42</v>
      </c>
      <c r="R368" s="29" t="s">
        <v>42</v>
      </c>
      <c r="S368" s="29">
        <v>0.05</v>
      </c>
      <c r="T368" s="29">
        <v>0.04</v>
      </c>
      <c r="U368" s="29">
        <v>0.04</v>
      </c>
      <c r="V368" s="29">
        <v>0.02</v>
      </c>
      <c r="W368" s="29">
        <v>0.08</v>
      </c>
      <c r="X368" s="29">
        <v>0.06</v>
      </c>
      <c r="Y368" s="29">
        <v>0.2</v>
      </c>
      <c r="Z368" s="29">
        <v>0.41</v>
      </c>
      <c r="AA368" s="29">
        <v>0.33</v>
      </c>
      <c r="AB368" s="29">
        <v>0</v>
      </c>
      <c r="AC368" s="29">
        <v>0</v>
      </c>
      <c r="AD368" s="29">
        <v>0</v>
      </c>
      <c r="AE368" s="29">
        <v>0</v>
      </c>
      <c r="AF368" s="29">
        <v>0</v>
      </c>
      <c r="AG368" s="29">
        <v>0</v>
      </c>
      <c r="AH368" s="29">
        <v>0</v>
      </c>
      <c r="AI368" s="29">
        <v>0</v>
      </c>
      <c r="AJ368" s="29">
        <v>0</v>
      </c>
      <c r="AK368" s="29">
        <v>0.04</v>
      </c>
      <c r="AL368" s="29">
        <v>0.08</v>
      </c>
      <c r="AM368" s="29">
        <v>0.06</v>
      </c>
      <c r="AN368" s="29">
        <v>0</v>
      </c>
      <c r="AO368" s="29">
        <v>0</v>
      </c>
      <c r="AP368" s="29">
        <v>0</v>
      </c>
      <c r="AQ368" s="29" t="s">
        <v>42</v>
      </c>
      <c r="AR368" s="29" t="s">
        <v>42</v>
      </c>
      <c r="AS368" s="29" t="s">
        <v>42</v>
      </c>
      <c r="AT368" s="29">
        <v>0.01</v>
      </c>
      <c r="AU368" s="29">
        <v>0.02</v>
      </c>
      <c r="AV368" s="29">
        <v>0.01</v>
      </c>
      <c r="AW368" s="29" t="s">
        <v>42</v>
      </c>
      <c r="AX368" s="29">
        <v>0.01</v>
      </c>
      <c r="AY368" s="29">
        <v>0.01</v>
      </c>
      <c r="AZ368" s="29" t="s">
        <v>42</v>
      </c>
      <c r="BA368" s="29">
        <v>0</v>
      </c>
      <c r="BB368" s="29" t="s">
        <v>42</v>
      </c>
      <c r="BC368" s="29" t="s">
        <v>42</v>
      </c>
      <c r="BD368" s="29" t="s">
        <v>42</v>
      </c>
      <c r="BE368" s="29" t="s">
        <v>42</v>
      </c>
      <c r="BF368" s="29">
        <v>0.02</v>
      </c>
      <c r="BG368" s="29" t="s">
        <v>42</v>
      </c>
      <c r="BH368" s="29">
        <v>0.01</v>
      </c>
      <c r="BI368" s="29">
        <v>0.13</v>
      </c>
      <c r="BJ368" s="29">
        <v>0.06</v>
      </c>
      <c r="BK368" s="29">
        <v>0.09</v>
      </c>
      <c r="BL368" s="29">
        <v>0.03</v>
      </c>
      <c r="BM368" s="29">
        <v>0.01</v>
      </c>
      <c r="BN368" s="29">
        <v>0.02</v>
      </c>
      <c r="BO368" s="29">
        <v>0.01</v>
      </c>
      <c r="BP368" s="29">
        <v>0.01</v>
      </c>
      <c r="BQ368" s="29">
        <v>0.01</v>
      </c>
    </row>
    <row r="369" spans="1:69" x14ac:dyDescent="0.25">
      <c r="A369">
        <v>350</v>
      </c>
      <c r="B369" t="s">
        <v>194</v>
      </c>
      <c r="C369" t="s">
        <v>168</v>
      </c>
      <c r="D369" s="28">
        <v>1160</v>
      </c>
      <c r="E369" s="28">
        <v>2320</v>
      </c>
      <c r="F369" s="28">
        <v>3480</v>
      </c>
      <c r="G369" s="29">
        <v>0.86</v>
      </c>
      <c r="H369" s="29">
        <v>0.93</v>
      </c>
      <c r="I369" s="29">
        <v>0.91</v>
      </c>
      <c r="J369" s="29">
        <v>0.83</v>
      </c>
      <c r="K369" s="29">
        <v>0.92</v>
      </c>
      <c r="L369" s="29">
        <v>0.89</v>
      </c>
      <c r="M369" s="29">
        <v>0.42</v>
      </c>
      <c r="N369" s="29">
        <v>0.42</v>
      </c>
      <c r="O369" s="29">
        <v>0.42</v>
      </c>
      <c r="P369" s="29" t="s">
        <v>42</v>
      </c>
      <c r="Q369" s="29" t="s">
        <v>42</v>
      </c>
      <c r="R369" s="29" t="s">
        <v>42</v>
      </c>
      <c r="S369" s="29">
        <v>0.03</v>
      </c>
      <c r="T369" s="29">
        <v>0.03</v>
      </c>
      <c r="U369" s="29">
        <v>0.03</v>
      </c>
      <c r="V369" s="29">
        <v>0.15</v>
      </c>
      <c r="W369" s="29">
        <v>0.27</v>
      </c>
      <c r="X369" s="29">
        <v>0.23</v>
      </c>
      <c r="Y369" s="29">
        <v>0.23</v>
      </c>
      <c r="Z369" s="29">
        <v>0.19</v>
      </c>
      <c r="AA369" s="29">
        <v>0.2</v>
      </c>
      <c r="AB369" s="29">
        <v>0</v>
      </c>
      <c r="AC369" s="29">
        <v>0</v>
      </c>
      <c r="AD369" s="29">
        <v>0</v>
      </c>
      <c r="AE369" s="29">
        <v>0</v>
      </c>
      <c r="AF369" s="29">
        <v>0</v>
      </c>
      <c r="AG369" s="29">
        <v>0</v>
      </c>
      <c r="AH369" s="29" t="s">
        <v>42</v>
      </c>
      <c r="AI369" s="29" t="s">
        <v>42</v>
      </c>
      <c r="AJ369" s="29" t="s">
        <v>42</v>
      </c>
      <c r="AK369" s="29">
        <v>0.04</v>
      </c>
      <c r="AL369" s="29">
        <v>0.06</v>
      </c>
      <c r="AM369" s="29">
        <v>0.05</v>
      </c>
      <c r="AN369" s="29">
        <v>0</v>
      </c>
      <c r="AO369" s="29">
        <v>0</v>
      </c>
      <c r="AP369" s="29">
        <v>0</v>
      </c>
      <c r="AQ369" s="29" t="s">
        <v>42</v>
      </c>
      <c r="AR369" s="29" t="s">
        <v>42</v>
      </c>
      <c r="AS369" s="29" t="s">
        <v>41</v>
      </c>
      <c r="AT369" s="29">
        <v>0.01</v>
      </c>
      <c r="AU369" s="29">
        <v>0.01</v>
      </c>
      <c r="AV369" s="29">
        <v>0.01</v>
      </c>
      <c r="AW369" s="29">
        <v>0.01</v>
      </c>
      <c r="AX369" s="29">
        <v>0.01</v>
      </c>
      <c r="AY369" s="29">
        <v>0.01</v>
      </c>
      <c r="AZ369" s="29" t="s">
        <v>42</v>
      </c>
      <c r="BA369" s="29" t="s">
        <v>41</v>
      </c>
      <c r="BB369" s="29" t="s">
        <v>41</v>
      </c>
      <c r="BC369" s="29">
        <v>0</v>
      </c>
      <c r="BD369" s="29">
        <v>0</v>
      </c>
      <c r="BE369" s="29">
        <v>0</v>
      </c>
      <c r="BF369" s="29">
        <v>0.01</v>
      </c>
      <c r="BG369" s="29">
        <v>0.01</v>
      </c>
      <c r="BH369" s="29">
        <v>0.01</v>
      </c>
      <c r="BI369" s="29">
        <v>0.1</v>
      </c>
      <c r="BJ369" s="29">
        <v>0.04</v>
      </c>
      <c r="BK369" s="29">
        <v>0.06</v>
      </c>
      <c r="BL369" s="29">
        <v>0.03</v>
      </c>
      <c r="BM369" s="29">
        <v>0.01</v>
      </c>
      <c r="BN369" s="29">
        <v>0.02</v>
      </c>
      <c r="BO369" s="29">
        <v>0.02</v>
      </c>
      <c r="BP369" s="29">
        <v>0.01</v>
      </c>
      <c r="BQ369" s="29">
        <v>0.02</v>
      </c>
    </row>
    <row r="370" spans="1:69" x14ac:dyDescent="0.25">
      <c r="A370">
        <v>837</v>
      </c>
      <c r="B370" t="s">
        <v>195</v>
      </c>
      <c r="C370" t="s">
        <v>184</v>
      </c>
      <c r="D370" s="28">
        <v>380</v>
      </c>
      <c r="E370" s="28">
        <v>1280</v>
      </c>
      <c r="F370" s="28">
        <v>1660</v>
      </c>
      <c r="G370" s="29">
        <v>0.86</v>
      </c>
      <c r="H370" s="29">
        <v>0.93</v>
      </c>
      <c r="I370" s="29">
        <v>0.92</v>
      </c>
      <c r="J370" s="29">
        <v>0.82</v>
      </c>
      <c r="K370" s="29">
        <v>0.92</v>
      </c>
      <c r="L370" s="29">
        <v>0.89</v>
      </c>
      <c r="M370" s="29">
        <v>0.5</v>
      </c>
      <c r="N370" s="29">
        <v>0.39</v>
      </c>
      <c r="O370" s="29">
        <v>0.41</v>
      </c>
      <c r="P370" s="29" t="s">
        <v>42</v>
      </c>
      <c r="Q370" s="29">
        <v>0.01</v>
      </c>
      <c r="R370" s="29">
        <v>0.01</v>
      </c>
      <c r="S370" s="29">
        <v>0.04</v>
      </c>
      <c r="T370" s="29">
        <v>0.04</v>
      </c>
      <c r="U370" s="29">
        <v>0.04</v>
      </c>
      <c r="V370" s="29">
        <v>0.27</v>
      </c>
      <c r="W370" s="29">
        <v>0.48</v>
      </c>
      <c r="X370" s="29">
        <v>0.43</v>
      </c>
      <c r="Y370" s="29" t="s">
        <v>42</v>
      </c>
      <c r="Z370" s="29" t="s">
        <v>42</v>
      </c>
      <c r="AA370" s="29" t="s">
        <v>41</v>
      </c>
      <c r="AB370" s="29">
        <v>0</v>
      </c>
      <c r="AC370" s="29">
        <v>0</v>
      </c>
      <c r="AD370" s="29">
        <v>0</v>
      </c>
      <c r="AE370" s="29">
        <v>0</v>
      </c>
      <c r="AF370" s="29">
        <v>0</v>
      </c>
      <c r="AG370" s="29">
        <v>0</v>
      </c>
      <c r="AH370" s="29" t="s">
        <v>42</v>
      </c>
      <c r="AI370" s="29">
        <v>0</v>
      </c>
      <c r="AJ370" s="29" t="s">
        <v>42</v>
      </c>
      <c r="AK370" s="29">
        <v>0.06</v>
      </c>
      <c r="AL370" s="29">
        <v>0.05</v>
      </c>
      <c r="AM370" s="29">
        <v>0.05</v>
      </c>
      <c r="AN370" s="29">
        <v>0</v>
      </c>
      <c r="AO370" s="29">
        <v>0</v>
      </c>
      <c r="AP370" s="29">
        <v>0</v>
      </c>
      <c r="AQ370" s="29" t="s">
        <v>42</v>
      </c>
      <c r="AR370" s="29" t="s">
        <v>42</v>
      </c>
      <c r="AS370" s="29" t="s">
        <v>42</v>
      </c>
      <c r="AT370" s="29">
        <v>0.02</v>
      </c>
      <c r="AU370" s="29">
        <v>0.01</v>
      </c>
      <c r="AV370" s="29">
        <v>0.01</v>
      </c>
      <c r="AW370" s="29" t="s">
        <v>42</v>
      </c>
      <c r="AX370" s="29">
        <v>0.01</v>
      </c>
      <c r="AY370" s="29">
        <v>0.01</v>
      </c>
      <c r="AZ370" s="29" t="s">
        <v>42</v>
      </c>
      <c r="BA370" s="29" t="s">
        <v>42</v>
      </c>
      <c r="BB370" s="29" t="s">
        <v>41</v>
      </c>
      <c r="BC370" s="29">
        <v>0</v>
      </c>
      <c r="BD370" s="29">
        <v>0</v>
      </c>
      <c r="BE370" s="29">
        <v>0</v>
      </c>
      <c r="BF370" s="29" t="s">
        <v>42</v>
      </c>
      <c r="BG370" s="29" t="s">
        <v>41</v>
      </c>
      <c r="BH370" s="29">
        <v>0.01</v>
      </c>
      <c r="BI370" s="29">
        <v>0.08</v>
      </c>
      <c r="BJ370" s="29">
        <v>0.05</v>
      </c>
      <c r="BK370" s="29">
        <v>0.06</v>
      </c>
      <c r="BL370" s="29">
        <v>0.04</v>
      </c>
      <c r="BM370" s="29">
        <v>0.01</v>
      </c>
      <c r="BN370" s="29">
        <v>0.02</v>
      </c>
      <c r="BO370" s="29">
        <v>0.02</v>
      </c>
      <c r="BP370" s="29">
        <v>0.01</v>
      </c>
      <c r="BQ370" s="29">
        <v>0.01</v>
      </c>
    </row>
    <row r="371" spans="1:69" x14ac:dyDescent="0.25">
      <c r="A371">
        <v>867</v>
      </c>
      <c r="B371" t="s">
        <v>196</v>
      </c>
      <c r="C371" t="s">
        <v>182</v>
      </c>
      <c r="D371" s="28">
        <v>160</v>
      </c>
      <c r="E371" s="28">
        <v>910</v>
      </c>
      <c r="F371" s="28">
        <v>1060</v>
      </c>
      <c r="G371" s="29">
        <v>0.88</v>
      </c>
      <c r="H371" s="29">
        <v>0.95</v>
      </c>
      <c r="I371" s="29">
        <v>0.94</v>
      </c>
      <c r="J371" s="29">
        <v>0.84</v>
      </c>
      <c r="K371" s="29">
        <v>0.92</v>
      </c>
      <c r="L371" s="29">
        <v>0.91</v>
      </c>
      <c r="M371" s="29">
        <v>0.38</v>
      </c>
      <c r="N371" s="29">
        <v>0.25</v>
      </c>
      <c r="O371" s="29">
        <v>0.27</v>
      </c>
      <c r="P371" s="29">
        <v>0</v>
      </c>
      <c r="Q371" s="29" t="s">
        <v>42</v>
      </c>
      <c r="R371" s="29" t="s">
        <v>42</v>
      </c>
      <c r="S371" s="29">
        <v>0.05</v>
      </c>
      <c r="T371" s="29">
        <v>0.02</v>
      </c>
      <c r="U371" s="29">
        <v>0.02</v>
      </c>
      <c r="V371" s="29">
        <v>0.35</v>
      </c>
      <c r="W371" s="29">
        <v>0.5</v>
      </c>
      <c r="X371" s="29">
        <v>0.48</v>
      </c>
      <c r="Y371" s="29">
        <v>0.04</v>
      </c>
      <c r="Z371" s="29">
        <v>0.14000000000000001</v>
      </c>
      <c r="AA371" s="29">
        <v>0.13</v>
      </c>
      <c r="AB371" s="29">
        <v>0</v>
      </c>
      <c r="AC371" s="29">
        <v>0</v>
      </c>
      <c r="AD371" s="29">
        <v>0</v>
      </c>
      <c r="AE371" s="29">
        <v>0</v>
      </c>
      <c r="AF371" s="29">
        <v>0</v>
      </c>
      <c r="AG371" s="29">
        <v>0</v>
      </c>
      <c r="AH371" s="29">
        <v>0</v>
      </c>
      <c r="AI371" s="29">
        <v>0</v>
      </c>
      <c r="AJ371" s="29">
        <v>0</v>
      </c>
      <c r="AK371" s="29">
        <v>0.06</v>
      </c>
      <c r="AL371" s="29">
        <v>0.06</v>
      </c>
      <c r="AM371" s="29">
        <v>0.06</v>
      </c>
      <c r="AN371" s="29">
        <v>0</v>
      </c>
      <c r="AO371" s="29">
        <v>0</v>
      </c>
      <c r="AP371" s="29">
        <v>0</v>
      </c>
      <c r="AQ371" s="29" t="s">
        <v>42</v>
      </c>
      <c r="AR371" s="29" t="s">
        <v>42</v>
      </c>
      <c r="AS371" s="29">
        <v>0.01</v>
      </c>
      <c r="AT371" s="29" t="s">
        <v>42</v>
      </c>
      <c r="AU371" s="29">
        <v>0.02</v>
      </c>
      <c r="AV371" s="29">
        <v>0.02</v>
      </c>
      <c r="AW371" s="29" t="s">
        <v>42</v>
      </c>
      <c r="AX371" s="29">
        <v>0.01</v>
      </c>
      <c r="AY371" s="29">
        <v>0.01</v>
      </c>
      <c r="AZ371" s="29">
        <v>0</v>
      </c>
      <c r="BA371" s="29" t="s">
        <v>42</v>
      </c>
      <c r="BB371" s="29" t="s">
        <v>42</v>
      </c>
      <c r="BC371" s="29">
        <v>0</v>
      </c>
      <c r="BD371" s="29">
        <v>0</v>
      </c>
      <c r="BE371" s="29">
        <v>0</v>
      </c>
      <c r="BF371" s="29" t="s">
        <v>42</v>
      </c>
      <c r="BG371" s="29">
        <v>0.01</v>
      </c>
      <c r="BH371" s="29">
        <v>0.01</v>
      </c>
      <c r="BI371" s="29">
        <v>0.1</v>
      </c>
      <c r="BJ371" s="29">
        <v>0.03</v>
      </c>
      <c r="BK371" s="29">
        <v>0.04</v>
      </c>
      <c r="BL371" s="29" t="s">
        <v>42</v>
      </c>
      <c r="BM371" s="29">
        <v>0.01</v>
      </c>
      <c r="BN371" s="29">
        <v>0.01</v>
      </c>
      <c r="BO371" s="29" t="s">
        <v>42</v>
      </c>
      <c r="BP371" s="29">
        <v>0.01</v>
      </c>
      <c r="BQ371" s="29">
        <v>0.01</v>
      </c>
    </row>
    <row r="372" spans="1:69" x14ac:dyDescent="0.25">
      <c r="A372">
        <v>380</v>
      </c>
      <c r="B372" t="s">
        <v>197</v>
      </c>
      <c r="C372" t="s">
        <v>170</v>
      </c>
      <c r="D372" s="28">
        <v>2060</v>
      </c>
      <c r="E372" s="28">
        <v>3510</v>
      </c>
      <c r="F372" s="28">
        <v>5570</v>
      </c>
      <c r="G372" s="29">
        <v>0.85</v>
      </c>
      <c r="H372" s="29">
        <v>0.94</v>
      </c>
      <c r="I372" s="29">
        <v>0.91</v>
      </c>
      <c r="J372" s="29">
        <v>0.82</v>
      </c>
      <c r="K372" s="29">
        <v>0.93</v>
      </c>
      <c r="L372" s="29">
        <v>0.89</v>
      </c>
      <c r="M372" s="29">
        <v>0.33</v>
      </c>
      <c r="N372" s="29">
        <v>0.26</v>
      </c>
      <c r="O372" s="29">
        <v>0.28000000000000003</v>
      </c>
      <c r="P372" s="29" t="s">
        <v>42</v>
      </c>
      <c r="Q372" s="29" t="s">
        <v>41</v>
      </c>
      <c r="R372" s="29" t="s">
        <v>41</v>
      </c>
      <c r="S372" s="29">
        <v>0.03</v>
      </c>
      <c r="T372" s="29">
        <v>0.03</v>
      </c>
      <c r="U372" s="29">
        <v>0.03</v>
      </c>
      <c r="V372" s="29">
        <v>0.46</v>
      </c>
      <c r="W372" s="29">
        <v>0.63</v>
      </c>
      <c r="X372" s="29">
        <v>0.56000000000000005</v>
      </c>
      <c r="Y372" s="29" t="s">
        <v>41</v>
      </c>
      <c r="Z372" s="29">
        <v>0.01</v>
      </c>
      <c r="AA372" s="29">
        <v>0.01</v>
      </c>
      <c r="AB372" s="29">
        <v>0</v>
      </c>
      <c r="AC372" s="29">
        <v>0</v>
      </c>
      <c r="AD372" s="29">
        <v>0</v>
      </c>
      <c r="AE372" s="29" t="s">
        <v>42</v>
      </c>
      <c r="AF372" s="29" t="s">
        <v>42</v>
      </c>
      <c r="AG372" s="29" t="s">
        <v>42</v>
      </c>
      <c r="AH372" s="29" t="s">
        <v>42</v>
      </c>
      <c r="AI372" s="29" t="s">
        <v>42</v>
      </c>
      <c r="AJ372" s="29" t="s">
        <v>41</v>
      </c>
      <c r="AK372" s="29">
        <v>0.03</v>
      </c>
      <c r="AL372" s="29">
        <v>0.05</v>
      </c>
      <c r="AM372" s="29">
        <v>0.05</v>
      </c>
      <c r="AN372" s="29">
        <v>0</v>
      </c>
      <c r="AO372" s="29">
        <v>0</v>
      </c>
      <c r="AP372" s="29">
        <v>0</v>
      </c>
      <c r="AQ372" s="29">
        <v>0.01</v>
      </c>
      <c r="AR372" s="29" t="s">
        <v>41</v>
      </c>
      <c r="AS372" s="29">
        <v>0.01</v>
      </c>
      <c r="AT372" s="29">
        <v>0.01</v>
      </c>
      <c r="AU372" s="29">
        <v>0.01</v>
      </c>
      <c r="AV372" s="29">
        <v>0.01</v>
      </c>
      <c r="AW372" s="29">
        <v>0.01</v>
      </c>
      <c r="AX372" s="29">
        <v>0.01</v>
      </c>
      <c r="AY372" s="29">
        <v>0.01</v>
      </c>
      <c r="AZ372" s="29" t="s">
        <v>42</v>
      </c>
      <c r="BA372" s="29" t="s">
        <v>42</v>
      </c>
      <c r="BB372" s="29" t="s">
        <v>42</v>
      </c>
      <c r="BC372" s="29">
        <v>0.01</v>
      </c>
      <c r="BD372" s="29" t="s">
        <v>42</v>
      </c>
      <c r="BE372" s="29" t="s">
        <v>41</v>
      </c>
      <c r="BF372" s="29">
        <v>0.01</v>
      </c>
      <c r="BG372" s="29">
        <v>0.01</v>
      </c>
      <c r="BH372" s="29">
        <v>0.01</v>
      </c>
      <c r="BI372" s="29">
        <v>0.09</v>
      </c>
      <c r="BJ372" s="29">
        <v>0.04</v>
      </c>
      <c r="BK372" s="29">
        <v>0.06</v>
      </c>
      <c r="BL372" s="29">
        <v>0.04</v>
      </c>
      <c r="BM372" s="29">
        <v>0.01</v>
      </c>
      <c r="BN372" s="29">
        <v>0.02</v>
      </c>
      <c r="BO372" s="29">
        <v>0.02</v>
      </c>
      <c r="BP372" s="29">
        <v>0.01</v>
      </c>
      <c r="BQ372" s="29">
        <v>0.02</v>
      </c>
    </row>
    <row r="373" spans="1:69" x14ac:dyDescent="0.25">
      <c r="A373">
        <v>304</v>
      </c>
      <c r="B373" t="s">
        <v>198</v>
      </c>
      <c r="C373" t="s">
        <v>180</v>
      </c>
      <c r="D373" s="28">
        <v>1080</v>
      </c>
      <c r="E373" s="28">
        <v>1790</v>
      </c>
      <c r="F373" s="28">
        <v>2870</v>
      </c>
      <c r="G373" s="29">
        <v>0.9</v>
      </c>
      <c r="H373" s="29">
        <v>0.97</v>
      </c>
      <c r="I373" s="29">
        <v>0.94</v>
      </c>
      <c r="J373" s="29">
        <v>0.9</v>
      </c>
      <c r="K373" s="29">
        <v>0.96</v>
      </c>
      <c r="L373" s="29">
        <v>0.94</v>
      </c>
      <c r="M373" s="29">
        <v>0.25</v>
      </c>
      <c r="N373" s="29">
        <v>0.22</v>
      </c>
      <c r="O373" s="29">
        <v>0.23</v>
      </c>
      <c r="P373" s="29" t="s">
        <v>42</v>
      </c>
      <c r="Q373" s="29">
        <v>0.01</v>
      </c>
      <c r="R373" s="29" t="s">
        <v>41</v>
      </c>
      <c r="S373" s="29">
        <v>0.01</v>
      </c>
      <c r="T373" s="29">
        <v>0.01</v>
      </c>
      <c r="U373" s="29">
        <v>0.01</v>
      </c>
      <c r="V373" s="29">
        <v>0.56999999999999995</v>
      </c>
      <c r="W373" s="29">
        <v>0.67</v>
      </c>
      <c r="X373" s="29">
        <v>0.63</v>
      </c>
      <c r="Y373" s="29">
        <v>0.06</v>
      </c>
      <c r="Z373" s="29">
        <v>0.06</v>
      </c>
      <c r="AA373" s="29">
        <v>0.06</v>
      </c>
      <c r="AB373" s="29">
        <v>0</v>
      </c>
      <c r="AC373" s="29">
        <v>0</v>
      </c>
      <c r="AD373" s="29">
        <v>0</v>
      </c>
      <c r="AE373" s="29">
        <v>0</v>
      </c>
      <c r="AF373" s="29" t="s">
        <v>42</v>
      </c>
      <c r="AG373" s="29" t="s">
        <v>42</v>
      </c>
      <c r="AH373" s="29">
        <v>0</v>
      </c>
      <c r="AI373" s="29" t="s">
        <v>42</v>
      </c>
      <c r="AJ373" s="29" t="s">
        <v>42</v>
      </c>
      <c r="AK373" s="29">
        <v>0.01</v>
      </c>
      <c r="AL373" s="29">
        <v>0.01</v>
      </c>
      <c r="AM373" s="29">
        <v>0.01</v>
      </c>
      <c r="AN373" s="29">
        <v>0</v>
      </c>
      <c r="AO373" s="29">
        <v>0</v>
      </c>
      <c r="AP373" s="29">
        <v>0</v>
      </c>
      <c r="AQ373" s="29" t="s">
        <v>42</v>
      </c>
      <c r="AR373" s="29" t="s">
        <v>42</v>
      </c>
      <c r="AS373" s="29" t="s">
        <v>42</v>
      </c>
      <c r="AT373" s="29" t="s">
        <v>42</v>
      </c>
      <c r="AU373" s="29" t="s">
        <v>41</v>
      </c>
      <c r="AV373" s="29" t="s">
        <v>41</v>
      </c>
      <c r="AW373" s="29">
        <v>0</v>
      </c>
      <c r="AX373" s="29" t="s">
        <v>41</v>
      </c>
      <c r="AY373" s="29" t="s">
        <v>41</v>
      </c>
      <c r="AZ373" s="29" t="s">
        <v>42</v>
      </c>
      <c r="BA373" s="29" t="s">
        <v>42</v>
      </c>
      <c r="BB373" s="29" t="s">
        <v>42</v>
      </c>
      <c r="BC373" s="29" t="s">
        <v>42</v>
      </c>
      <c r="BD373" s="29">
        <v>0</v>
      </c>
      <c r="BE373" s="29" t="s">
        <v>42</v>
      </c>
      <c r="BF373" s="29" t="s">
        <v>42</v>
      </c>
      <c r="BG373" s="29">
        <v>0</v>
      </c>
      <c r="BH373" s="29" t="s">
        <v>42</v>
      </c>
      <c r="BI373" s="29">
        <v>0.06</v>
      </c>
      <c r="BJ373" s="29">
        <v>0.02</v>
      </c>
      <c r="BK373" s="29">
        <v>0.03</v>
      </c>
      <c r="BL373" s="29">
        <v>0.01</v>
      </c>
      <c r="BM373" s="29" t="s">
        <v>41</v>
      </c>
      <c r="BN373" s="29">
        <v>0.01</v>
      </c>
      <c r="BO373" s="29">
        <v>0.03</v>
      </c>
      <c r="BP373" s="29">
        <v>0.01</v>
      </c>
      <c r="BQ373" s="29">
        <v>0.02</v>
      </c>
    </row>
    <row r="374" spans="1:69" x14ac:dyDescent="0.25">
      <c r="A374">
        <v>846</v>
      </c>
      <c r="B374" t="s">
        <v>199</v>
      </c>
      <c r="C374" t="s">
        <v>182</v>
      </c>
      <c r="D374" s="28">
        <v>630</v>
      </c>
      <c r="E374" s="28">
        <v>1600</v>
      </c>
      <c r="F374" s="28">
        <v>2240</v>
      </c>
      <c r="G374" s="29">
        <v>0.86</v>
      </c>
      <c r="H374" s="29">
        <v>0.94</v>
      </c>
      <c r="I374" s="29">
        <v>0.92</v>
      </c>
      <c r="J374" s="29">
        <v>0.85</v>
      </c>
      <c r="K374" s="29">
        <v>0.92</v>
      </c>
      <c r="L374" s="29">
        <v>0.9</v>
      </c>
      <c r="M374" s="29">
        <v>0.34</v>
      </c>
      <c r="N374" s="29">
        <v>0.19</v>
      </c>
      <c r="O374" s="29">
        <v>0.23</v>
      </c>
      <c r="P374" s="29" t="s">
        <v>42</v>
      </c>
      <c r="Q374" s="29" t="s">
        <v>42</v>
      </c>
      <c r="R374" s="29" t="s">
        <v>42</v>
      </c>
      <c r="S374" s="29">
        <v>0.05</v>
      </c>
      <c r="T374" s="29">
        <v>0.02</v>
      </c>
      <c r="U374" s="29">
        <v>0.03</v>
      </c>
      <c r="V374" s="29">
        <v>0.17</v>
      </c>
      <c r="W374" s="29">
        <v>0.22</v>
      </c>
      <c r="X374" s="29">
        <v>0.2</v>
      </c>
      <c r="Y374" s="29">
        <v>0.28000000000000003</v>
      </c>
      <c r="Z374" s="29">
        <v>0.5</v>
      </c>
      <c r="AA374" s="29">
        <v>0.44</v>
      </c>
      <c r="AB374" s="29">
        <v>0</v>
      </c>
      <c r="AC374" s="29">
        <v>0</v>
      </c>
      <c r="AD374" s="29">
        <v>0</v>
      </c>
      <c r="AE374" s="29">
        <v>0</v>
      </c>
      <c r="AF374" s="29">
        <v>0</v>
      </c>
      <c r="AG374" s="29">
        <v>0</v>
      </c>
      <c r="AH374" s="29">
        <v>0</v>
      </c>
      <c r="AI374" s="29">
        <v>0</v>
      </c>
      <c r="AJ374" s="29">
        <v>0</v>
      </c>
      <c r="AK374" s="29">
        <v>0.02</v>
      </c>
      <c r="AL374" s="29">
        <v>0.03</v>
      </c>
      <c r="AM374" s="29">
        <v>0.03</v>
      </c>
      <c r="AN374" s="29">
        <v>0</v>
      </c>
      <c r="AO374" s="29">
        <v>0</v>
      </c>
      <c r="AP374" s="29">
        <v>0</v>
      </c>
      <c r="AQ374" s="29" t="s">
        <v>42</v>
      </c>
      <c r="AR374" s="29" t="s">
        <v>42</v>
      </c>
      <c r="AS374" s="29" t="s">
        <v>41</v>
      </c>
      <c r="AT374" s="29">
        <v>0.01</v>
      </c>
      <c r="AU374" s="29" t="s">
        <v>41</v>
      </c>
      <c r="AV374" s="29">
        <v>0.01</v>
      </c>
      <c r="AW374" s="29" t="s">
        <v>42</v>
      </c>
      <c r="AX374" s="29" t="s">
        <v>42</v>
      </c>
      <c r="AY374" s="29" t="s">
        <v>41</v>
      </c>
      <c r="AZ374" s="29" t="s">
        <v>42</v>
      </c>
      <c r="BA374" s="29" t="s">
        <v>42</v>
      </c>
      <c r="BB374" s="29" t="s">
        <v>42</v>
      </c>
      <c r="BC374" s="29" t="s">
        <v>42</v>
      </c>
      <c r="BD374" s="29">
        <v>0</v>
      </c>
      <c r="BE374" s="29" t="s">
        <v>42</v>
      </c>
      <c r="BF374" s="29" t="s">
        <v>42</v>
      </c>
      <c r="BG374" s="29">
        <v>0.01</v>
      </c>
      <c r="BH374" s="29">
        <v>0.01</v>
      </c>
      <c r="BI374" s="29">
        <v>7.0000000000000007E-2</v>
      </c>
      <c r="BJ374" s="29">
        <v>0.03</v>
      </c>
      <c r="BK374" s="29">
        <v>0.04</v>
      </c>
      <c r="BL374" s="29">
        <v>0.05</v>
      </c>
      <c r="BM374" s="29">
        <v>0.02</v>
      </c>
      <c r="BN374" s="29">
        <v>0.03</v>
      </c>
      <c r="BO374" s="29">
        <v>0.02</v>
      </c>
      <c r="BP374" s="29">
        <v>0.01</v>
      </c>
      <c r="BQ374" s="29">
        <v>0.01</v>
      </c>
    </row>
    <row r="375" spans="1:69" x14ac:dyDescent="0.25">
      <c r="A375">
        <v>801</v>
      </c>
      <c r="B375" t="s">
        <v>200</v>
      </c>
      <c r="C375" t="s">
        <v>184</v>
      </c>
      <c r="D375" s="28">
        <v>1160</v>
      </c>
      <c r="E375" s="28">
        <v>2000</v>
      </c>
      <c r="F375" s="28">
        <v>3160</v>
      </c>
      <c r="G375" s="29">
        <v>0.82</v>
      </c>
      <c r="H375" s="29">
        <v>0.92</v>
      </c>
      <c r="I375" s="29">
        <v>0.88</v>
      </c>
      <c r="J375" s="29">
        <v>0.8</v>
      </c>
      <c r="K375" s="29">
        <v>0.91</v>
      </c>
      <c r="L375" s="29">
        <v>0.87</v>
      </c>
      <c r="M375" s="29">
        <v>0.42</v>
      </c>
      <c r="N375" s="29">
        <v>0.28999999999999998</v>
      </c>
      <c r="O375" s="29">
        <v>0.34</v>
      </c>
      <c r="P375" s="29">
        <v>0.01</v>
      </c>
      <c r="Q375" s="29" t="s">
        <v>41</v>
      </c>
      <c r="R375" s="29">
        <v>0.01</v>
      </c>
      <c r="S375" s="29">
        <v>0.05</v>
      </c>
      <c r="T375" s="29">
        <v>0.03</v>
      </c>
      <c r="U375" s="29">
        <v>0.04</v>
      </c>
      <c r="V375" s="29">
        <v>0.24</v>
      </c>
      <c r="W375" s="29">
        <v>0.45</v>
      </c>
      <c r="X375" s="29">
        <v>0.37</v>
      </c>
      <c r="Y375" s="29">
        <v>0.08</v>
      </c>
      <c r="Z375" s="29">
        <v>0.12</v>
      </c>
      <c r="AA375" s="29">
        <v>0.1</v>
      </c>
      <c r="AB375" s="29" t="s">
        <v>42</v>
      </c>
      <c r="AC375" s="29" t="s">
        <v>42</v>
      </c>
      <c r="AD375" s="29" t="s">
        <v>42</v>
      </c>
      <c r="AE375" s="29" t="s">
        <v>42</v>
      </c>
      <c r="AF375" s="29" t="s">
        <v>42</v>
      </c>
      <c r="AG375" s="29" t="s">
        <v>42</v>
      </c>
      <c r="AH375" s="29" t="s">
        <v>42</v>
      </c>
      <c r="AI375" s="29">
        <v>0</v>
      </c>
      <c r="AJ375" s="29" t="s">
        <v>42</v>
      </c>
      <c r="AK375" s="29">
        <v>0.05</v>
      </c>
      <c r="AL375" s="29">
        <v>0.05</v>
      </c>
      <c r="AM375" s="29">
        <v>0.05</v>
      </c>
      <c r="AN375" s="29">
        <v>0</v>
      </c>
      <c r="AO375" s="29" t="s">
        <v>42</v>
      </c>
      <c r="AP375" s="29" t="s">
        <v>42</v>
      </c>
      <c r="AQ375" s="29">
        <v>0.01</v>
      </c>
      <c r="AR375" s="29" t="s">
        <v>41</v>
      </c>
      <c r="AS375" s="29">
        <v>0.01</v>
      </c>
      <c r="AT375" s="29">
        <v>0.01</v>
      </c>
      <c r="AU375" s="29">
        <v>0.01</v>
      </c>
      <c r="AV375" s="29">
        <v>0.01</v>
      </c>
      <c r="AW375" s="29">
        <v>0.01</v>
      </c>
      <c r="AX375" s="29">
        <v>0.01</v>
      </c>
      <c r="AY375" s="29">
        <v>0.01</v>
      </c>
      <c r="AZ375" s="29" t="s">
        <v>42</v>
      </c>
      <c r="BA375" s="29" t="s">
        <v>42</v>
      </c>
      <c r="BB375" s="29" t="s">
        <v>42</v>
      </c>
      <c r="BC375" s="29" t="s">
        <v>42</v>
      </c>
      <c r="BD375" s="29">
        <v>0</v>
      </c>
      <c r="BE375" s="29" t="s">
        <v>42</v>
      </c>
      <c r="BF375" s="29">
        <v>0.01</v>
      </c>
      <c r="BG375" s="29">
        <v>0.01</v>
      </c>
      <c r="BH375" s="29">
        <v>0.01</v>
      </c>
      <c r="BI375" s="29">
        <v>0.12</v>
      </c>
      <c r="BJ375" s="29">
        <v>0.06</v>
      </c>
      <c r="BK375" s="29">
        <v>0.08</v>
      </c>
      <c r="BL375" s="29">
        <v>0.03</v>
      </c>
      <c r="BM375" s="29">
        <v>0.01</v>
      </c>
      <c r="BN375" s="29">
        <v>0.02</v>
      </c>
      <c r="BO375" s="29">
        <v>0.02</v>
      </c>
      <c r="BP375" s="29">
        <v>0.01</v>
      </c>
      <c r="BQ375" s="29">
        <v>0.02</v>
      </c>
    </row>
    <row r="376" spans="1:69" x14ac:dyDescent="0.25">
      <c r="A376">
        <v>305</v>
      </c>
      <c r="B376" t="s">
        <v>201</v>
      </c>
      <c r="C376" t="s">
        <v>180</v>
      </c>
      <c r="D376" s="28">
        <v>660</v>
      </c>
      <c r="E376" s="28">
        <v>2700</v>
      </c>
      <c r="F376" s="28">
        <v>3370</v>
      </c>
      <c r="G376" s="29">
        <v>0.86</v>
      </c>
      <c r="H376" s="29">
        <v>0.95</v>
      </c>
      <c r="I376" s="29">
        <v>0.93</v>
      </c>
      <c r="J376" s="29">
        <v>0.84</v>
      </c>
      <c r="K376" s="29">
        <v>0.94</v>
      </c>
      <c r="L376" s="29">
        <v>0.92</v>
      </c>
      <c r="M376" s="29">
        <v>0.31</v>
      </c>
      <c r="N376" s="29">
        <v>0.15</v>
      </c>
      <c r="O376" s="29">
        <v>0.18</v>
      </c>
      <c r="P376" s="29" t="s">
        <v>42</v>
      </c>
      <c r="Q376" s="29" t="s">
        <v>41</v>
      </c>
      <c r="R376" s="29" t="s">
        <v>41</v>
      </c>
      <c r="S376" s="29">
        <v>0.02</v>
      </c>
      <c r="T376" s="29">
        <v>0.02</v>
      </c>
      <c r="U376" s="29">
        <v>0.02</v>
      </c>
      <c r="V376" s="29">
        <v>0.49</v>
      </c>
      <c r="W376" s="29">
        <v>0.75</v>
      </c>
      <c r="X376" s="29">
        <v>0.7</v>
      </c>
      <c r="Y376" s="29">
        <v>0.02</v>
      </c>
      <c r="Z376" s="29">
        <v>0.01</v>
      </c>
      <c r="AA376" s="29">
        <v>0.01</v>
      </c>
      <c r="AB376" s="29">
        <v>0</v>
      </c>
      <c r="AC376" s="29">
        <v>0</v>
      </c>
      <c r="AD376" s="29">
        <v>0</v>
      </c>
      <c r="AE376" s="29">
        <v>0</v>
      </c>
      <c r="AF376" s="29">
        <v>0</v>
      </c>
      <c r="AG376" s="29">
        <v>0</v>
      </c>
      <c r="AH376" s="29">
        <v>0</v>
      </c>
      <c r="AI376" s="29">
        <v>0</v>
      </c>
      <c r="AJ376" s="29">
        <v>0</v>
      </c>
      <c r="AK376" s="29">
        <v>0.05</v>
      </c>
      <c r="AL376" s="29">
        <v>0.03</v>
      </c>
      <c r="AM376" s="29">
        <v>0.04</v>
      </c>
      <c r="AN376" s="29">
        <v>0</v>
      </c>
      <c r="AO376" s="29" t="s">
        <v>42</v>
      </c>
      <c r="AP376" s="29" t="s">
        <v>42</v>
      </c>
      <c r="AQ376" s="29">
        <v>0.01</v>
      </c>
      <c r="AR376" s="29" t="s">
        <v>41</v>
      </c>
      <c r="AS376" s="29" t="s">
        <v>41</v>
      </c>
      <c r="AT376" s="29">
        <v>0.01</v>
      </c>
      <c r="AU376" s="29">
        <v>0.01</v>
      </c>
      <c r="AV376" s="29">
        <v>0.01</v>
      </c>
      <c r="AW376" s="29" t="s">
        <v>42</v>
      </c>
      <c r="AX376" s="29" t="s">
        <v>41</v>
      </c>
      <c r="AY376" s="29" t="s">
        <v>41</v>
      </c>
      <c r="AZ376" s="29" t="s">
        <v>42</v>
      </c>
      <c r="BA376" s="29" t="s">
        <v>41</v>
      </c>
      <c r="BB376" s="29" t="s">
        <v>41</v>
      </c>
      <c r="BC376" s="29">
        <v>0</v>
      </c>
      <c r="BD376" s="29">
        <v>0</v>
      </c>
      <c r="BE376" s="29">
        <v>0</v>
      </c>
      <c r="BF376" s="29" t="s">
        <v>42</v>
      </c>
      <c r="BG376" s="29" t="s">
        <v>41</v>
      </c>
      <c r="BH376" s="29" t="s">
        <v>41</v>
      </c>
      <c r="BI376" s="29">
        <v>0.08</v>
      </c>
      <c r="BJ376" s="29">
        <v>0.03</v>
      </c>
      <c r="BK376" s="29">
        <v>0.04</v>
      </c>
      <c r="BL376" s="29">
        <v>0.03</v>
      </c>
      <c r="BM376" s="29">
        <v>0.01</v>
      </c>
      <c r="BN376" s="29">
        <v>0.01</v>
      </c>
      <c r="BO376" s="29">
        <v>0.03</v>
      </c>
      <c r="BP376" s="29">
        <v>0.01</v>
      </c>
      <c r="BQ376" s="29">
        <v>0.02</v>
      </c>
    </row>
    <row r="377" spans="1:69" x14ac:dyDescent="0.25">
      <c r="A377">
        <v>825</v>
      </c>
      <c r="B377" t="s">
        <v>202</v>
      </c>
      <c r="C377" t="s">
        <v>182</v>
      </c>
      <c r="D377" s="28">
        <v>740</v>
      </c>
      <c r="E377" s="28">
        <v>4700</v>
      </c>
      <c r="F377" s="28">
        <v>5440</v>
      </c>
      <c r="G377" s="29">
        <v>0.88</v>
      </c>
      <c r="H377" s="29">
        <v>0.96</v>
      </c>
      <c r="I377" s="29">
        <v>0.95</v>
      </c>
      <c r="J377" s="29">
        <v>0.85</v>
      </c>
      <c r="K377" s="29">
        <v>0.95</v>
      </c>
      <c r="L377" s="29">
        <v>0.94</v>
      </c>
      <c r="M377" s="29">
        <v>0.34</v>
      </c>
      <c r="N377" s="29">
        <v>0.19</v>
      </c>
      <c r="O377" s="29">
        <v>0.21</v>
      </c>
      <c r="P377" s="29">
        <v>0</v>
      </c>
      <c r="Q377" s="29" t="s">
        <v>41</v>
      </c>
      <c r="R377" s="29" t="s">
        <v>41</v>
      </c>
      <c r="S377" s="29">
        <v>0.03</v>
      </c>
      <c r="T377" s="29">
        <v>0.02</v>
      </c>
      <c r="U377" s="29">
        <v>0.02</v>
      </c>
      <c r="V377" s="29">
        <v>0.44</v>
      </c>
      <c r="W377" s="29">
        <v>0.71</v>
      </c>
      <c r="X377" s="29">
        <v>0.67</v>
      </c>
      <c r="Y377" s="29">
        <v>0.04</v>
      </c>
      <c r="Z377" s="29">
        <v>0.03</v>
      </c>
      <c r="AA377" s="29">
        <v>0.03</v>
      </c>
      <c r="AB377" s="29">
        <v>0</v>
      </c>
      <c r="AC377" s="29">
        <v>0</v>
      </c>
      <c r="AD377" s="29">
        <v>0</v>
      </c>
      <c r="AE377" s="29">
        <v>0</v>
      </c>
      <c r="AF377" s="29">
        <v>0</v>
      </c>
      <c r="AG377" s="29">
        <v>0</v>
      </c>
      <c r="AH377" s="29" t="s">
        <v>42</v>
      </c>
      <c r="AI377" s="29">
        <v>0</v>
      </c>
      <c r="AJ377" s="29" t="s">
        <v>42</v>
      </c>
      <c r="AK377" s="29">
        <v>0.04</v>
      </c>
      <c r="AL377" s="29">
        <v>0.03</v>
      </c>
      <c r="AM377" s="29">
        <v>0.03</v>
      </c>
      <c r="AN377" s="29">
        <v>0</v>
      </c>
      <c r="AO377" s="29" t="s">
        <v>42</v>
      </c>
      <c r="AP377" s="29" t="s">
        <v>42</v>
      </c>
      <c r="AQ377" s="29" t="s">
        <v>42</v>
      </c>
      <c r="AR377" s="29" t="s">
        <v>42</v>
      </c>
      <c r="AS377" s="29" t="s">
        <v>41</v>
      </c>
      <c r="AT377" s="29">
        <v>0.01</v>
      </c>
      <c r="AU377" s="29">
        <v>0.01</v>
      </c>
      <c r="AV377" s="29">
        <v>0.01</v>
      </c>
      <c r="AW377" s="29">
        <v>0.01</v>
      </c>
      <c r="AX377" s="29" t="s">
        <v>41</v>
      </c>
      <c r="AY377" s="29">
        <v>0.01</v>
      </c>
      <c r="AZ377" s="29" t="s">
        <v>42</v>
      </c>
      <c r="BA377" s="29" t="s">
        <v>41</v>
      </c>
      <c r="BB377" s="29" t="s">
        <v>41</v>
      </c>
      <c r="BC377" s="29">
        <v>0</v>
      </c>
      <c r="BD377" s="29" t="s">
        <v>42</v>
      </c>
      <c r="BE377" s="29" t="s">
        <v>42</v>
      </c>
      <c r="BF377" s="29">
        <v>0.01</v>
      </c>
      <c r="BG377" s="29" t="s">
        <v>41</v>
      </c>
      <c r="BH377" s="29">
        <v>0.01</v>
      </c>
      <c r="BI377" s="29">
        <v>0.06</v>
      </c>
      <c r="BJ377" s="29">
        <v>0.02</v>
      </c>
      <c r="BK377" s="29">
        <v>0.02</v>
      </c>
      <c r="BL377" s="29">
        <v>0.04</v>
      </c>
      <c r="BM377" s="29">
        <v>0.01</v>
      </c>
      <c r="BN377" s="29">
        <v>0.01</v>
      </c>
      <c r="BO377" s="29">
        <v>0.02</v>
      </c>
      <c r="BP377" s="29">
        <v>0.02</v>
      </c>
      <c r="BQ377" s="29">
        <v>0.02</v>
      </c>
    </row>
    <row r="378" spans="1:69" x14ac:dyDescent="0.25">
      <c r="A378">
        <v>351</v>
      </c>
      <c r="B378" t="s">
        <v>203</v>
      </c>
      <c r="C378" t="s">
        <v>168</v>
      </c>
      <c r="D378" s="28">
        <v>540</v>
      </c>
      <c r="E378" s="28">
        <v>1630</v>
      </c>
      <c r="F378" s="28">
        <v>2170</v>
      </c>
      <c r="G378" s="29">
        <v>0.84</v>
      </c>
      <c r="H378" s="29">
        <v>0.95</v>
      </c>
      <c r="I378" s="29">
        <v>0.92</v>
      </c>
      <c r="J378" s="29">
        <v>0.81</v>
      </c>
      <c r="K378" s="29">
        <v>0.93</v>
      </c>
      <c r="L378" s="29">
        <v>0.9</v>
      </c>
      <c r="M378" s="29">
        <v>0.61</v>
      </c>
      <c r="N378" s="29">
        <v>0.49</v>
      </c>
      <c r="O378" s="29">
        <v>0.52</v>
      </c>
      <c r="P378" s="29">
        <v>0</v>
      </c>
      <c r="Q378" s="29" t="s">
        <v>42</v>
      </c>
      <c r="R378" s="29" t="s">
        <v>42</v>
      </c>
      <c r="S378" s="29" t="s">
        <v>42</v>
      </c>
      <c r="T378" s="29">
        <v>0.03</v>
      </c>
      <c r="U378" s="29">
        <v>0.02</v>
      </c>
      <c r="V378" s="29">
        <v>0.03</v>
      </c>
      <c r="W378" s="29">
        <v>0.03</v>
      </c>
      <c r="X378" s="29">
        <v>0.03</v>
      </c>
      <c r="Y378" s="29">
        <v>0.17</v>
      </c>
      <c r="Z378" s="29">
        <v>0.39</v>
      </c>
      <c r="AA378" s="29">
        <v>0.33</v>
      </c>
      <c r="AB378" s="29">
        <v>0</v>
      </c>
      <c r="AC378" s="29">
        <v>0</v>
      </c>
      <c r="AD378" s="29">
        <v>0</v>
      </c>
      <c r="AE378" s="29">
        <v>0</v>
      </c>
      <c r="AF378" s="29">
        <v>0</v>
      </c>
      <c r="AG378" s="29">
        <v>0</v>
      </c>
      <c r="AH378" s="29">
        <v>0</v>
      </c>
      <c r="AI378" s="29">
        <v>0</v>
      </c>
      <c r="AJ378" s="29">
        <v>0</v>
      </c>
      <c r="AK378" s="29">
        <v>0.04</v>
      </c>
      <c r="AL378" s="29">
        <v>0.05</v>
      </c>
      <c r="AM378" s="29">
        <v>0.05</v>
      </c>
      <c r="AN378" s="29">
        <v>0</v>
      </c>
      <c r="AO378" s="29">
        <v>0</v>
      </c>
      <c r="AP378" s="29">
        <v>0</v>
      </c>
      <c r="AQ378" s="29">
        <v>0</v>
      </c>
      <c r="AR378" s="29" t="s">
        <v>42</v>
      </c>
      <c r="AS378" s="29" t="s">
        <v>42</v>
      </c>
      <c r="AT378" s="29">
        <v>0.02</v>
      </c>
      <c r="AU378" s="29">
        <v>0.01</v>
      </c>
      <c r="AV378" s="29">
        <v>0.01</v>
      </c>
      <c r="AW378" s="29">
        <v>0.02</v>
      </c>
      <c r="AX378" s="29">
        <v>0.01</v>
      </c>
      <c r="AY378" s="29">
        <v>0.01</v>
      </c>
      <c r="AZ378" s="29" t="s">
        <v>42</v>
      </c>
      <c r="BA378" s="29" t="s">
        <v>42</v>
      </c>
      <c r="BB378" s="29" t="s">
        <v>42</v>
      </c>
      <c r="BC378" s="29">
        <v>0</v>
      </c>
      <c r="BD378" s="29" t="s">
        <v>42</v>
      </c>
      <c r="BE378" s="29" t="s">
        <v>42</v>
      </c>
      <c r="BF378" s="29" t="s">
        <v>42</v>
      </c>
      <c r="BG378" s="29" t="s">
        <v>41</v>
      </c>
      <c r="BH378" s="29" t="s">
        <v>41</v>
      </c>
      <c r="BI378" s="29">
        <v>0.11</v>
      </c>
      <c r="BJ378" s="29">
        <v>0.03</v>
      </c>
      <c r="BK378" s="29">
        <v>0.05</v>
      </c>
      <c r="BL378" s="29">
        <v>0.04</v>
      </c>
      <c r="BM378" s="29">
        <v>0.01</v>
      </c>
      <c r="BN378" s="29">
        <v>0.02</v>
      </c>
      <c r="BO378" s="29">
        <v>0.01</v>
      </c>
      <c r="BP378" s="29">
        <v>0.01</v>
      </c>
      <c r="BQ378" s="29">
        <v>0.01</v>
      </c>
    </row>
    <row r="379" spans="1:69" x14ac:dyDescent="0.25">
      <c r="A379">
        <v>381</v>
      </c>
      <c r="B379" t="s">
        <v>204</v>
      </c>
      <c r="C379" t="s">
        <v>170</v>
      </c>
      <c r="D379" s="28">
        <v>620</v>
      </c>
      <c r="E379" s="28">
        <v>1970</v>
      </c>
      <c r="F379" s="28">
        <v>2590</v>
      </c>
      <c r="G379" s="29">
        <v>0.88</v>
      </c>
      <c r="H379" s="29">
        <v>0.96</v>
      </c>
      <c r="I379" s="29">
        <v>0.94</v>
      </c>
      <c r="J379" s="29">
        <v>0.85</v>
      </c>
      <c r="K379" s="29">
        <v>0.94</v>
      </c>
      <c r="L379" s="29">
        <v>0.92</v>
      </c>
      <c r="M379" s="29">
        <v>0.35</v>
      </c>
      <c r="N379" s="29">
        <v>0.21</v>
      </c>
      <c r="O379" s="29">
        <v>0.24</v>
      </c>
      <c r="P379" s="29">
        <v>0</v>
      </c>
      <c r="Q379" s="29" t="s">
        <v>42</v>
      </c>
      <c r="R379" s="29" t="s">
        <v>42</v>
      </c>
      <c r="S379" s="29">
        <v>0.02</v>
      </c>
      <c r="T379" s="29">
        <v>0.02</v>
      </c>
      <c r="U379" s="29">
        <v>0.02</v>
      </c>
      <c r="V379" s="29">
        <v>0.4</v>
      </c>
      <c r="W379" s="29">
        <v>0.56999999999999995</v>
      </c>
      <c r="X379" s="29">
        <v>0.53</v>
      </c>
      <c r="Y379" s="29">
        <v>0.08</v>
      </c>
      <c r="Z379" s="29">
        <v>0.14000000000000001</v>
      </c>
      <c r="AA379" s="29">
        <v>0.12</v>
      </c>
      <c r="AB379" s="29">
        <v>0</v>
      </c>
      <c r="AC379" s="29">
        <v>0</v>
      </c>
      <c r="AD379" s="29">
        <v>0</v>
      </c>
      <c r="AE379" s="29">
        <v>0</v>
      </c>
      <c r="AF379" s="29">
        <v>0</v>
      </c>
      <c r="AG379" s="29">
        <v>0</v>
      </c>
      <c r="AH379" s="29" t="s">
        <v>42</v>
      </c>
      <c r="AI379" s="29">
        <v>0</v>
      </c>
      <c r="AJ379" s="29" t="s">
        <v>42</v>
      </c>
      <c r="AK379" s="29">
        <v>0.06</v>
      </c>
      <c r="AL379" s="29">
        <v>7.0000000000000007E-2</v>
      </c>
      <c r="AM379" s="29">
        <v>7.0000000000000007E-2</v>
      </c>
      <c r="AN379" s="29">
        <v>0</v>
      </c>
      <c r="AO379" s="29">
        <v>0</v>
      </c>
      <c r="AP379" s="29">
        <v>0</v>
      </c>
      <c r="AQ379" s="29" t="s">
        <v>42</v>
      </c>
      <c r="AR379" s="29" t="s">
        <v>41</v>
      </c>
      <c r="AS379" s="29" t="s">
        <v>41</v>
      </c>
      <c r="AT379" s="29">
        <v>0.01</v>
      </c>
      <c r="AU379" s="29" t="s">
        <v>41</v>
      </c>
      <c r="AV379" s="29">
        <v>0.01</v>
      </c>
      <c r="AW379" s="29" t="s">
        <v>42</v>
      </c>
      <c r="AX379" s="29" t="s">
        <v>41</v>
      </c>
      <c r="AY379" s="29" t="s">
        <v>41</v>
      </c>
      <c r="AZ379" s="29" t="s">
        <v>42</v>
      </c>
      <c r="BA379" s="29" t="s">
        <v>42</v>
      </c>
      <c r="BB379" s="29" t="s">
        <v>41</v>
      </c>
      <c r="BC379" s="29">
        <v>0</v>
      </c>
      <c r="BD379" s="29">
        <v>0</v>
      </c>
      <c r="BE379" s="29">
        <v>0</v>
      </c>
      <c r="BF379" s="29">
        <v>0.01</v>
      </c>
      <c r="BG379" s="29">
        <v>0.01</v>
      </c>
      <c r="BH379" s="29">
        <v>0.01</v>
      </c>
      <c r="BI379" s="29">
        <v>0.08</v>
      </c>
      <c r="BJ379" s="29">
        <v>0.03</v>
      </c>
      <c r="BK379" s="29">
        <v>0.04</v>
      </c>
      <c r="BL379" s="29">
        <v>0.03</v>
      </c>
      <c r="BM379" s="29">
        <v>0.01</v>
      </c>
      <c r="BN379" s="29">
        <v>0.01</v>
      </c>
      <c r="BO379" s="29">
        <v>0.01</v>
      </c>
      <c r="BP379" s="29">
        <v>0.01</v>
      </c>
      <c r="BQ379" s="29">
        <v>0.01</v>
      </c>
    </row>
    <row r="380" spans="1:69" x14ac:dyDescent="0.25">
      <c r="A380">
        <v>873</v>
      </c>
      <c r="B380" t="s">
        <v>205</v>
      </c>
      <c r="C380" t="s">
        <v>176</v>
      </c>
      <c r="D380" s="28">
        <v>1030</v>
      </c>
      <c r="E380" s="28">
        <v>4900</v>
      </c>
      <c r="F380" s="28">
        <v>5930</v>
      </c>
      <c r="G380" s="29">
        <v>0.85</v>
      </c>
      <c r="H380" s="29">
        <v>0.94</v>
      </c>
      <c r="I380" s="29">
        <v>0.92</v>
      </c>
      <c r="J380" s="29">
        <v>0.81</v>
      </c>
      <c r="K380" s="29">
        <v>0.92</v>
      </c>
      <c r="L380" s="29">
        <v>0.91</v>
      </c>
      <c r="M380" s="29">
        <v>0.49</v>
      </c>
      <c r="N380" s="29">
        <v>0.28000000000000003</v>
      </c>
      <c r="O380" s="29">
        <v>0.32</v>
      </c>
      <c r="P380" s="29" t="s">
        <v>42</v>
      </c>
      <c r="Q380" s="29" t="s">
        <v>41</v>
      </c>
      <c r="R380" s="29" t="s">
        <v>41</v>
      </c>
      <c r="S380" s="29">
        <v>0.02</v>
      </c>
      <c r="T380" s="29">
        <v>0.01</v>
      </c>
      <c r="U380" s="29">
        <v>0.01</v>
      </c>
      <c r="V380" s="29">
        <v>0.19</v>
      </c>
      <c r="W380" s="29">
        <v>0.3</v>
      </c>
      <c r="X380" s="29">
        <v>0.28000000000000003</v>
      </c>
      <c r="Y380" s="29">
        <v>0.12</v>
      </c>
      <c r="Z380" s="29">
        <v>0.32</v>
      </c>
      <c r="AA380" s="29">
        <v>0.28999999999999998</v>
      </c>
      <c r="AB380" s="29">
        <v>0</v>
      </c>
      <c r="AC380" s="29">
        <v>0</v>
      </c>
      <c r="AD380" s="29">
        <v>0</v>
      </c>
      <c r="AE380" s="29">
        <v>0</v>
      </c>
      <c r="AF380" s="29">
        <v>0</v>
      </c>
      <c r="AG380" s="29">
        <v>0</v>
      </c>
      <c r="AH380" s="29" t="s">
        <v>42</v>
      </c>
      <c r="AI380" s="29" t="s">
        <v>42</v>
      </c>
      <c r="AJ380" s="29" t="s">
        <v>42</v>
      </c>
      <c r="AK380" s="29">
        <v>0.04</v>
      </c>
      <c r="AL380" s="29">
        <v>0.04</v>
      </c>
      <c r="AM380" s="29">
        <v>0.04</v>
      </c>
      <c r="AN380" s="29">
        <v>0</v>
      </c>
      <c r="AO380" s="29">
        <v>0</v>
      </c>
      <c r="AP380" s="29">
        <v>0</v>
      </c>
      <c r="AQ380" s="29" t="s">
        <v>42</v>
      </c>
      <c r="AR380" s="29" t="s">
        <v>41</v>
      </c>
      <c r="AS380" s="29" t="s">
        <v>41</v>
      </c>
      <c r="AT380" s="29">
        <v>0.02</v>
      </c>
      <c r="AU380" s="29">
        <v>0.01</v>
      </c>
      <c r="AV380" s="29">
        <v>0.01</v>
      </c>
      <c r="AW380" s="29">
        <v>0.01</v>
      </c>
      <c r="AX380" s="29" t="s">
        <v>41</v>
      </c>
      <c r="AY380" s="29">
        <v>0.01</v>
      </c>
      <c r="AZ380" s="29">
        <v>0.01</v>
      </c>
      <c r="BA380" s="29" t="s">
        <v>41</v>
      </c>
      <c r="BB380" s="29" t="s">
        <v>41</v>
      </c>
      <c r="BC380" s="29" t="s">
        <v>42</v>
      </c>
      <c r="BD380" s="29" t="s">
        <v>42</v>
      </c>
      <c r="BE380" s="29" t="s">
        <v>42</v>
      </c>
      <c r="BF380" s="29">
        <v>0.01</v>
      </c>
      <c r="BG380" s="29">
        <v>0.01</v>
      </c>
      <c r="BH380" s="29">
        <v>0.01</v>
      </c>
      <c r="BI380" s="29">
        <v>0.08</v>
      </c>
      <c r="BJ380" s="29">
        <v>0.03</v>
      </c>
      <c r="BK380" s="29">
        <v>0.04</v>
      </c>
      <c r="BL380" s="29">
        <v>0.05</v>
      </c>
      <c r="BM380" s="29">
        <v>0.01</v>
      </c>
      <c r="BN380" s="29">
        <v>0.02</v>
      </c>
      <c r="BO380" s="29">
        <v>0.02</v>
      </c>
      <c r="BP380" s="29">
        <v>0.01</v>
      </c>
      <c r="BQ380" s="29">
        <v>0.01</v>
      </c>
    </row>
    <row r="381" spans="1:69" x14ac:dyDescent="0.25">
      <c r="A381">
        <v>202</v>
      </c>
      <c r="B381" t="s">
        <v>206</v>
      </c>
      <c r="C381" t="s">
        <v>178</v>
      </c>
      <c r="D381" s="28">
        <v>850</v>
      </c>
      <c r="E381" s="28">
        <v>630</v>
      </c>
      <c r="F381" s="28">
        <v>1490</v>
      </c>
      <c r="G381" s="29">
        <v>0.89</v>
      </c>
      <c r="H381" s="29">
        <v>0.95</v>
      </c>
      <c r="I381" s="29">
        <v>0.92</v>
      </c>
      <c r="J381" s="29">
        <v>0.88</v>
      </c>
      <c r="K381" s="29">
        <v>0.94</v>
      </c>
      <c r="L381" s="29">
        <v>0.91</v>
      </c>
      <c r="M381" s="29">
        <v>0.2</v>
      </c>
      <c r="N381" s="29">
        <v>0.09</v>
      </c>
      <c r="O381" s="29">
        <v>0.15</v>
      </c>
      <c r="P381" s="29" t="s">
        <v>42</v>
      </c>
      <c r="Q381" s="29" t="s">
        <v>42</v>
      </c>
      <c r="R381" s="29" t="s">
        <v>41</v>
      </c>
      <c r="S381" s="29">
        <v>0.02</v>
      </c>
      <c r="T381" s="29">
        <v>0.01</v>
      </c>
      <c r="U381" s="29">
        <v>0.02</v>
      </c>
      <c r="V381" s="29">
        <v>0.61</v>
      </c>
      <c r="W381" s="29">
        <v>0.75</v>
      </c>
      <c r="X381" s="29">
        <v>0.67</v>
      </c>
      <c r="Y381" s="29">
        <v>0.04</v>
      </c>
      <c r="Z381" s="29">
        <v>0.08</v>
      </c>
      <c r="AA381" s="29">
        <v>0.06</v>
      </c>
      <c r="AB381" s="29">
        <v>0</v>
      </c>
      <c r="AC381" s="29" t="s">
        <v>42</v>
      </c>
      <c r="AD381" s="29" t="s">
        <v>42</v>
      </c>
      <c r="AE381" s="29" t="s">
        <v>42</v>
      </c>
      <c r="AF381" s="29">
        <v>0</v>
      </c>
      <c r="AG381" s="29" t="s">
        <v>42</v>
      </c>
      <c r="AH381" s="29">
        <v>0</v>
      </c>
      <c r="AI381" s="29">
        <v>0</v>
      </c>
      <c r="AJ381" s="29">
        <v>0</v>
      </c>
      <c r="AK381" s="29">
        <v>0.02</v>
      </c>
      <c r="AL381" s="29">
        <v>0.02</v>
      </c>
      <c r="AM381" s="29">
        <v>0.02</v>
      </c>
      <c r="AN381" s="29">
        <v>0</v>
      </c>
      <c r="AO381" s="29">
        <v>0</v>
      </c>
      <c r="AP381" s="29">
        <v>0</v>
      </c>
      <c r="AQ381" s="29" t="s">
        <v>42</v>
      </c>
      <c r="AR381" s="29" t="s">
        <v>42</v>
      </c>
      <c r="AS381" s="29" t="s">
        <v>42</v>
      </c>
      <c r="AT381" s="29" t="s">
        <v>42</v>
      </c>
      <c r="AU381" s="29" t="s">
        <v>42</v>
      </c>
      <c r="AV381" s="29" t="s">
        <v>42</v>
      </c>
      <c r="AW381" s="29" t="s">
        <v>42</v>
      </c>
      <c r="AX381" s="29" t="s">
        <v>42</v>
      </c>
      <c r="AY381" s="29" t="s">
        <v>42</v>
      </c>
      <c r="AZ381" s="29">
        <v>0</v>
      </c>
      <c r="BA381" s="29">
        <v>0</v>
      </c>
      <c r="BB381" s="29">
        <v>0</v>
      </c>
      <c r="BC381" s="29">
        <v>0</v>
      </c>
      <c r="BD381" s="29">
        <v>0</v>
      </c>
      <c r="BE381" s="29">
        <v>0</v>
      </c>
      <c r="BF381" s="29">
        <v>0.01</v>
      </c>
      <c r="BG381" s="29" t="s">
        <v>42</v>
      </c>
      <c r="BH381" s="29">
        <v>0.01</v>
      </c>
      <c r="BI381" s="29">
        <v>0.06</v>
      </c>
      <c r="BJ381" s="29">
        <v>0.03</v>
      </c>
      <c r="BK381" s="29">
        <v>0.04</v>
      </c>
      <c r="BL381" s="29">
        <v>0.03</v>
      </c>
      <c r="BM381" s="29" t="s">
        <v>42</v>
      </c>
      <c r="BN381" s="29">
        <v>0.02</v>
      </c>
      <c r="BO381" s="29">
        <v>0.02</v>
      </c>
      <c r="BP381" s="29">
        <v>0.02</v>
      </c>
      <c r="BQ381" s="29">
        <v>0.02</v>
      </c>
    </row>
    <row r="382" spans="1:69" x14ac:dyDescent="0.25">
      <c r="A382">
        <v>823</v>
      </c>
      <c r="B382" t="s">
        <v>207</v>
      </c>
      <c r="C382" t="s">
        <v>176</v>
      </c>
      <c r="D382" s="28">
        <v>420</v>
      </c>
      <c r="E382" s="28">
        <v>2370</v>
      </c>
      <c r="F382" s="28">
        <v>2790</v>
      </c>
      <c r="G382" s="29">
        <v>0.81</v>
      </c>
      <c r="H382" s="29">
        <v>0.95</v>
      </c>
      <c r="I382" s="29">
        <v>0.93</v>
      </c>
      <c r="J382" s="29">
        <v>0.78</v>
      </c>
      <c r="K382" s="29">
        <v>0.94</v>
      </c>
      <c r="L382" s="29">
        <v>0.91</v>
      </c>
      <c r="M382" s="29">
        <v>0.45</v>
      </c>
      <c r="N382" s="29">
        <v>0.3</v>
      </c>
      <c r="O382" s="29">
        <v>0.33</v>
      </c>
      <c r="P382" s="29">
        <v>0</v>
      </c>
      <c r="Q382" s="29" t="s">
        <v>41</v>
      </c>
      <c r="R382" s="29" t="s">
        <v>41</v>
      </c>
      <c r="S382" s="29">
        <v>0.03</v>
      </c>
      <c r="T382" s="29">
        <v>0.03</v>
      </c>
      <c r="U382" s="29">
        <v>0.03</v>
      </c>
      <c r="V382" s="29">
        <v>0.28000000000000003</v>
      </c>
      <c r="W382" s="29">
        <v>0.57999999999999996</v>
      </c>
      <c r="X382" s="29">
        <v>0.54</v>
      </c>
      <c r="Y382" s="29">
        <v>0.01</v>
      </c>
      <c r="Z382" s="29">
        <v>0.02</v>
      </c>
      <c r="AA382" s="29">
        <v>0.02</v>
      </c>
      <c r="AB382" s="29">
        <v>0</v>
      </c>
      <c r="AC382" s="29">
        <v>0</v>
      </c>
      <c r="AD382" s="29">
        <v>0</v>
      </c>
      <c r="AE382" s="29">
        <v>0</v>
      </c>
      <c r="AF382" s="29">
        <v>0</v>
      </c>
      <c r="AG382" s="29">
        <v>0</v>
      </c>
      <c r="AH382" s="29">
        <v>0</v>
      </c>
      <c r="AI382" s="29">
        <v>0</v>
      </c>
      <c r="AJ382" s="29">
        <v>0</v>
      </c>
      <c r="AK382" s="29">
        <v>0.06</v>
      </c>
      <c r="AL382" s="29">
        <v>0.06</v>
      </c>
      <c r="AM382" s="29">
        <v>0.06</v>
      </c>
      <c r="AN382" s="29">
        <v>0</v>
      </c>
      <c r="AO382" s="29">
        <v>0</v>
      </c>
      <c r="AP382" s="29">
        <v>0</v>
      </c>
      <c r="AQ382" s="29" t="s">
        <v>42</v>
      </c>
      <c r="AR382" s="29" t="s">
        <v>41</v>
      </c>
      <c r="AS382" s="29" t="s">
        <v>41</v>
      </c>
      <c r="AT382" s="29">
        <v>0.02</v>
      </c>
      <c r="AU382" s="29">
        <v>0.01</v>
      </c>
      <c r="AV382" s="29">
        <v>0.01</v>
      </c>
      <c r="AW382" s="29" t="s">
        <v>42</v>
      </c>
      <c r="AX382" s="29">
        <v>0.01</v>
      </c>
      <c r="AY382" s="29">
        <v>0.01</v>
      </c>
      <c r="AZ382" s="29" t="s">
        <v>42</v>
      </c>
      <c r="BA382" s="29" t="s">
        <v>42</v>
      </c>
      <c r="BB382" s="29" t="s">
        <v>41</v>
      </c>
      <c r="BC382" s="29">
        <v>0</v>
      </c>
      <c r="BD382" s="29">
        <v>0</v>
      </c>
      <c r="BE382" s="29">
        <v>0</v>
      </c>
      <c r="BF382" s="29">
        <v>0.01</v>
      </c>
      <c r="BG382" s="29">
        <v>0.01</v>
      </c>
      <c r="BH382" s="29">
        <v>0.01</v>
      </c>
      <c r="BI382" s="29">
        <v>0.1</v>
      </c>
      <c r="BJ382" s="29">
        <v>0.03</v>
      </c>
      <c r="BK382" s="29">
        <v>0.04</v>
      </c>
      <c r="BL382" s="29">
        <v>0.05</v>
      </c>
      <c r="BM382" s="29">
        <v>0.01</v>
      </c>
      <c r="BN382" s="29">
        <v>0.02</v>
      </c>
      <c r="BO382" s="29">
        <v>0.04</v>
      </c>
      <c r="BP382" s="29">
        <v>0.01</v>
      </c>
      <c r="BQ382" s="29">
        <v>0.01</v>
      </c>
    </row>
    <row r="383" spans="1:69" x14ac:dyDescent="0.25">
      <c r="A383">
        <v>895</v>
      </c>
      <c r="B383" t="s">
        <v>208</v>
      </c>
      <c r="C383" t="s">
        <v>168</v>
      </c>
      <c r="D383" s="28">
        <v>680</v>
      </c>
      <c r="E383" s="28">
        <v>3390</v>
      </c>
      <c r="F383" s="28">
        <v>4070</v>
      </c>
      <c r="G383" s="29">
        <v>0.83</v>
      </c>
      <c r="H383" s="29">
        <v>0.95</v>
      </c>
      <c r="I383" s="29">
        <v>0.93</v>
      </c>
      <c r="J383" s="29">
        <v>0.79</v>
      </c>
      <c r="K383" s="29">
        <v>0.94</v>
      </c>
      <c r="L383" s="29">
        <v>0.91</v>
      </c>
      <c r="M383" s="29">
        <v>0.51</v>
      </c>
      <c r="N383" s="29">
        <v>0.38</v>
      </c>
      <c r="O383" s="29">
        <v>0.4</v>
      </c>
      <c r="P383" s="29">
        <v>0</v>
      </c>
      <c r="Q383" s="29" t="s">
        <v>41</v>
      </c>
      <c r="R383" s="29" t="s">
        <v>41</v>
      </c>
      <c r="S383" s="29">
        <v>0.08</v>
      </c>
      <c r="T383" s="29">
        <v>0.04</v>
      </c>
      <c r="U383" s="29">
        <v>0.04</v>
      </c>
      <c r="V383" s="29">
        <v>0.17</v>
      </c>
      <c r="W383" s="29">
        <v>0.47</v>
      </c>
      <c r="X383" s="29">
        <v>0.42</v>
      </c>
      <c r="Y383" s="29">
        <v>0.02</v>
      </c>
      <c r="Z383" s="29">
        <v>0.05</v>
      </c>
      <c r="AA383" s="29">
        <v>0.05</v>
      </c>
      <c r="AB383" s="29">
        <v>0</v>
      </c>
      <c r="AC383" s="29">
        <v>0</v>
      </c>
      <c r="AD383" s="29">
        <v>0</v>
      </c>
      <c r="AE383" s="29">
        <v>0.01</v>
      </c>
      <c r="AF383" s="29" t="s">
        <v>42</v>
      </c>
      <c r="AG383" s="29" t="s">
        <v>41</v>
      </c>
      <c r="AH383" s="29">
        <v>0</v>
      </c>
      <c r="AI383" s="29" t="s">
        <v>42</v>
      </c>
      <c r="AJ383" s="29" t="s">
        <v>42</v>
      </c>
      <c r="AK383" s="29">
        <v>0.06</v>
      </c>
      <c r="AL383" s="29">
        <v>0.05</v>
      </c>
      <c r="AM383" s="29">
        <v>0.05</v>
      </c>
      <c r="AN383" s="29">
        <v>0</v>
      </c>
      <c r="AO383" s="29">
        <v>0</v>
      </c>
      <c r="AP383" s="29">
        <v>0</v>
      </c>
      <c r="AQ383" s="29">
        <v>0</v>
      </c>
      <c r="AR383" s="29" t="s">
        <v>41</v>
      </c>
      <c r="AS383" s="29" t="s">
        <v>41</v>
      </c>
      <c r="AT383" s="29">
        <v>0.02</v>
      </c>
      <c r="AU383" s="29">
        <v>0.01</v>
      </c>
      <c r="AV383" s="29">
        <v>0.01</v>
      </c>
      <c r="AW383" s="29">
        <v>0.01</v>
      </c>
      <c r="AX383" s="29">
        <v>0.01</v>
      </c>
      <c r="AY383" s="29">
        <v>0.01</v>
      </c>
      <c r="AZ383" s="29" t="s">
        <v>42</v>
      </c>
      <c r="BA383" s="29" t="s">
        <v>41</v>
      </c>
      <c r="BB383" s="29" t="s">
        <v>41</v>
      </c>
      <c r="BC383" s="29" t="s">
        <v>42</v>
      </c>
      <c r="BD383" s="29" t="s">
        <v>42</v>
      </c>
      <c r="BE383" s="29" t="s">
        <v>42</v>
      </c>
      <c r="BF383" s="29">
        <v>0.02</v>
      </c>
      <c r="BG383" s="29">
        <v>0.01</v>
      </c>
      <c r="BH383" s="29">
        <v>0.01</v>
      </c>
      <c r="BI383" s="29">
        <v>0.1</v>
      </c>
      <c r="BJ383" s="29">
        <v>0.03</v>
      </c>
      <c r="BK383" s="29">
        <v>0.04</v>
      </c>
      <c r="BL383" s="29">
        <v>0.05</v>
      </c>
      <c r="BM383" s="29" t="s">
        <v>41</v>
      </c>
      <c r="BN383" s="29">
        <v>0.01</v>
      </c>
      <c r="BO383" s="29">
        <v>0.02</v>
      </c>
      <c r="BP383" s="29">
        <v>0.01</v>
      </c>
      <c r="BQ383" s="29">
        <v>0.01</v>
      </c>
    </row>
    <row r="384" spans="1:69" x14ac:dyDescent="0.25">
      <c r="A384">
        <v>896</v>
      </c>
      <c r="B384" t="s">
        <v>209</v>
      </c>
      <c r="C384" t="s">
        <v>168</v>
      </c>
      <c r="D384" s="28">
        <v>770</v>
      </c>
      <c r="E384" s="28">
        <v>2970</v>
      </c>
      <c r="F384" s="28">
        <v>3750</v>
      </c>
      <c r="G384" s="29">
        <v>0.79</v>
      </c>
      <c r="H384" s="29">
        <v>0.92</v>
      </c>
      <c r="I384" s="29">
        <v>0.9</v>
      </c>
      <c r="J384" s="29">
        <v>0.75</v>
      </c>
      <c r="K384" s="29">
        <v>0.91</v>
      </c>
      <c r="L384" s="29">
        <v>0.88</v>
      </c>
      <c r="M384" s="29">
        <v>0.39</v>
      </c>
      <c r="N384" s="29">
        <v>0.28000000000000003</v>
      </c>
      <c r="O384" s="29">
        <v>0.3</v>
      </c>
      <c r="P384" s="29">
        <v>0</v>
      </c>
      <c r="Q384" s="29" t="s">
        <v>42</v>
      </c>
      <c r="R384" s="29" t="s">
        <v>42</v>
      </c>
      <c r="S384" s="29">
        <v>0.04</v>
      </c>
      <c r="T384" s="29">
        <v>0.04</v>
      </c>
      <c r="U384" s="29">
        <v>0.04</v>
      </c>
      <c r="V384" s="29">
        <v>0.26</v>
      </c>
      <c r="W384" s="29">
        <v>0.44</v>
      </c>
      <c r="X384" s="29">
        <v>0.4</v>
      </c>
      <c r="Y384" s="29">
        <v>0.05</v>
      </c>
      <c r="Z384" s="29">
        <v>0.15</v>
      </c>
      <c r="AA384" s="29">
        <v>0.13</v>
      </c>
      <c r="AB384" s="29">
        <v>0</v>
      </c>
      <c r="AC384" s="29">
        <v>0</v>
      </c>
      <c r="AD384" s="29">
        <v>0</v>
      </c>
      <c r="AE384" s="29">
        <v>0</v>
      </c>
      <c r="AF384" s="29">
        <v>0</v>
      </c>
      <c r="AG384" s="29">
        <v>0</v>
      </c>
      <c r="AH384" s="29" t="s">
        <v>42</v>
      </c>
      <c r="AI384" s="29" t="s">
        <v>42</v>
      </c>
      <c r="AJ384" s="29" t="s">
        <v>42</v>
      </c>
      <c r="AK384" s="29">
        <v>0.05</v>
      </c>
      <c r="AL384" s="29">
        <v>0.05</v>
      </c>
      <c r="AM384" s="29">
        <v>0.05</v>
      </c>
      <c r="AN384" s="29">
        <v>0</v>
      </c>
      <c r="AO384" s="29">
        <v>0</v>
      </c>
      <c r="AP384" s="29">
        <v>0</v>
      </c>
      <c r="AQ384" s="29">
        <v>0.01</v>
      </c>
      <c r="AR384" s="29" t="s">
        <v>41</v>
      </c>
      <c r="AS384" s="29" t="s">
        <v>41</v>
      </c>
      <c r="AT384" s="29">
        <v>0.02</v>
      </c>
      <c r="AU384" s="29">
        <v>0.01</v>
      </c>
      <c r="AV384" s="29">
        <v>0.01</v>
      </c>
      <c r="AW384" s="29">
        <v>0.01</v>
      </c>
      <c r="AX384" s="29">
        <v>0.01</v>
      </c>
      <c r="AY384" s="29">
        <v>0.01</v>
      </c>
      <c r="AZ384" s="29" t="s">
        <v>42</v>
      </c>
      <c r="BA384" s="29" t="s">
        <v>42</v>
      </c>
      <c r="BB384" s="29" t="s">
        <v>41</v>
      </c>
      <c r="BC384" s="29" t="s">
        <v>42</v>
      </c>
      <c r="BD384" s="29">
        <v>0</v>
      </c>
      <c r="BE384" s="29" t="s">
        <v>42</v>
      </c>
      <c r="BF384" s="29">
        <v>0.01</v>
      </c>
      <c r="BG384" s="29" t="s">
        <v>41</v>
      </c>
      <c r="BH384" s="29">
        <v>0.01</v>
      </c>
      <c r="BI384" s="29">
        <v>0.12</v>
      </c>
      <c r="BJ384" s="29">
        <v>0.04</v>
      </c>
      <c r="BK384" s="29">
        <v>0.05</v>
      </c>
      <c r="BL384" s="29">
        <v>0.05</v>
      </c>
      <c r="BM384" s="29">
        <v>0.01</v>
      </c>
      <c r="BN384" s="29">
        <v>0.02</v>
      </c>
      <c r="BO384" s="29">
        <v>0.05</v>
      </c>
      <c r="BP384" s="29">
        <v>0.03</v>
      </c>
      <c r="BQ384" s="29">
        <v>0.03</v>
      </c>
    </row>
    <row r="385" spans="1:69" x14ac:dyDescent="0.25">
      <c r="A385">
        <v>201</v>
      </c>
      <c r="B385" t="s">
        <v>210</v>
      </c>
      <c r="C385" t="s">
        <v>178</v>
      </c>
      <c r="D385" s="28" t="s">
        <v>355</v>
      </c>
      <c r="E385" s="28" t="s">
        <v>355</v>
      </c>
      <c r="F385" s="28" t="s">
        <v>355</v>
      </c>
      <c r="G385" s="29" t="s">
        <v>355</v>
      </c>
      <c r="H385" s="29" t="s">
        <v>355</v>
      </c>
      <c r="I385" s="29" t="s">
        <v>355</v>
      </c>
      <c r="J385" s="29" t="s">
        <v>355</v>
      </c>
      <c r="K385" s="29" t="s">
        <v>355</v>
      </c>
      <c r="L385" s="29" t="s">
        <v>355</v>
      </c>
      <c r="M385" s="29" t="s">
        <v>355</v>
      </c>
      <c r="N385" s="29" t="s">
        <v>355</v>
      </c>
      <c r="O385" s="29" t="s">
        <v>355</v>
      </c>
      <c r="P385" s="29" t="s">
        <v>355</v>
      </c>
      <c r="Q385" s="29" t="s">
        <v>355</v>
      </c>
      <c r="R385" s="29" t="s">
        <v>355</v>
      </c>
      <c r="S385" s="29" t="s">
        <v>355</v>
      </c>
      <c r="T385" s="29" t="s">
        <v>355</v>
      </c>
      <c r="U385" s="29" t="s">
        <v>355</v>
      </c>
      <c r="V385" s="29" t="s">
        <v>355</v>
      </c>
      <c r="W385" s="29" t="s">
        <v>355</v>
      </c>
      <c r="X385" s="29" t="s">
        <v>355</v>
      </c>
      <c r="Y385" s="29" t="s">
        <v>355</v>
      </c>
      <c r="Z385" s="29" t="s">
        <v>355</v>
      </c>
      <c r="AA385" s="29" t="s">
        <v>355</v>
      </c>
      <c r="AB385" s="29" t="s">
        <v>355</v>
      </c>
      <c r="AC385" s="29" t="s">
        <v>355</v>
      </c>
      <c r="AD385" s="29" t="s">
        <v>355</v>
      </c>
      <c r="AE385" s="29" t="s">
        <v>355</v>
      </c>
      <c r="AF385" s="29" t="s">
        <v>355</v>
      </c>
      <c r="AG385" s="29" t="s">
        <v>355</v>
      </c>
      <c r="AH385" s="29" t="s">
        <v>355</v>
      </c>
      <c r="AI385" s="29" t="s">
        <v>355</v>
      </c>
      <c r="AJ385" s="29" t="s">
        <v>355</v>
      </c>
      <c r="AK385" s="29" t="s">
        <v>355</v>
      </c>
      <c r="AL385" s="29" t="s">
        <v>355</v>
      </c>
      <c r="AM385" s="29" t="s">
        <v>355</v>
      </c>
      <c r="AN385" s="29" t="s">
        <v>355</v>
      </c>
      <c r="AO385" s="29" t="s">
        <v>355</v>
      </c>
      <c r="AP385" s="29" t="s">
        <v>355</v>
      </c>
      <c r="AQ385" s="29" t="s">
        <v>355</v>
      </c>
      <c r="AR385" s="29" t="s">
        <v>355</v>
      </c>
      <c r="AS385" s="29" t="s">
        <v>355</v>
      </c>
      <c r="AT385" s="29" t="s">
        <v>355</v>
      </c>
      <c r="AU385" s="29" t="s">
        <v>355</v>
      </c>
      <c r="AV385" s="29" t="s">
        <v>355</v>
      </c>
      <c r="AW385" s="29" t="s">
        <v>355</v>
      </c>
      <c r="AX385" s="29" t="s">
        <v>355</v>
      </c>
      <c r="AY385" s="29" t="s">
        <v>355</v>
      </c>
      <c r="AZ385" s="29" t="s">
        <v>355</v>
      </c>
      <c r="BA385" s="29" t="s">
        <v>355</v>
      </c>
      <c r="BB385" s="29" t="s">
        <v>355</v>
      </c>
      <c r="BC385" s="29" t="s">
        <v>355</v>
      </c>
      <c r="BD385" s="29" t="s">
        <v>355</v>
      </c>
      <c r="BE385" s="29" t="s">
        <v>355</v>
      </c>
      <c r="BF385" s="29" t="s">
        <v>355</v>
      </c>
      <c r="BG385" s="29" t="s">
        <v>355</v>
      </c>
      <c r="BH385" s="29" t="s">
        <v>355</v>
      </c>
      <c r="BI385" s="29" t="s">
        <v>355</v>
      </c>
      <c r="BJ385" s="29" t="s">
        <v>355</v>
      </c>
      <c r="BK385" s="29" t="s">
        <v>355</v>
      </c>
      <c r="BL385" s="29" t="s">
        <v>355</v>
      </c>
      <c r="BM385" s="29" t="s">
        <v>355</v>
      </c>
      <c r="BN385" s="29" t="s">
        <v>355</v>
      </c>
      <c r="BO385" s="29" t="s">
        <v>355</v>
      </c>
      <c r="BP385" s="29" t="s">
        <v>355</v>
      </c>
      <c r="BQ385" s="29" t="s">
        <v>355</v>
      </c>
    </row>
    <row r="386" spans="1:69" x14ac:dyDescent="0.25">
      <c r="A386">
        <v>908</v>
      </c>
      <c r="B386" t="s">
        <v>211</v>
      </c>
      <c r="C386" t="s">
        <v>184</v>
      </c>
      <c r="D386" s="28">
        <v>1240</v>
      </c>
      <c r="E386" s="28">
        <v>4580</v>
      </c>
      <c r="F386" s="28">
        <v>5820</v>
      </c>
      <c r="G386" s="29">
        <v>0.83</v>
      </c>
      <c r="H386" s="29">
        <v>0.93</v>
      </c>
      <c r="I386" s="29">
        <v>0.91</v>
      </c>
      <c r="J386" s="29">
        <v>0.82</v>
      </c>
      <c r="K386" s="29">
        <v>0.93</v>
      </c>
      <c r="L386" s="29">
        <v>0.9</v>
      </c>
      <c r="M386" s="29">
        <v>0.61</v>
      </c>
      <c r="N386" s="29">
        <v>0.61</v>
      </c>
      <c r="O386" s="29">
        <v>0.61</v>
      </c>
      <c r="P386" s="29">
        <v>0</v>
      </c>
      <c r="Q386" s="29" t="s">
        <v>41</v>
      </c>
      <c r="R386" s="29" t="s">
        <v>41</v>
      </c>
      <c r="S386" s="29">
        <v>0.04</v>
      </c>
      <c r="T386" s="29">
        <v>0.02</v>
      </c>
      <c r="U386" s="29">
        <v>0.03</v>
      </c>
      <c r="V386" s="29">
        <v>0.16</v>
      </c>
      <c r="W386" s="29">
        <v>0.28999999999999998</v>
      </c>
      <c r="X386" s="29">
        <v>0.26</v>
      </c>
      <c r="Y386" s="29" t="s">
        <v>42</v>
      </c>
      <c r="Z386" s="29" t="s">
        <v>42</v>
      </c>
      <c r="AA386" s="29" t="s">
        <v>41</v>
      </c>
      <c r="AB386" s="29" t="s">
        <v>42</v>
      </c>
      <c r="AC386" s="29" t="s">
        <v>42</v>
      </c>
      <c r="AD386" s="29" t="s">
        <v>42</v>
      </c>
      <c r="AE386" s="29">
        <v>0</v>
      </c>
      <c r="AF386" s="29">
        <v>0</v>
      </c>
      <c r="AG386" s="29">
        <v>0</v>
      </c>
      <c r="AH386" s="29" t="s">
        <v>42</v>
      </c>
      <c r="AI386" s="29" t="s">
        <v>42</v>
      </c>
      <c r="AJ386" s="29" t="s">
        <v>42</v>
      </c>
      <c r="AK386" s="29">
        <v>0.05</v>
      </c>
      <c r="AL386" s="29">
        <v>0.06</v>
      </c>
      <c r="AM386" s="29">
        <v>0.05</v>
      </c>
      <c r="AN386" s="29">
        <v>0</v>
      </c>
      <c r="AO386" s="29" t="s">
        <v>42</v>
      </c>
      <c r="AP386" s="29" t="s">
        <v>42</v>
      </c>
      <c r="AQ386" s="29" t="s">
        <v>42</v>
      </c>
      <c r="AR386" s="29" t="s">
        <v>41</v>
      </c>
      <c r="AS386" s="29" t="s">
        <v>41</v>
      </c>
      <c r="AT386" s="29">
        <v>0.01</v>
      </c>
      <c r="AU386" s="29" t="s">
        <v>41</v>
      </c>
      <c r="AV386" s="29" t="s">
        <v>41</v>
      </c>
      <c r="AW386" s="29" t="s">
        <v>42</v>
      </c>
      <c r="AX386" s="29" t="s">
        <v>42</v>
      </c>
      <c r="AY386" s="29" t="s">
        <v>41</v>
      </c>
      <c r="AZ386" s="29" t="s">
        <v>42</v>
      </c>
      <c r="BA386" s="29" t="s">
        <v>41</v>
      </c>
      <c r="BB386" s="29" t="s">
        <v>41</v>
      </c>
      <c r="BC386" s="29">
        <v>0</v>
      </c>
      <c r="BD386" s="29" t="s">
        <v>42</v>
      </c>
      <c r="BE386" s="29" t="s">
        <v>42</v>
      </c>
      <c r="BF386" s="29" t="s">
        <v>42</v>
      </c>
      <c r="BG386" s="29" t="s">
        <v>41</v>
      </c>
      <c r="BH386" s="29" t="s">
        <v>41</v>
      </c>
      <c r="BI386" s="29">
        <v>0.13</v>
      </c>
      <c r="BJ386" s="29">
        <v>0.05</v>
      </c>
      <c r="BK386" s="29">
        <v>7.0000000000000007E-2</v>
      </c>
      <c r="BL386" s="29">
        <v>0.03</v>
      </c>
      <c r="BM386" s="29">
        <v>0.01</v>
      </c>
      <c r="BN386" s="29">
        <v>0.01</v>
      </c>
      <c r="BO386" s="29">
        <v>0.01</v>
      </c>
      <c r="BP386" s="29">
        <v>0.01</v>
      </c>
      <c r="BQ386" s="29">
        <v>0.01</v>
      </c>
    </row>
    <row r="387" spans="1:69" x14ac:dyDescent="0.25">
      <c r="A387">
        <v>331</v>
      </c>
      <c r="B387" t="s">
        <v>212</v>
      </c>
      <c r="C387" t="s">
        <v>174</v>
      </c>
      <c r="D387" s="28">
        <v>1110</v>
      </c>
      <c r="E387" s="28">
        <v>2390</v>
      </c>
      <c r="F387" s="28">
        <v>3500</v>
      </c>
      <c r="G387" s="29">
        <v>0.85</v>
      </c>
      <c r="H387" s="29">
        <v>0.94</v>
      </c>
      <c r="I387" s="29">
        <v>0.91</v>
      </c>
      <c r="J387" s="29">
        <v>0.81</v>
      </c>
      <c r="K387" s="29">
        <v>0.93</v>
      </c>
      <c r="L387" s="29">
        <v>0.89</v>
      </c>
      <c r="M387" s="29">
        <v>0.36</v>
      </c>
      <c r="N387" s="29">
        <v>0.28999999999999998</v>
      </c>
      <c r="O387" s="29">
        <v>0.32</v>
      </c>
      <c r="P387" s="29" t="s">
        <v>42</v>
      </c>
      <c r="Q387" s="29" t="s">
        <v>41</v>
      </c>
      <c r="R387" s="29" t="s">
        <v>41</v>
      </c>
      <c r="S387" s="29">
        <v>0.04</v>
      </c>
      <c r="T387" s="29">
        <v>0.04</v>
      </c>
      <c r="U387" s="29">
        <v>0.04</v>
      </c>
      <c r="V387" s="29">
        <v>0.4</v>
      </c>
      <c r="W387" s="29">
        <v>0.57999999999999996</v>
      </c>
      <c r="X387" s="29">
        <v>0.52</v>
      </c>
      <c r="Y387" s="29">
        <v>0.01</v>
      </c>
      <c r="Z387" s="29">
        <v>0.01</v>
      </c>
      <c r="AA387" s="29">
        <v>0.01</v>
      </c>
      <c r="AB387" s="29" t="s">
        <v>42</v>
      </c>
      <c r="AC387" s="29" t="s">
        <v>42</v>
      </c>
      <c r="AD387" s="29" t="s">
        <v>41</v>
      </c>
      <c r="AE387" s="29">
        <v>0</v>
      </c>
      <c r="AF387" s="29">
        <v>0</v>
      </c>
      <c r="AG387" s="29">
        <v>0</v>
      </c>
      <c r="AH387" s="29" t="s">
        <v>42</v>
      </c>
      <c r="AI387" s="29" t="s">
        <v>42</v>
      </c>
      <c r="AJ387" s="29" t="s">
        <v>42</v>
      </c>
      <c r="AK387" s="29">
        <v>0.03</v>
      </c>
      <c r="AL387" s="29">
        <v>0.05</v>
      </c>
      <c r="AM387" s="29">
        <v>0.05</v>
      </c>
      <c r="AN387" s="29">
        <v>0</v>
      </c>
      <c r="AO387" s="29">
        <v>0</v>
      </c>
      <c r="AP387" s="29">
        <v>0</v>
      </c>
      <c r="AQ387" s="29" t="s">
        <v>42</v>
      </c>
      <c r="AR387" s="29" t="s">
        <v>42</v>
      </c>
      <c r="AS387" s="29" t="s">
        <v>42</v>
      </c>
      <c r="AT387" s="29">
        <v>0.02</v>
      </c>
      <c r="AU387" s="29">
        <v>0.01</v>
      </c>
      <c r="AV387" s="29">
        <v>0.01</v>
      </c>
      <c r="AW387" s="29">
        <v>0.01</v>
      </c>
      <c r="AX387" s="29" t="s">
        <v>41</v>
      </c>
      <c r="AY387" s="29" t="s">
        <v>41</v>
      </c>
      <c r="AZ387" s="29" t="s">
        <v>42</v>
      </c>
      <c r="BA387" s="29" t="s">
        <v>42</v>
      </c>
      <c r="BB387" s="29" t="s">
        <v>41</v>
      </c>
      <c r="BC387" s="29">
        <v>0.01</v>
      </c>
      <c r="BD387" s="29" t="s">
        <v>42</v>
      </c>
      <c r="BE387" s="29" t="s">
        <v>41</v>
      </c>
      <c r="BF387" s="29">
        <v>0.02</v>
      </c>
      <c r="BG387" s="29">
        <v>0.01</v>
      </c>
      <c r="BH387" s="29">
        <v>0.01</v>
      </c>
      <c r="BI387" s="29">
        <v>0.08</v>
      </c>
      <c r="BJ387" s="29">
        <v>0.04</v>
      </c>
      <c r="BK387" s="29">
        <v>0.05</v>
      </c>
      <c r="BL387" s="29">
        <v>0.04</v>
      </c>
      <c r="BM387" s="29">
        <v>0.01</v>
      </c>
      <c r="BN387" s="29">
        <v>0.02</v>
      </c>
      <c r="BO387" s="29">
        <v>0.03</v>
      </c>
      <c r="BP387" s="29">
        <v>0.02</v>
      </c>
      <c r="BQ387" s="29">
        <v>0.02</v>
      </c>
    </row>
    <row r="388" spans="1:69" x14ac:dyDescent="0.25">
      <c r="A388">
        <v>306</v>
      </c>
      <c r="B388" t="s">
        <v>213</v>
      </c>
      <c r="C388" t="s">
        <v>180</v>
      </c>
      <c r="D388" s="28">
        <v>1330</v>
      </c>
      <c r="E388" s="28">
        <v>2350</v>
      </c>
      <c r="F388" s="28">
        <v>3680</v>
      </c>
      <c r="G388" s="29">
        <v>0.89</v>
      </c>
      <c r="H388" s="29">
        <v>0.94</v>
      </c>
      <c r="I388" s="29">
        <v>0.92</v>
      </c>
      <c r="J388" s="29">
        <v>0.89</v>
      </c>
      <c r="K388" s="29">
        <v>0.93</v>
      </c>
      <c r="L388" s="29">
        <v>0.92</v>
      </c>
      <c r="M388" s="29">
        <v>0.26</v>
      </c>
      <c r="N388" s="29">
        <v>0.21</v>
      </c>
      <c r="O388" s="29">
        <v>0.23</v>
      </c>
      <c r="P388" s="29" t="s">
        <v>42</v>
      </c>
      <c r="Q388" s="29">
        <v>0.01</v>
      </c>
      <c r="R388" s="29" t="s">
        <v>41</v>
      </c>
      <c r="S388" s="29">
        <v>0.02</v>
      </c>
      <c r="T388" s="29">
        <v>0.01</v>
      </c>
      <c r="U388" s="29">
        <v>0.02</v>
      </c>
      <c r="V388" s="29">
        <v>0.43</v>
      </c>
      <c r="W388" s="29">
        <v>0.55000000000000004</v>
      </c>
      <c r="X388" s="29">
        <v>0.51</v>
      </c>
      <c r="Y388" s="29">
        <v>0.15</v>
      </c>
      <c r="Z388" s="29">
        <v>0.15</v>
      </c>
      <c r="AA388" s="29">
        <v>0.15</v>
      </c>
      <c r="AB388" s="29">
        <v>0</v>
      </c>
      <c r="AC388" s="29">
        <v>0</v>
      </c>
      <c r="AD388" s="29">
        <v>0</v>
      </c>
      <c r="AE388" s="29" t="s">
        <v>42</v>
      </c>
      <c r="AF388" s="29" t="s">
        <v>42</v>
      </c>
      <c r="AG388" s="29" t="s">
        <v>41</v>
      </c>
      <c r="AH388" s="29" t="s">
        <v>42</v>
      </c>
      <c r="AI388" s="29" t="s">
        <v>42</v>
      </c>
      <c r="AJ388" s="29" t="s">
        <v>42</v>
      </c>
      <c r="AK388" s="29">
        <v>0.02</v>
      </c>
      <c r="AL388" s="29">
        <v>0.02</v>
      </c>
      <c r="AM388" s="29">
        <v>0.02</v>
      </c>
      <c r="AN388" s="29">
        <v>0</v>
      </c>
      <c r="AO388" s="29" t="s">
        <v>42</v>
      </c>
      <c r="AP388" s="29" t="s">
        <v>42</v>
      </c>
      <c r="AQ388" s="29" t="s">
        <v>42</v>
      </c>
      <c r="AR388" s="29">
        <v>0</v>
      </c>
      <c r="AS388" s="29" t="s">
        <v>42</v>
      </c>
      <c r="AT388" s="29">
        <v>0.01</v>
      </c>
      <c r="AU388" s="29" t="s">
        <v>42</v>
      </c>
      <c r="AV388" s="29" t="s">
        <v>41</v>
      </c>
      <c r="AW388" s="29" t="s">
        <v>42</v>
      </c>
      <c r="AX388" s="29" t="s">
        <v>42</v>
      </c>
      <c r="AY388" s="29" t="s">
        <v>41</v>
      </c>
      <c r="AZ388" s="29" t="s">
        <v>42</v>
      </c>
      <c r="BA388" s="29" t="s">
        <v>42</v>
      </c>
      <c r="BB388" s="29" t="s">
        <v>42</v>
      </c>
      <c r="BC388" s="29" t="s">
        <v>42</v>
      </c>
      <c r="BD388" s="29">
        <v>0</v>
      </c>
      <c r="BE388" s="29" t="s">
        <v>42</v>
      </c>
      <c r="BF388" s="29" t="s">
        <v>42</v>
      </c>
      <c r="BG388" s="29" t="s">
        <v>41</v>
      </c>
      <c r="BH388" s="29" t="s">
        <v>41</v>
      </c>
      <c r="BI388" s="29">
        <v>7.0000000000000007E-2</v>
      </c>
      <c r="BJ388" s="29">
        <v>0.03</v>
      </c>
      <c r="BK388" s="29">
        <v>0.05</v>
      </c>
      <c r="BL388" s="29">
        <v>0.01</v>
      </c>
      <c r="BM388" s="29">
        <v>0.01</v>
      </c>
      <c r="BN388" s="29">
        <v>0.01</v>
      </c>
      <c r="BO388" s="29">
        <v>0.03</v>
      </c>
      <c r="BP388" s="29">
        <v>0.02</v>
      </c>
      <c r="BQ388" s="29">
        <v>0.02</v>
      </c>
    </row>
    <row r="389" spans="1:69" x14ac:dyDescent="0.25">
      <c r="A389">
        <v>909</v>
      </c>
      <c r="B389" t="s">
        <v>214</v>
      </c>
      <c r="C389" t="s">
        <v>168</v>
      </c>
      <c r="D389" s="28">
        <v>1100</v>
      </c>
      <c r="E389" s="28">
        <v>4580</v>
      </c>
      <c r="F389" s="28">
        <v>5680</v>
      </c>
      <c r="G389" s="29">
        <v>0.83</v>
      </c>
      <c r="H389" s="29">
        <v>0.94</v>
      </c>
      <c r="I389" s="29">
        <v>0.92</v>
      </c>
      <c r="J389" s="29">
        <v>0.79</v>
      </c>
      <c r="K389" s="29">
        <v>0.92</v>
      </c>
      <c r="L389" s="29">
        <v>0.9</v>
      </c>
      <c r="M389" s="29">
        <v>0.5</v>
      </c>
      <c r="N389" s="29">
        <v>0.32</v>
      </c>
      <c r="O389" s="29">
        <v>0.35</v>
      </c>
      <c r="P389" s="29">
        <v>0</v>
      </c>
      <c r="Q389" s="29" t="s">
        <v>42</v>
      </c>
      <c r="R389" s="29" t="s">
        <v>42</v>
      </c>
      <c r="S389" s="29">
        <v>0.06</v>
      </c>
      <c r="T389" s="29">
        <v>7.0000000000000007E-2</v>
      </c>
      <c r="U389" s="29">
        <v>7.0000000000000007E-2</v>
      </c>
      <c r="V389" s="29">
        <v>0.19</v>
      </c>
      <c r="W389" s="29">
        <v>0.47</v>
      </c>
      <c r="X389" s="29">
        <v>0.42</v>
      </c>
      <c r="Y389" s="29">
        <v>0.04</v>
      </c>
      <c r="Z389" s="29">
        <v>0.06</v>
      </c>
      <c r="AA389" s="29">
        <v>0.05</v>
      </c>
      <c r="AB389" s="29">
        <v>0</v>
      </c>
      <c r="AC389" s="29">
        <v>0</v>
      </c>
      <c r="AD389" s="29">
        <v>0</v>
      </c>
      <c r="AE389" s="29" t="s">
        <v>42</v>
      </c>
      <c r="AF389" s="29">
        <v>0</v>
      </c>
      <c r="AG389" s="29" t="s">
        <v>42</v>
      </c>
      <c r="AH389" s="29" t="s">
        <v>42</v>
      </c>
      <c r="AI389" s="29" t="s">
        <v>42</v>
      </c>
      <c r="AJ389" s="29" t="s">
        <v>41</v>
      </c>
      <c r="AK389" s="29">
        <v>0.08</v>
      </c>
      <c r="AL389" s="29">
        <v>0.12</v>
      </c>
      <c r="AM389" s="29">
        <v>0.11</v>
      </c>
      <c r="AN389" s="29">
        <v>0</v>
      </c>
      <c r="AO389" s="29">
        <v>0</v>
      </c>
      <c r="AP389" s="29">
        <v>0</v>
      </c>
      <c r="AQ389" s="29" t="s">
        <v>42</v>
      </c>
      <c r="AR389" s="29" t="s">
        <v>41</v>
      </c>
      <c r="AS389" s="29" t="s">
        <v>41</v>
      </c>
      <c r="AT389" s="29">
        <v>0.02</v>
      </c>
      <c r="AU389" s="29">
        <v>0.01</v>
      </c>
      <c r="AV389" s="29">
        <v>0.01</v>
      </c>
      <c r="AW389" s="29">
        <v>0.01</v>
      </c>
      <c r="AX389" s="29">
        <v>0.01</v>
      </c>
      <c r="AY389" s="29">
        <v>0.01</v>
      </c>
      <c r="AZ389" s="29" t="s">
        <v>42</v>
      </c>
      <c r="BA389" s="29" t="s">
        <v>41</v>
      </c>
      <c r="BB389" s="29" t="s">
        <v>41</v>
      </c>
      <c r="BC389" s="29" t="s">
        <v>42</v>
      </c>
      <c r="BD389" s="29" t="s">
        <v>42</v>
      </c>
      <c r="BE389" s="29" t="s">
        <v>42</v>
      </c>
      <c r="BF389" s="29">
        <v>0.02</v>
      </c>
      <c r="BG389" s="29">
        <v>0.01</v>
      </c>
      <c r="BH389" s="29">
        <v>0.01</v>
      </c>
      <c r="BI389" s="29">
        <v>0.1</v>
      </c>
      <c r="BJ389" s="29">
        <v>0.04</v>
      </c>
      <c r="BK389" s="29">
        <v>0.05</v>
      </c>
      <c r="BL389" s="29">
        <v>0.06</v>
      </c>
      <c r="BM389" s="29">
        <v>0.01</v>
      </c>
      <c r="BN389" s="29">
        <v>0.02</v>
      </c>
      <c r="BO389" s="29">
        <v>0.01</v>
      </c>
      <c r="BP389" s="29">
        <v>0.01</v>
      </c>
      <c r="BQ389" s="29">
        <v>0.01</v>
      </c>
    </row>
    <row r="390" spans="1:69" x14ac:dyDescent="0.25">
      <c r="A390">
        <v>841</v>
      </c>
      <c r="B390" t="s">
        <v>215</v>
      </c>
      <c r="C390" t="s">
        <v>166</v>
      </c>
      <c r="D390" s="28">
        <v>360</v>
      </c>
      <c r="E390" s="28">
        <v>770</v>
      </c>
      <c r="F390" s="28">
        <v>1130</v>
      </c>
      <c r="G390" s="29">
        <v>0.82</v>
      </c>
      <c r="H390" s="29">
        <v>0.94</v>
      </c>
      <c r="I390" s="29">
        <v>0.9</v>
      </c>
      <c r="J390" s="29">
        <v>0.77</v>
      </c>
      <c r="K390" s="29">
        <v>0.92</v>
      </c>
      <c r="L390" s="29">
        <v>0.88</v>
      </c>
      <c r="M390" s="29">
        <v>0.51</v>
      </c>
      <c r="N390" s="29">
        <v>0.35</v>
      </c>
      <c r="O390" s="29">
        <v>0.4</v>
      </c>
      <c r="P390" s="29">
        <v>0</v>
      </c>
      <c r="Q390" s="29" t="s">
        <v>42</v>
      </c>
      <c r="R390" s="29" t="s">
        <v>42</v>
      </c>
      <c r="S390" s="29">
        <v>0.08</v>
      </c>
      <c r="T390" s="29">
        <v>0.05</v>
      </c>
      <c r="U390" s="29">
        <v>0.06</v>
      </c>
      <c r="V390" s="29">
        <v>0.04</v>
      </c>
      <c r="W390" s="29">
        <v>0.12</v>
      </c>
      <c r="X390" s="29">
        <v>0.1</v>
      </c>
      <c r="Y390" s="29">
        <v>0.14000000000000001</v>
      </c>
      <c r="Z390" s="29">
        <v>0.4</v>
      </c>
      <c r="AA390" s="29">
        <v>0.32</v>
      </c>
      <c r="AB390" s="29">
        <v>0</v>
      </c>
      <c r="AC390" s="29">
        <v>0</v>
      </c>
      <c r="AD390" s="29">
        <v>0</v>
      </c>
      <c r="AE390" s="29">
        <v>0</v>
      </c>
      <c r="AF390" s="29">
        <v>0</v>
      </c>
      <c r="AG390" s="29">
        <v>0</v>
      </c>
      <c r="AH390" s="29">
        <v>0</v>
      </c>
      <c r="AI390" s="29">
        <v>0</v>
      </c>
      <c r="AJ390" s="29">
        <v>0</v>
      </c>
      <c r="AK390" s="29">
        <v>0.06</v>
      </c>
      <c r="AL390" s="29">
        <v>7.0000000000000007E-2</v>
      </c>
      <c r="AM390" s="29">
        <v>7.0000000000000007E-2</v>
      </c>
      <c r="AN390" s="29">
        <v>0</v>
      </c>
      <c r="AO390" s="29">
        <v>0</v>
      </c>
      <c r="AP390" s="29">
        <v>0</v>
      </c>
      <c r="AQ390" s="29">
        <v>0</v>
      </c>
      <c r="AR390" s="29" t="s">
        <v>42</v>
      </c>
      <c r="AS390" s="29" t="s">
        <v>42</v>
      </c>
      <c r="AT390" s="29">
        <v>0.02</v>
      </c>
      <c r="AU390" s="29" t="s">
        <v>42</v>
      </c>
      <c r="AV390" s="29">
        <v>0.01</v>
      </c>
      <c r="AW390" s="29" t="s">
        <v>42</v>
      </c>
      <c r="AX390" s="29" t="s">
        <v>42</v>
      </c>
      <c r="AY390" s="29">
        <v>0.01</v>
      </c>
      <c r="AZ390" s="29">
        <v>0</v>
      </c>
      <c r="BA390" s="29">
        <v>0</v>
      </c>
      <c r="BB390" s="29">
        <v>0</v>
      </c>
      <c r="BC390" s="29" t="s">
        <v>42</v>
      </c>
      <c r="BD390" s="29" t="s">
        <v>42</v>
      </c>
      <c r="BE390" s="29" t="s">
        <v>42</v>
      </c>
      <c r="BF390" s="29">
        <v>0.02</v>
      </c>
      <c r="BG390" s="29">
        <v>0.01</v>
      </c>
      <c r="BH390" s="29">
        <v>0.01</v>
      </c>
      <c r="BI390" s="29">
        <v>0.09</v>
      </c>
      <c r="BJ390" s="29">
        <v>0.04</v>
      </c>
      <c r="BK390" s="29">
        <v>0.06</v>
      </c>
      <c r="BL390" s="29">
        <v>7.0000000000000007E-2</v>
      </c>
      <c r="BM390" s="29">
        <v>0.02</v>
      </c>
      <c r="BN390" s="29">
        <v>0.04</v>
      </c>
      <c r="BO390" s="29">
        <v>0.02</v>
      </c>
      <c r="BP390" s="29" t="s">
        <v>42</v>
      </c>
      <c r="BQ390" s="29">
        <v>0.01</v>
      </c>
    </row>
    <row r="391" spans="1:69" x14ac:dyDescent="0.25">
      <c r="A391">
        <v>831</v>
      </c>
      <c r="B391" t="s">
        <v>216</v>
      </c>
      <c r="C391" t="s">
        <v>172</v>
      </c>
      <c r="D391" s="28">
        <v>830</v>
      </c>
      <c r="E391" s="28">
        <v>2050</v>
      </c>
      <c r="F391" s="28">
        <v>2870</v>
      </c>
      <c r="G391" s="29">
        <v>0.85</v>
      </c>
      <c r="H391" s="29">
        <v>0.92</v>
      </c>
      <c r="I391" s="29">
        <v>0.9</v>
      </c>
      <c r="J391" s="29">
        <v>0.81</v>
      </c>
      <c r="K391" s="29">
        <v>0.9</v>
      </c>
      <c r="L391" s="29">
        <v>0.88</v>
      </c>
      <c r="M391" s="29">
        <v>0.48</v>
      </c>
      <c r="N391" s="29">
        <v>0.38</v>
      </c>
      <c r="O391" s="29">
        <v>0.41</v>
      </c>
      <c r="P391" s="29">
        <v>0</v>
      </c>
      <c r="Q391" s="29" t="s">
        <v>41</v>
      </c>
      <c r="R391" s="29" t="s">
        <v>41</v>
      </c>
      <c r="S391" s="29">
        <v>7.0000000000000007E-2</v>
      </c>
      <c r="T391" s="29">
        <v>0.06</v>
      </c>
      <c r="U391" s="29">
        <v>0.06</v>
      </c>
      <c r="V391" s="29">
        <v>0.26</v>
      </c>
      <c r="W391" s="29">
        <v>0.41</v>
      </c>
      <c r="X391" s="29">
        <v>0.37</v>
      </c>
      <c r="Y391" s="29" t="s">
        <v>42</v>
      </c>
      <c r="Z391" s="29">
        <v>0.04</v>
      </c>
      <c r="AA391" s="29">
        <v>0.03</v>
      </c>
      <c r="AB391" s="29">
        <v>0</v>
      </c>
      <c r="AC391" s="29">
        <v>0</v>
      </c>
      <c r="AD391" s="29">
        <v>0</v>
      </c>
      <c r="AE391" s="29">
        <v>0</v>
      </c>
      <c r="AF391" s="29">
        <v>0</v>
      </c>
      <c r="AG391" s="29">
        <v>0</v>
      </c>
      <c r="AH391" s="29">
        <v>0</v>
      </c>
      <c r="AI391" s="29">
        <v>0</v>
      </c>
      <c r="AJ391" s="29">
        <v>0</v>
      </c>
      <c r="AK391" s="29">
        <v>7.0000000000000007E-2</v>
      </c>
      <c r="AL391" s="29">
        <v>0.09</v>
      </c>
      <c r="AM391" s="29">
        <v>0.08</v>
      </c>
      <c r="AN391" s="29">
        <v>0</v>
      </c>
      <c r="AO391" s="29">
        <v>0</v>
      </c>
      <c r="AP391" s="29">
        <v>0</v>
      </c>
      <c r="AQ391" s="29" t="s">
        <v>42</v>
      </c>
      <c r="AR391" s="29" t="s">
        <v>42</v>
      </c>
      <c r="AS391" s="29" t="s">
        <v>41</v>
      </c>
      <c r="AT391" s="29">
        <v>0.01</v>
      </c>
      <c r="AU391" s="29">
        <v>0.01</v>
      </c>
      <c r="AV391" s="29">
        <v>0.01</v>
      </c>
      <c r="AW391" s="29">
        <v>0.01</v>
      </c>
      <c r="AX391" s="29">
        <v>0.01</v>
      </c>
      <c r="AY391" s="29">
        <v>0.01</v>
      </c>
      <c r="AZ391" s="29" t="s">
        <v>42</v>
      </c>
      <c r="BA391" s="29" t="s">
        <v>42</v>
      </c>
      <c r="BB391" s="29" t="s">
        <v>42</v>
      </c>
      <c r="BC391" s="29" t="s">
        <v>42</v>
      </c>
      <c r="BD391" s="29" t="s">
        <v>42</v>
      </c>
      <c r="BE391" s="29" t="s">
        <v>42</v>
      </c>
      <c r="BF391" s="29">
        <v>0.03</v>
      </c>
      <c r="BG391" s="29">
        <v>0.01</v>
      </c>
      <c r="BH391" s="29">
        <v>0.02</v>
      </c>
      <c r="BI391" s="29">
        <v>0.1</v>
      </c>
      <c r="BJ391" s="29">
        <v>0.06</v>
      </c>
      <c r="BK391" s="29">
        <v>7.0000000000000007E-2</v>
      </c>
      <c r="BL391" s="29">
        <v>0.03</v>
      </c>
      <c r="BM391" s="29">
        <v>0.01</v>
      </c>
      <c r="BN391" s="29">
        <v>0.02</v>
      </c>
      <c r="BO391" s="29">
        <v>0.02</v>
      </c>
      <c r="BP391" s="29">
        <v>0.01</v>
      </c>
      <c r="BQ391" s="29">
        <v>0.01</v>
      </c>
    </row>
    <row r="392" spans="1:69" x14ac:dyDescent="0.25">
      <c r="A392">
        <v>830</v>
      </c>
      <c r="B392" t="s">
        <v>217</v>
      </c>
      <c r="C392" t="s">
        <v>172</v>
      </c>
      <c r="D392" s="28">
        <v>1710</v>
      </c>
      <c r="E392" s="28">
        <v>6600</v>
      </c>
      <c r="F392" s="28">
        <v>8310</v>
      </c>
      <c r="G392" s="29">
        <v>0.83</v>
      </c>
      <c r="H392" s="29">
        <v>0.94</v>
      </c>
      <c r="I392" s="29">
        <v>0.92</v>
      </c>
      <c r="J392" s="29">
        <v>0.79</v>
      </c>
      <c r="K392" s="29">
        <v>0.91</v>
      </c>
      <c r="L392" s="29">
        <v>0.89</v>
      </c>
      <c r="M392" s="29">
        <v>0.46</v>
      </c>
      <c r="N392" s="29">
        <v>0.33</v>
      </c>
      <c r="O392" s="29">
        <v>0.36</v>
      </c>
      <c r="P392" s="29">
        <v>0</v>
      </c>
      <c r="Q392" s="29" t="s">
        <v>41</v>
      </c>
      <c r="R392" s="29" t="s">
        <v>41</v>
      </c>
      <c r="S392" s="29">
        <v>0.09</v>
      </c>
      <c r="T392" s="29">
        <v>7.0000000000000007E-2</v>
      </c>
      <c r="U392" s="29">
        <v>0.08</v>
      </c>
      <c r="V392" s="29">
        <v>0.21</v>
      </c>
      <c r="W392" s="29">
        <v>0.44</v>
      </c>
      <c r="X392" s="29">
        <v>0.39</v>
      </c>
      <c r="Y392" s="29">
        <v>0.02</v>
      </c>
      <c r="Z392" s="29">
        <v>0.06</v>
      </c>
      <c r="AA392" s="29">
        <v>0.05</v>
      </c>
      <c r="AB392" s="29">
        <v>0</v>
      </c>
      <c r="AC392" s="29" t="s">
        <v>42</v>
      </c>
      <c r="AD392" s="29" t="s">
        <v>42</v>
      </c>
      <c r="AE392" s="29">
        <v>0</v>
      </c>
      <c r="AF392" s="29">
        <v>0</v>
      </c>
      <c r="AG392" s="29">
        <v>0</v>
      </c>
      <c r="AH392" s="29" t="s">
        <v>42</v>
      </c>
      <c r="AI392" s="29" t="s">
        <v>41</v>
      </c>
      <c r="AJ392" s="29" t="s">
        <v>41</v>
      </c>
      <c r="AK392" s="29">
        <v>7.0000000000000007E-2</v>
      </c>
      <c r="AL392" s="29">
        <v>0.09</v>
      </c>
      <c r="AM392" s="29">
        <v>0.08</v>
      </c>
      <c r="AN392" s="29">
        <v>0</v>
      </c>
      <c r="AO392" s="29" t="s">
        <v>42</v>
      </c>
      <c r="AP392" s="29" t="s">
        <v>42</v>
      </c>
      <c r="AQ392" s="29" t="s">
        <v>41</v>
      </c>
      <c r="AR392" s="29" t="s">
        <v>41</v>
      </c>
      <c r="AS392" s="29" t="s">
        <v>41</v>
      </c>
      <c r="AT392" s="29">
        <v>0.02</v>
      </c>
      <c r="AU392" s="29">
        <v>0.01</v>
      </c>
      <c r="AV392" s="29">
        <v>0.02</v>
      </c>
      <c r="AW392" s="29">
        <v>0.01</v>
      </c>
      <c r="AX392" s="29">
        <v>0.01</v>
      </c>
      <c r="AY392" s="29">
        <v>0.01</v>
      </c>
      <c r="AZ392" s="29">
        <v>0.01</v>
      </c>
      <c r="BA392" s="29" t="s">
        <v>41</v>
      </c>
      <c r="BB392" s="29" t="s">
        <v>41</v>
      </c>
      <c r="BC392" s="29">
        <v>0.01</v>
      </c>
      <c r="BD392" s="29" t="s">
        <v>41</v>
      </c>
      <c r="BE392" s="29" t="s">
        <v>41</v>
      </c>
      <c r="BF392" s="29">
        <v>0.02</v>
      </c>
      <c r="BG392" s="29">
        <v>0.01</v>
      </c>
      <c r="BH392" s="29">
        <v>0.01</v>
      </c>
      <c r="BI392" s="29">
        <v>0.11</v>
      </c>
      <c r="BJ392" s="29">
        <v>0.04</v>
      </c>
      <c r="BK392" s="29">
        <v>0.06</v>
      </c>
      <c r="BL392" s="29">
        <v>0.04</v>
      </c>
      <c r="BM392" s="29">
        <v>0.01</v>
      </c>
      <c r="BN392" s="29">
        <v>0.02</v>
      </c>
      <c r="BO392" s="29">
        <v>0.02</v>
      </c>
      <c r="BP392" s="29">
        <v>0.01</v>
      </c>
      <c r="BQ392" s="29">
        <v>0.01</v>
      </c>
    </row>
    <row r="393" spans="1:69" x14ac:dyDescent="0.25">
      <c r="A393">
        <v>878</v>
      </c>
      <c r="B393" t="s">
        <v>218</v>
      </c>
      <c r="C393" t="s">
        <v>184</v>
      </c>
      <c r="D393" s="28">
        <v>1470</v>
      </c>
      <c r="E393" s="28">
        <v>6140</v>
      </c>
      <c r="F393" s="28">
        <v>7600</v>
      </c>
      <c r="G393" s="29">
        <v>0.86</v>
      </c>
      <c r="H393" s="29">
        <v>0.95</v>
      </c>
      <c r="I393" s="29">
        <v>0.93</v>
      </c>
      <c r="J393" s="29">
        <v>0.84</v>
      </c>
      <c r="K393" s="29">
        <v>0.93</v>
      </c>
      <c r="L393" s="29">
        <v>0.91</v>
      </c>
      <c r="M393" s="29">
        <v>0.57999999999999996</v>
      </c>
      <c r="N393" s="29">
        <v>0.53</v>
      </c>
      <c r="O393" s="29">
        <v>0.54</v>
      </c>
      <c r="P393" s="29">
        <v>0</v>
      </c>
      <c r="Q393" s="29" t="s">
        <v>41</v>
      </c>
      <c r="R393" s="29" t="s">
        <v>41</v>
      </c>
      <c r="S393" s="29">
        <v>0.03</v>
      </c>
      <c r="T393" s="29">
        <v>0.03</v>
      </c>
      <c r="U393" s="29">
        <v>0.03</v>
      </c>
      <c r="V393" s="29">
        <v>0.21</v>
      </c>
      <c r="W393" s="29">
        <v>0.35</v>
      </c>
      <c r="X393" s="29">
        <v>0.33</v>
      </c>
      <c r="Y393" s="29">
        <v>0.01</v>
      </c>
      <c r="Z393" s="29">
        <v>0.02</v>
      </c>
      <c r="AA393" s="29">
        <v>0.01</v>
      </c>
      <c r="AB393" s="29">
        <v>0</v>
      </c>
      <c r="AC393" s="29">
        <v>0</v>
      </c>
      <c r="AD393" s="29">
        <v>0</v>
      </c>
      <c r="AE393" s="29" t="s">
        <v>42</v>
      </c>
      <c r="AF393" s="29" t="s">
        <v>42</v>
      </c>
      <c r="AG393" s="29" t="s">
        <v>42</v>
      </c>
      <c r="AH393" s="29" t="s">
        <v>42</v>
      </c>
      <c r="AI393" s="29" t="s">
        <v>42</v>
      </c>
      <c r="AJ393" s="29" t="s">
        <v>42</v>
      </c>
      <c r="AK393" s="29">
        <v>0.05</v>
      </c>
      <c r="AL393" s="29">
        <v>0.06</v>
      </c>
      <c r="AM393" s="29">
        <v>0.06</v>
      </c>
      <c r="AN393" s="29" t="s">
        <v>42</v>
      </c>
      <c r="AO393" s="29" t="s">
        <v>42</v>
      </c>
      <c r="AP393" s="29" t="s">
        <v>42</v>
      </c>
      <c r="AQ393" s="29">
        <v>0.01</v>
      </c>
      <c r="AR393" s="29" t="s">
        <v>41</v>
      </c>
      <c r="AS393" s="29" t="s">
        <v>41</v>
      </c>
      <c r="AT393" s="29">
        <v>0.01</v>
      </c>
      <c r="AU393" s="29">
        <v>0.01</v>
      </c>
      <c r="AV393" s="29">
        <v>0.01</v>
      </c>
      <c r="AW393" s="29">
        <v>0.01</v>
      </c>
      <c r="AX393" s="29">
        <v>0.01</v>
      </c>
      <c r="AY393" s="29">
        <v>0.01</v>
      </c>
      <c r="AZ393" s="29">
        <v>0.01</v>
      </c>
      <c r="BA393" s="29" t="s">
        <v>41</v>
      </c>
      <c r="BB393" s="29" t="s">
        <v>41</v>
      </c>
      <c r="BC393" s="29">
        <v>0</v>
      </c>
      <c r="BD393" s="29">
        <v>0</v>
      </c>
      <c r="BE393" s="29">
        <v>0</v>
      </c>
      <c r="BF393" s="29" t="s">
        <v>41</v>
      </c>
      <c r="BG393" s="29" t="s">
        <v>41</v>
      </c>
      <c r="BH393" s="29" t="s">
        <v>41</v>
      </c>
      <c r="BI393" s="29">
        <v>0.09</v>
      </c>
      <c r="BJ393" s="29">
        <v>0.04</v>
      </c>
      <c r="BK393" s="29">
        <v>0.05</v>
      </c>
      <c r="BL393" s="29">
        <v>0.04</v>
      </c>
      <c r="BM393" s="29">
        <v>0.01</v>
      </c>
      <c r="BN393" s="29">
        <v>0.02</v>
      </c>
      <c r="BO393" s="29">
        <v>0.01</v>
      </c>
      <c r="BP393" s="29">
        <v>0.01</v>
      </c>
      <c r="BQ393" s="29">
        <v>0.01</v>
      </c>
    </row>
    <row r="394" spans="1:69" x14ac:dyDescent="0.25">
      <c r="A394">
        <v>371</v>
      </c>
      <c r="B394" t="s">
        <v>219</v>
      </c>
      <c r="C394" t="s">
        <v>170</v>
      </c>
      <c r="D394" s="28">
        <v>990</v>
      </c>
      <c r="E394" s="28">
        <v>2390</v>
      </c>
      <c r="F394" s="28">
        <v>3380</v>
      </c>
      <c r="G394" s="29">
        <v>0.81</v>
      </c>
      <c r="H394" s="29">
        <v>0.92</v>
      </c>
      <c r="I394" s="29">
        <v>0.89</v>
      </c>
      <c r="J394" s="29">
        <v>0.77</v>
      </c>
      <c r="K394" s="29">
        <v>0.9</v>
      </c>
      <c r="L394" s="29">
        <v>0.86</v>
      </c>
      <c r="M394" s="29">
        <v>0.37</v>
      </c>
      <c r="N394" s="29">
        <v>0.26</v>
      </c>
      <c r="O394" s="29">
        <v>0.28999999999999998</v>
      </c>
      <c r="P394" s="29">
        <v>0</v>
      </c>
      <c r="Q394" s="29" t="s">
        <v>42</v>
      </c>
      <c r="R394" s="29" t="s">
        <v>42</v>
      </c>
      <c r="S394" s="29">
        <v>0.06</v>
      </c>
      <c r="T394" s="29">
        <v>0.03</v>
      </c>
      <c r="U394" s="29">
        <v>0.04</v>
      </c>
      <c r="V394" s="29">
        <v>0.32</v>
      </c>
      <c r="W394" s="29">
        <v>0.56999999999999995</v>
      </c>
      <c r="X394" s="29">
        <v>0.49</v>
      </c>
      <c r="Y394" s="29">
        <v>0.01</v>
      </c>
      <c r="Z394" s="29">
        <v>0.04</v>
      </c>
      <c r="AA394" s="29">
        <v>0.03</v>
      </c>
      <c r="AB394" s="29">
        <v>0</v>
      </c>
      <c r="AC394" s="29" t="s">
        <v>42</v>
      </c>
      <c r="AD394" s="29" t="s">
        <v>42</v>
      </c>
      <c r="AE394" s="29" t="s">
        <v>42</v>
      </c>
      <c r="AF394" s="29">
        <v>0</v>
      </c>
      <c r="AG394" s="29" t="s">
        <v>42</v>
      </c>
      <c r="AH394" s="29">
        <v>0</v>
      </c>
      <c r="AI394" s="29">
        <v>0</v>
      </c>
      <c r="AJ394" s="29">
        <v>0</v>
      </c>
      <c r="AK394" s="29">
        <v>0.05</v>
      </c>
      <c r="AL394" s="29">
        <v>0.06</v>
      </c>
      <c r="AM394" s="29">
        <v>0.06</v>
      </c>
      <c r="AN394" s="29">
        <v>0</v>
      </c>
      <c r="AO394" s="29">
        <v>0</v>
      </c>
      <c r="AP394" s="29">
        <v>0</v>
      </c>
      <c r="AQ394" s="29">
        <v>0.01</v>
      </c>
      <c r="AR394" s="29">
        <v>0.01</v>
      </c>
      <c r="AS394" s="29">
        <v>0.01</v>
      </c>
      <c r="AT394" s="29">
        <v>0.03</v>
      </c>
      <c r="AU394" s="29">
        <v>0.01</v>
      </c>
      <c r="AV394" s="29">
        <v>0.02</v>
      </c>
      <c r="AW394" s="29">
        <v>0.02</v>
      </c>
      <c r="AX394" s="29">
        <v>0.01</v>
      </c>
      <c r="AY394" s="29">
        <v>0.01</v>
      </c>
      <c r="AZ394" s="29">
        <v>0.01</v>
      </c>
      <c r="BA394" s="29" t="s">
        <v>42</v>
      </c>
      <c r="BB394" s="29" t="s">
        <v>41</v>
      </c>
      <c r="BC394" s="29" t="s">
        <v>42</v>
      </c>
      <c r="BD394" s="29">
        <v>0</v>
      </c>
      <c r="BE394" s="29" t="s">
        <v>42</v>
      </c>
      <c r="BF394" s="29">
        <v>0.01</v>
      </c>
      <c r="BG394" s="29">
        <v>0.01</v>
      </c>
      <c r="BH394" s="29">
        <v>0.01</v>
      </c>
      <c r="BI394" s="29">
        <v>0.12</v>
      </c>
      <c r="BJ394" s="29">
        <v>0.05</v>
      </c>
      <c r="BK394" s="29">
        <v>7.0000000000000007E-2</v>
      </c>
      <c r="BL394" s="29">
        <v>0.04</v>
      </c>
      <c r="BM394" s="29">
        <v>0.01</v>
      </c>
      <c r="BN394" s="29">
        <v>0.02</v>
      </c>
      <c r="BO394" s="29">
        <v>0.03</v>
      </c>
      <c r="BP394" s="29">
        <v>0.01</v>
      </c>
      <c r="BQ394" s="29">
        <v>0.01</v>
      </c>
    </row>
    <row r="395" spans="1:69" x14ac:dyDescent="0.25">
      <c r="A395">
        <v>835</v>
      </c>
      <c r="B395" t="s">
        <v>220</v>
      </c>
      <c r="C395" t="s">
        <v>184</v>
      </c>
      <c r="D395" s="28">
        <v>610</v>
      </c>
      <c r="E395" s="28">
        <v>3690</v>
      </c>
      <c r="F395" s="28">
        <v>4300</v>
      </c>
      <c r="G395" s="29">
        <v>0.87</v>
      </c>
      <c r="H395" s="29">
        <v>0.94</v>
      </c>
      <c r="I395" s="29">
        <v>0.93</v>
      </c>
      <c r="J395" s="29">
        <v>0.85</v>
      </c>
      <c r="K395" s="29">
        <v>0.93</v>
      </c>
      <c r="L395" s="29">
        <v>0.92</v>
      </c>
      <c r="M395" s="29">
        <v>0.49</v>
      </c>
      <c r="N395" s="29">
        <v>0.32</v>
      </c>
      <c r="O395" s="29">
        <v>0.34</v>
      </c>
      <c r="P395" s="29" t="s">
        <v>42</v>
      </c>
      <c r="Q395" s="29" t="s">
        <v>41</v>
      </c>
      <c r="R395" s="29" t="s">
        <v>41</v>
      </c>
      <c r="S395" s="29">
        <v>0.03</v>
      </c>
      <c r="T395" s="29">
        <v>0.02</v>
      </c>
      <c r="U395" s="29">
        <v>0.02</v>
      </c>
      <c r="V395" s="29">
        <v>0.33</v>
      </c>
      <c r="W395" s="29">
        <v>0.57999999999999996</v>
      </c>
      <c r="X395" s="29">
        <v>0.54</v>
      </c>
      <c r="Y395" s="29">
        <v>0</v>
      </c>
      <c r="Z395" s="29" t="s">
        <v>41</v>
      </c>
      <c r="AA395" s="29" t="s">
        <v>41</v>
      </c>
      <c r="AB395" s="29">
        <v>0</v>
      </c>
      <c r="AC395" s="29">
        <v>0</v>
      </c>
      <c r="AD395" s="29">
        <v>0</v>
      </c>
      <c r="AE395" s="29" t="s">
        <v>42</v>
      </c>
      <c r="AF395" s="29" t="s">
        <v>42</v>
      </c>
      <c r="AG395" s="29" t="s">
        <v>42</v>
      </c>
      <c r="AH395" s="29">
        <v>0</v>
      </c>
      <c r="AI395" s="29" t="s">
        <v>42</v>
      </c>
      <c r="AJ395" s="29" t="s">
        <v>42</v>
      </c>
      <c r="AK395" s="29">
        <v>0.05</v>
      </c>
      <c r="AL395" s="29">
        <v>0.06</v>
      </c>
      <c r="AM395" s="29">
        <v>0.06</v>
      </c>
      <c r="AN395" s="29" t="s">
        <v>42</v>
      </c>
      <c r="AO395" s="29">
        <v>0</v>
      </c>
      <c r="AP395" s="29" t="s">
        <v>42</v>
      </c>
      <c r="AQ395" s="29" t="s">
        <v>42</v>
      </c>
      <c r="AR395" s="29" t="s">
        <v>41</v>
      </c>
      <c r="AS395" s="29" t="s">
        <v>41</v>
      </c>
      <c r="AT395" s="29">
        <v>0.01</v>
      </c>
      <c r="AU395" s="29">
        <v>0.01</v>
      </c>
      <c r="AV395" s="29">
        <v>0.01</v>
      </c>
      <c r="AW395" s="29" t="s">
        <v>42</v>
      </c>
      <c r="AX395" s="29">
        <v>0.01</v>
      </c>
      <c r="AY395" s="29">
        <v>0.01</v>
      </c>
      <c r="AZ395" s="29" t="s">
        <v>42</v>
      </c>
      <c r="BA395" s="29" t="s">
        <v>41</v>
      </c>
      <c r="BB395" s="29" t="s">
        <v>41</v>
      </c>
      <c r="BC395" s="29">
        <v>0</v>
      </c>
      <c r="BD395" s="29">
        <v>0</v>
      </c>
      <c r="BE395" s="29">
        <v>0</v>
      </c>
      <c r="BF395" s="29" t="s">
        <v>42</v>
      </c>
      <c r="BG395" s="29">
        <v>0.01</v>
      </c>
      <c r="BH395" s="29">
        <v>0.01</v>
      </c>
      <c r="BI395" s="29">
        <v>0.09</v>
      </c>
      <c r="BJ395" s="29">
        <v>0.04</v>
      </c>
      <c r="BK395" s="29">
        <v>0.05</v>
      </c>
      <c r="BL395" s="29">
        <v>0.02</v>
      </c>
      <c r="BM395" s="29">
        <v>0.01</v>
      </c>
      <c r="BN395" s="29">
        <v>0.01</v>
      </c>
      <c r="BO395" s="29">
        <v>0.02</v>
      </c>
      <c r="BP395" s="29">
        <v>0.01</v>
      </c>
      <c r="BQ395" s="29">
        <v>0.01</v>
      </c>
    </row>
    <row r="396" spans="1:69" x14ac:dyDescent="0.25">
      <c r="A396">
        <v>332</v>
      </c>
      <c r="B396" t="s">
        <v>221</v>
      </c>
      <c r="C396" t="s">
        <v>174</v>
      </c>
      <c r="D396" s="28">
        <v>950</v>
      </c>
      <c r="E396" s="28">
        <v>2880</v>
      </c>
      <c r="F396" s="28">
        <v>3830</v>
      </c>
      <c r="G396" s="29">
        <v>0.85</v>
      </c>
      <c r="H396" s="29">
        <v>0.94</v>
      </c>
      <c r="I396" s="29">
        <v>0.92</v>
      </c>
      <c r="J396" s="29">
        <v>0.82</v>
      </c>
      <c r="K396" s="29">
        <v>0.93</v>
      </c>
      <c r="L396" s="29">
        <v>0.9</v>
      </c>
      <c r="M396" s="29">
        <v>0.68</v>
      </c>
      <c r="N396" s="29">
        <v>0.6</v>
      </c>
      <c r="O396" s="29">
        <v>0.62</v>
      </c>
      <c r="P396" s="29">
        <v>0</v>
      </c>
      <c r="Q396" s="29" t="s">
        <v>42</v>
      </c>
      <c r="R396" s="29" t="s">
        <v>42</v>
      </c>
      <c r="S396" s="29">
        <v>0.06</v>
      </c>
      <c r="T396" s="29">
        <v>0.03</v>
      </c>
      <c r="U396" s="29">
        <v>0.04</v>
      </c>
      <c r="V396" s="29">
        <v>0.03</v>
      </c>
      <c r="W396" s="29">
        <v>0.12</v>
      </c>
      <c r="X396" s="29">
        <v>0.1</v>
      </c>
      <c r="Y396" s="29">
        <v>0.05</v>
      </c>
      <c r="Z396" s="29">
        <v>0.17</v>
      </c>
      <c r="AA396" s="29">
        <v>0.14000000000000001</v>
      </c>
      <c r="AB396" s="29">
        <v>0</v>
      </c>
      <c r="AC396" s="29" t="s">
        <v>42</v>
      </c>
      <c r="AD396" s="29" t="s">
        <v>42</v>
      </c>
      <c r="AE396" s="29">
        <v>0</v>
      </c>
      <c r="AF396" s="29">
        <v>0</v>
      </c>
      <c r="AG396" s="29">
        <v>0</v>
      </c>
      <c r="AH396" s="29">
        <v>0</v>
      </c>
      <c r="AI396" s="29">
        <v>0</v>
      </c>
      <c r="AJ396" s="29">
        <v>0</v>
      </c>
      <c r="AK396" s="29">
        <v>0.08</v>
      </c>
      <c r="AL396" s="29">
        <v>7.0000000000000007E-2</v>
      </c>
      <c r="AM396" s="29">
        <v>7.0000000000000007E-2</v>
      </c>
      <c r="AN396" s="29">
        <v>0</v>
      </c>
      <c r="AO396" s="29">
        <v>0</v>
      </c>
      <c r="AP396" s="29">
        <v>0</v>
      </c>
      <c r="AQ396" s="29" t="s">
        <v>42</v>
      </c>
      <c r="AR396" s="29" t="s">
        <v>42</v>
      </c>
      <c r="AS396" s="29" t="s">
        <v>42</v>
      </c>
      <c r="AT396" s="29">
        <v>0.02</v>
      </c>
      <c r="AU396" s="29">
        <v>0.01</v>
      </c>
      <c r="AV396" s="29">
        <v>0.01</v>
      </c>
      <c r="AW396" s="29">
        <v>0.01</v>
      </c>
      <c r="AX396" s="29">
        <v>0.01</v>
      </c>
      <c r="AY396" s="29">
        <v>0.01</v>
      </c>
      <c r="AZ396" s="29" t="s">
        <v>42</v>
      </c>
      <c r="BA396" s="29" t="s">
        <v>41</v>
      </c>
      <c r="BB396" s="29" t="s">
        <v>41</v>
      </c>
      <c r="BC396" s="29" t="s">
        <v>42</v>
      </c>
      <c r="BD396" s="29" t="s">
        <v>42</v>
      </c>
      <c r="BE396" s="29" t="s">
        <v>42</v>
      </c>
      <c r="BF396" s="29">
        <v>0.01</v>
      </c>
      <c r="BG396" s="29">
        <v>0.01</v>
      </c>
      <c r="BH396" s="29">
        <v>0.01</v>
      </c>
      <c r="BI396" s="29">
        <v>0.1</v>
      </c>
      <c r="BJ396" s="29">
        <v>0.04</v>
      </c>
      <c r="BK396" s="29">
        <v>0.06</v>
      </c>
      <c r="BL396" s="29">
        <v>0.03</v>
      </c>
      <c r="BM396" s="29">
        <v>0.01</v>
      </c>
      <c r="BN396" s="29">
        <v>0.02</v>
      </c>
      <c r="BO396" s="29">
        <v>0.02</v>
      </c>
      <c r="BP396" s="29">
        <v>0.01</v>
      </c>
      <c r="BQ396" s="29">
        <v>0.01</v>
      </c>
    </row>
    <row r="397" spans="1:69" x14ac:dyDescent="0.25">
      <c r="A397">
        <v>840</v>
      </c>
      <c r="B397" t="s">
        <v>222</v>
      </c>
      <c r="C397" t="s">
        <v>166</v>
      </c>
      <c r="D397" s="28">
        <v>1650</v>
      </c>
      <c r="E397" s="28">
        <v>3660</v>
      </c>
      <c r="F397" s="28">
        <v>5310</v>
      </c>
      <c r="G397" s="29">
        <v>0.85</v>
      </c>
      <c r="H397" s="29">
        <v>0.95</v>
      </c>
      <c r="I397" s="29">
        <v>0.92</v>
      </c>
      <c r="J397" s="29">
        <v>0.82</v>
      </c>
      <c r="K397" s="29">
        <v>0.93</v>
      </c>
      <c r="L397" s="29">
        <v>0.9</v>
      </c>
      <c r="M397" s="29">
        <v>0.53</v>
      </c>
      <c r="N397" s="29">
        <v>0.4</v>
      </c>
      <c r="O397" s="29">
        <v>0.44</v>
      </c>
      <c r="P397" s="29" t="s">
        <v>42</v>
      </c>
      <c r="Q397" s="29" t="s">
        <v>42</v>
      </c>
      <c r="R397" s="29" t="s">
        <v>41</v>
      </c>
      <c r="S397" s="29">
        <v>0.04</v>
      </c>
      <c r="T397" s="29">
        <v>0.04</v>
      </c>
      <c r="U397" s="29">
        <v>0.04</v>
      </c>
      <c r="V397" s="29">
        <v>0.22</v>
      </c>
      <c r="W397" s="29">
        <v>0.42</v>
      </c>
      <c r="X397" s="29">
        <v>0.35</v>
      </c>
      <c r="Y397" s="29">
        <v>0.03</v>
      </c>
      <c r="Z397" s="29">
        <v>7.0000000000000007E-2</v>
      </c>
      <c r="AA397" s="29">
        <v>0.06</v>
      </c>
      <c r="AB397" s="29">
        <v>0</v>
      </c>
      <c r="AC397" s="29">
        <v>0</v>
      </c>
      <c r="AD397" s="29">
        <v>0</v>
      </c>
      <c r="AE397" s="29" t="s">
        <v>42</v>
      </c>
      <c r="AF397" s="29">
        <v>0</v>
      </c>
      <c r="AG397" s="29" t="s">
        <v>42</v>
      </c>
      <c r="AH397" s="29">
        <v>0</v>
      </c>
      <c r="AI397" s="29">
        <v>0</v>
      </c>
      <c r="AJ397" s="29">
        <v>0</v>
      </c>
      <c r="AK397" s="29">
        <v>0.05</v>
      </c>
      <c r="AL397" s="29">
        <v>0.08</v>
      </c>
      <c r="AM397" s="29">
        <v>7.0000000000000007E-2</v>
      </c>
      <c r="AN397" s="29">
        <v>0</v>
      </c>
      <c r="AO397" s="29">
        <v>0</v>
      </c>
      <c r="AP397" s="29">
        <v>0</v>
      </c>
      <c r="AQ397" s="29" t="s">
        <v>42</v>
      </c>
      <c r="AR397" s="29">
        <v>0.01</v>
      </c>
      <c r="AS397" s="29" t="s">
        <v>41</v>
      </c>
      <c r="AT397" s="29">
        <v>0.01</v>
      </c>
      <c r="AU397" s="29">
        <v>0.01</v>
      </c>
      <c r="AV397" s="29">
        <v>0.01</v>
      </c>
      <c r="AW397" s="29">
        <v>0.01</v>
      </c>
      <c r="AX397" s="29">
        <v>0.01</v>
      </c>
      <c r="AY397" s="29">
        <v>0.01</v>
      </c>
      <c r="AZ397" s="29" t="s">
        <v>42</v>
      </c>
      <c r="BA397" s="29" t="s">
        <v>41</v>
      </c>
      <c r="BB397" s="29" t="s">
        <v>41</v>
      </c>
      <c r="BC397" s="29" t="s">
        <v>42</v>
      </c>
      <c r="BD397" s="29">
        <v>0</v>
      </c>
      <c r="BE397" s="29" t="s">
        <v>42</v>
      </c>
      <c r="BF397" s="29">
        <v>0.01</v>
      </c>
      <c r="BG397" s="29">
        <v>0.01</v>
      </c>
      <c r="BH397" s="29">
        <v>0.01</v>
      </c>
      <c r="BI397" s="29">
        <v>0.09</v>
      </c>
      <c r="BJ397" s="29">
        <v>0.03</v>
      </c>
      <c r="BK397" s="29">
        <v>0.05</v>
      </c>
      <c r="BL397" s="29">
        <v>0.05</v>
      </c>
      <c r="BM397" s="29">
        <v>0.01</v>
      </c>
      <c r="BN397" s="29">
        <v>0.02</v>
      </c>
      <c r="BO397" s="29">
        <v>0.01</v>
      </c>
      <c r="BP397" s="29">
        <v>0.01</v>
      </c>
      <c r="BQ397" s="29">
        <v>0.01</v>
      </c>
    </row>
    <row r="398" spans="1:69" x14ac:dyDescent="0.25">
      <c r="A398">
        <v>307</v>
      </c>
      <c r="B398" t="s">
        <v>223</v>
      </c>
      <c r="C398" t="s">
        <v>180</v>
      </c>
      <c r="D398" s="28">
        <v>1160</v>
      </c>
      <c r="E398" s="28">
        <v>1680</v>
      </c>
      <c r="F398" s="28">
        <v>2830</v>
      </c>
      <c r="G398" s="29">
        <v>0.93</v>
      </c>
      <c r="H398" s="29">
        <v>0.95</v>
      </c>
      <c r="I398" s="29">
        <v>0.94</v>
      </c>
      <c r="J398" s="29">
        <v>0.92</v>
      </c>
      <c r="K398" s="29">
        <v>0.95</v>
      </c>
      <c r="L398" s="29">
        <v>0.94</v>
      </c>
      <c r="M398" s="29">
        <v>0.3</v>
      </c>
      <c r="N398" s="29">
        <v>0.24</v>
      </c>
      <c r="O398" s="29">
        <v>0.26</v>
      </c>
      <c r="P398" s="29" t="s">
        <v>42</v>
      </c>
      <c r="Q398" s="29">
        <v>0.01</v>
      </c>
      <c r="R398" s="29" t="s">
        <v>41</v>
      </c>
      <c r="S398" s="29">
        <v>0.02</v>
      </c>
      <c r="T398" s="29">
        <v>0.01</v>
      </c>
      <c r="U398" s="29">
        <v>0.01</v>
      </c>
      <c r="V398" s="29">
        <v>0.57999999999999996</v>
      </c>
      <c r="W398" s="29">
        <v>0.66</v>
      </c>
      <c r="X398" s="29">
        <v>0.63</v>
      </c>
      <c r="Y398" s="29">
        <v>0.01</v>
      </c>
      <c r="Z398" s="29">
        <v>0.03</v>
      </c>
      <c r="AA398" s="29">
        <v>0.02</v>
      </c>
      <c r="AB398" s="29">
        <v>0</v>
      </c>
      <c r="AC398" s="29">
        <v>0</v>
      </c>
      <c r="AD398" s="29">
        <v>0</v>
      </c>
      <c r="AE398" s="29">
        <v>0</v>
      </c>
      <c r="AF398" s="29">
        <v>0</v>
      </c>
      <c r="AG398" s="29">
        <v>0</v>
      </c>
      <c r="AH398" s="29">
        <v>0</v>
      </c>
      <c r="AI398" s="29" t="s">
        <v>42</v>
      </c>
      <c r="AJ398" s="29" t="s">
        <v>42</v>
      </c>
      <c r="AK398" s="29">
        <v>0.01</v>
      </c>
      <c r="AL398" s="29">
        <v>0.01</v>
      </c>
      <c r="AM398" s="29">
        <v>0.01</v>
      </c>
      <c r="AN398" s="29">
        <v>0</v>
      </c>
      <c r="AO398" s="29">
        <v>0</v>
      </c>
      <c r="AP398" s="29">
        <v>0</v>
      </c>
      <c r="AQ398" s="29" t="s">
        <v>42</v>
      </c>
      <c r="AR398" s="29" t="s">
        <v>42</v>
      </c>
      <c r="AS398" s="29" t="s">
        <v>42</v>
      </c>
      <c r="AT398" s="29">
        <v>0.01</v>
      </c>
      <c r="AU398" s="29" t="s">
        <v>42</v>
      </c>
      <c r="AV398" s="29" t="s">
        <v>41</v>
      </c>
      <c r="AW398" s="29" t="s">
        <v>42</v>
      </c>
      <c r="AX398" s="29" t="s">
        <v>42</v>
      </c>
      <c r="AY398" s="29" t="s">
        <v>41</v>
      </c>
      <c r="AZ398" s="29" t="s">
        <v>42</v>
      </c>
      <c r="BA398" s="29">
        <v>0</v>
      </c>
      <c r="BB398" s="29" t="s">
        <v>42</v>
      </c>
      <c r="BC398" s="29">
        <v>0</v>
      </c>
      <c r="BD398" s="29">
        <v>0</v>
      </c>
      <c r="BE398" s="29">
        <v>0</v>
      </c>
      <c r="BF398" s="29" t="s">
        <v>42</v>
      </c>
      <c r="BG398" s="29" t="s">
        <v>42</v>
      </c>
      <c r="BH398" s="29" t="s">
        <v>42</v>
      </c>
      <c r="BI398" s="29">
        <v>0.04</v>
      </c>
      <c r="BJ398" s="29">
        <v>0.03</v>
      </c>
      <c r="BK398" s="29">
        <v>0.03</v>
      </c>
      <c r="BL398" s="29">
        <v>0.02</v>
      </c>
      <c r="BM398" s="29">
        <v>0.01</v>
      </c>
      <c r="BN398" s="29">
        <v>0.01</v>
      </c>
      <c r="BO398" s="29">
        <v>0.01</v>
      </c>
      <c r="BP398" s="29">
        <v>0.01</v>
      </c>
      <c r="BQ398" s="29">
        <v>0.01</v>
      </c>
    </row>
    <row r="399" spans="1:69" x14ac:dyDescent="0.25">
      <c r="A399">
        <v>811</v>
      </c>
      <c r="B399" t="s">
        <v>224</v>
      </c>
      <c r="C399" t="s">
        <v>170</v>
      </c>
      <c r="D399" s="28">
        <v>640</v>
      </c>
      <c r="E399" s="28">
        <v>3220</v>
      </c>
      <c r="F399" s="28">
        <v>3860</v>
      </c>
      <c r="G399" s="29">
        <v>0.86</v>
      </c>
      <c r="H399" s="29">
        <v>0.94</v>
      </c>
      <c r="I399" s="29">
        <v>0.93</v>
      </c>
      <c r="J399" s="29">
        <v>0.84</v>
      </c>
      <c r="K399" s="29">
        <v>0.93</v>
      </c>
      <c r="L399" s="29">
        <v>0.92</v>
      </c>
      <c r="M399" s="29">
        <v>0.45</v>
      </c>
      <c r="N399" s="29">
        <v>0.31</v>
      </c>
      <c r="O399" s="29">
        <v>0.33</v>
      </c>
      <c r="P399" s="29" t="s">
        <v>42</v>
      </c>
      <c r="Q399" s="29" t="s">
        <v>41</v>
      </c>
      <c r="R399" s="29" t="s">
        <v>41</v>
      </c>
      <c r="S399" s="29">
        <v>0.04</v>
      </c>
      <c r="T399" s="29">
        <v>0.06</v>
      </c>
      <c r="U399" s="29">
        <v>0.06</v>
      </c>
      <c r="V399" s="29">
        <v>0.26</v>
      </c>
      <c r="W399" s="29">
        <v>0.42</v>
      </c>
      <c r="X399" s="29">
        <v>0.39</v>
      </c>
      <c r="Y399" s="29">
        <v>0.09</v>
      </c>
      <c r="Z399" s="29">
        <v>0.13</v>
      </c>
      <c r="AA399" s="29">
        <v>0.13</v>
      </c>
      <c r="AB399" s="29">
        <v>0</v>
      </c>
      <c r="AC399" s="29" t="s">
        <v>42</v>
      </c>
      <c r="AD399" s="29" t="s">
        <v>42</v>
      </c>
      <c r="AE399" s="29">
        <v>0</v>
      </c>
      <c r="AF399" s="29">
        <v>0</v>
      </c>
      <c r="AG399" s="29">
        <v>0</v>
      </c>
      <c r="AH399" s="29" t="s">
        <v>42</v>
      </c>
      <c r="AI399" s="29">
        <v>0</v>
      </c>
      <c r="AJ399" s="29" t="s">
        <v>42</v>
      </c>
      <c r="AK399" s="29">
        <v>0.05</v>
      </c>
      <c r="AL399" s="29">
        <v>0.08</v>
      </c>
      <c r="AM399" s="29">
        <v>0.08</v>
      </c>
      <c r="AN399" s="29">
        <v>0</v>
      </c>
      <c r="AO399" s="29">
        <v>0</v>
      </c>
      <c r="AP399" s="29">
        <v>0</v>
      </c>
      <c r="AQ399" s="29">
        <v>0</v>
      </c>
      <c r="AR399" s="29" t="s">
        <v>41</v>
      </c>
      <c r="AS399" s="29" t="s">
        <v>41</v>
      </c>
      <c r="AT399" s="29">
        <v>0.01</v>
      </c>
      <c r="AU399" s="29">
        <v>0.01</v>
      </c>
      <c r="AV399" s="29">
        <v>0.01</v>
      </c>
      <c r="AW399" s="29">
        <v>0.01</v>
      </c>
      <c r="AX399" s="29">
        <v>0.01</v>
      </c>
      <c r="AY399" s="29">
        <v>0.01</v>
      </c>
      <c r="AZ399" s="29" t="s">
        <v>42</v>
      </c>
      <c r="BA399" s="29" t="s">
        <v>41</v>
      </c>
      <c r="BB399" s="29" t="s">
        <v>41</v>
      </c>
      <c r="BC399" s="29" t="s">
        <v>42</v>
      </c>
      <c r="BD399" s="29">
        <v>0</v>
      </c>
      <c r="BE399" s="29" t="s">
        <v>42</v>
      </c>
      <c r="BF399" s="29" t="s">
        <v>42</v>
      </c>
      <c r="BG399" s="29" t="s">
        <v>41</v>
      </c>
      <c r="BH399" s="29" t="s">
        <v>41</v>
      </c>
      <c r="BI399" s="29">
        <v>0.09</v>
      </c>
      <c r="BJ399" s="29">
        <v>0.04</v>
      </c>
      <c r="BK399" s="29">
        <v>0.05</v>
      </c>
      <c r="BL399" s="29">
        <v>0.03</v>
      </c>
      <c r="BM399" s="29">
        <v>0.01</v>
      </c>
      <c r="BN399" s="29">
        <v>0.01</v>
      </c>
      <c r="BO399" s="29">
        <v>0.02</v>
      </c>
      <c r="BP399" s="29">
        <v>0.01</v>
      </c>
      <c r="BQ399" s="29">
        <v>0.01</v>
      </c>
    </row>
    <row r="400" spans="1:69" x14ac:dyDescent="0.25">
      <c r="A400">
        <v>845</v>
      </c>
      <c r="B400" t="s">
        <v>225</v>
      </c>
      <c r="C400" t="s">
        <v>182</v>
      </c>
      <c r="D400" s="28">
        <v>1160</v>
      </c>
      <c r="E400" s="28">
        <v>4090</v>
      </c>
      <c r="F400" s="28">
        <v>5250</v>
      </c>
      <c r="G400" s="29">
        <v>0.83</v>
      </c>
      <c r="H400" s="29">
        <v>0.94</v>
      </c>
      <c r="I400" s="29">
        <v>0.91</v>
      </c>
      <c r="J400" s="29">
        <v>0.8</v>
      </c>
      <c r="K400" s="29">
        <v>0.92</v>
      </c>
      <c r="L400" s="29">
        <v>0.89</v>
      </c>
      <c r="M400" s="29">
        <v>0.55000000000000004</v>
      </c>
      <c r="N400" s="29">
        <v>0.47</v>
      </c>
      <c r="O400" s="29">
        <v>0.48</v>
      </c>
      <c r="P400" s="29">
        <v>0</v>
      </c>
      <c r="Q400" s="29" t="s">
        <v>41</v>
      </c>
      <c r="R400" s="29" t="s">
        <v>41</v>
      </c>
      <c r="S400" s="29">
        <v>0.04</v>
      </c>
      <c r="T400" s="29">
        <v>0.02</v>
      </c>
      <c r="U400" s="29">
        <v>0.02</v>
      </c>
      <c r="V400" s="29">
        <v>7.0000000000000007E-2</v>
      </c>
      <c r="W400" s="29">
        <v>0.21</v>
      </c>
      <c r="X400" s="29">
        <v>0.18</v>
      </c>
      <c r="Y400" s="29">
        <v>0.14000000000000001</v>
      </c>
      <c r="Z400" s="29">
        <v>0.22</v>
      </c>
      <c r="AA400" s="29">
        <v>0.2</v>
      </c>
      <c r="AB400" s="29">
        <v>0</v>
      </c>
      <c r="AC400" s="29">
        <v>0</v>
      </c>
      <c r="AD400" s="29">
        <v>0</v>
      </c>
      <c r="AE400" s="29">
        <v>0</v>
      </c>
      <c r="AF400" s="29" t="s">
        <v>42</v>
      </c>
      <c r="AG400" s="29" t="s">
        <v>42</v>
      </c>
      <c r="AH400" s="29" t="s">
        <v>42</v>
      </c>
      <c r="AI400" s="29">
        <v>0</v>
      </c>
      <c r="AJ400" s="29" t="s">
        <v>42</v>
      </c>
      <c r="AK400" s="29">
        <v>0.04</v>
      </c>
      <c r="AL400" s="29">
        <v>0.03</v>
      </c>
      <c r="AM400" s="29">
        <v>0.04</v>
      </c>
      <c r="AN400" s="29">
        <v>0</v>
      </c>
      <c r="AO400" s="29">
        <v>0</v>
      </c>
      <c r="AP400" s="29">
        <v>0</v>
      </c>
      <c r="AQ400" s="29">
        <v>0</v>
      </c>
      <c r="AR400" s="29" t="s">
        <v>42</v>
      </c>
      <c r="AS400" s="29" t="s">
        <v>42</v>
      </c>
      <c r="AT400" s="29">
        <v>0.01</v>
      </c>
      <c r="AU400" s="29">
        <v>0.01</v>
      </c>
      <c r="AV400" s="29">
        <v>0.01</v>
      </c>
      <c r="AW400" s="29" t="s">
        <v>42</v>
      </c>
      <c r="AX400" s="29">
        <v>0.01</v>
      </c>
      <c r="AY400" s="29">
        <v>0.01</v>
      </c>
      <c r="AZ400" s="29">
        <v>0.01</v>
      </c>
      <c r="BA400" s="29" t="s">
        <v>41</v>
      </c>
      <c r="BB400" s="29">
        <v>0.01</v>
      </c>
      <c r="BC400" s="29">
        <v>0</v>
      </c>
      <c r="BD400" s="29">
        <v>0</v>
      </c>
      <c r="BE400" s="29">
        <v>0</v>
      </c>
      <c r="BF400" s="29">
        <v>0.01</v>
      </c>
      <c r="BG400" s="29">
        <v>0.01</v>
      </c>
      <c r="BH400" s="29">
        <v>0.01</v>
      </c>
      <c r="BI400" s="29">
        <v>0.08</v>
      </c>
      <c r="BJ400" s="29">
        <v>0.03</v>
      </c>
      <c r="BK400" s="29">
        <v>0.04</v>
      </c>
      <c r="BL400" s="29">
        <v>7.0000000000000007E-2</v>
      </c>
      <c r="BM400" s="29">
        <v>0.02</v>
      </c>
      <c r="BN400" s="29">
        <v>0.03</v>
      </c>
      <c r="BO400" s="29">
        <v>0.02</v>
      </c>
      <c r="BP400" s="29">
        <v>0.01</v>
      </c>
      <c r="BQ400" s="29">
        <v>0.02</v>
      </c>
    </row>
    <row r="401" spans="1:69" x14ac:dyDescent="0.25">
      <c r="A401">
        <v>308</v>
      </c>
      <c r="B401" t="s">
        <v>226</v>
      </c>
      <c r="C401" t="s">
        <v>180</v>
      </c>
      <c r="D401" s="28">
        <v>1500</v>
      </c>
      <c r="E401" s="28">
        <v>2240</v>
      </c>
      <c r="F401" s="28">
        <v>3740</v>
      </c>
      <c r="G401" s="29">
        <v>0.9</v>
      </c>
      <c r="H401" s="29">
        <v>0.96</v>
      </c>
      <c r="I401" s="29">
        <v>0.93</v>
      </c>
      <c r="J401" s="29">
        <v>0.88</v>
      </c>
      <c r="K401" s="29">
        <v>0.95</v>
      </c>
      <c r="L401" s="29">
        <v>0.92</v>
      </c>
      <c r="M401" s="29">
        <v>0.24</v>
      </c>
      <c r="N401" s="29">
        <v>0.19</v>
      </c>
      <c r="O401" s="29">
        <v>0.21</v>
      </c>
      <c r="P401" s="29" t="s">
        <v>42</v>
      </c>
      <c r="Q401" s="29" t="s">
        <v>42</v>
      </c>
      <c r="R401" s="29" t="s">
        <v>41</v>
      </c>
      <c r="S401" s="29">
        <v>0.04</v>
      </c>
      <c r="T401" s="29">
        <v>0.02</v>
      </c>
      <c r="U401" s="29">
        <v>0.03</v>
      </c>
      <c r="V401" s="29">
        <v>0.51</v>
      </c>
      <c r="W401" s="29">
        <v>0.67</v>
      </c>
      <c r="X401" s="29">
        <v>0.6</v>
      </c>
      <c r="Y401" s="29">
        <v>0.08</v>
      </c>
      <c r="Z401" s="29">
        <v>0.08</v>
      </c>
      <c r="AA401" s="29">
        <v>0.08</v>
      </c>
      <c r="AB401" s="29">
        <v>0</v>
      </c>
      <c r="AC401" s="29">
        <v>0</v>
      </c>
      <c r="AD401" s="29">
        <v>0</v>
      </c>
      <c r="AE401" s="29" t="s">
        <v>42</v>
      </c>
      <c r="AF401" s="29">
        <v>0</v>
      </c>
      <c r="AG401" s="29" t="s">
        <v>42</v>
      </c>
      <c r="AH401" s="29" t="s">
        <v>42</v>
      </c>
      <c r="AI401" s="29">
        <v>0</v>
      </c>
      <c r="AJ401" s="29" t="s">
        <v>42</v>
      </c>
      <c r="AK401" s="29">
        <v>0.03</v>
      </c>
      <c r="AL401" s="29">
        <v>0.03</v>
      </c>
      <c r="AM401" s="29">
        <v>0.03</v>
      </c>
      <c r="AN401" s="29">
        <v>0</v>
      </c>
      <c r="AO401" s="29">
        <v>0</v>
      </c>
      <c r="AP401" s="29">
        <v>0</v>
      </c>
      <c r="AQ401" s="29" t="s">
        <v>42</v>
      </c>
      <c r="AR401" s="29" t="s">
        <v>42</v>
      </c>
      <c r="AS401" s="29" t="s">
        <v>41</v>
      </c>
      <c r="AT401" s="29">
        <v>0.01</v>
      </c>
      <c r="AU401" s="29" t="s">
        <v>41</v>
      </c>
      <c r="AV401" s="29">
        <v>0.01</v>
      </c>
      <c r="AW401" s="29">
        <v>0.01</v>
      </c>
      <c r="AX401" s="29" t="s">
        <v>41</v>
      </c>
      <c r="AY401" s="29">
        <v>0.01</v>
      </c>
      <c r="AZ401" s="29" t="s">
        <v>42</v>
      </c>
      <c r="BA401" s="29" t="s">
        <v>42</v>
      </c>
      <c r="BB401" s="29" t="s">
        <v>42</v>
      </c>
      <c r="BC401" s="29">
        <v>0</v>
      </c>
      <c r="BD401" s="29" t="s">
        <v>42</v>
      </c>
      <c r="BE401" s="29" t="s">
        <v>42</v>
      </c>
      <c r="BF401" s="29">
        <v>0.01</v>
      </c>
      <c r="BG401" s="29" t="s">
        <v>42</v>
      </c>
      <c r="BH401" s="29" t="s">
        <v>41</v>
      </c>
      <c r="BI401" s="29">
        <v>0.06</v>
      </c>
      <c r="BJ401" s="29">
        <v>0.02</v>
      </c>
      <c r="BK401" s="29">
        <v>0.04</v>
      </c>
      <c r="BL401" s="29">
        <v>0.02</v>
      </c>
      <c r="BM401" s="29">
        <v>0.01</v>
      </c>
      <c r="BN401" s="29">
        <v>0.01</v>
      </c>
      <c r="BO401" s="29">
        <v>0.02</v>
      </c>
      <c r="BP401" s="29">
        <v>0.01</v>
      </c>
      <c r="BQ401" s="29">
        <v>0.02</v>
      </c>
    </row>
    <row r="402" spans="1:69" x14ac:dyDescent="0.25">
      <c r="A402">
        <v>881</v>
      </c>
      <c r="B402" t="s">
        <v>227</v>
      </c>
      <c r="C402" t="s">
        <v>176</v>
      </c>
      <c r="D402" s="28">
        <v>2990</v>
      </c>
      <c r="E402" s="28">
        <v>12500</v>
      </c>
      <c r="F402" s="28">
        <v>15500</v>
      </c>
      <c r="G402" s="29">
        <v>0.84</v>
      </c>
      <c r="H402" s="29">
        <v>0.94</v>
      </c>
      <c r="I402" s="29">
        <v>0.92</v>
      </c>
      <c r="J402" s="29">
        <v>0.79</v>
      </c>
      <c r="K402" s="29">
        <v>0.92</v>
      </c>
      <c r="L402" s="29">
        <v>0.89</v>
      </c>
      <c r="M402" s="29">
        <v>0.4</v>
      </c>
      <c r="N402" s="29">
        <v>0.31</v>
      </c>
      <c r="O402" s="29">
        <v>0.32</v>
      </c>
      <c r="P402" s="29">
        <v>0</v>
      </c>
      <c r="Q402" s="29" t="s">
        <v>41</v>
      </c>
      <c r="R402" s="29" t="s">
        <v>41</v>
      </c>
      <c r="S402" s="29">
        <v>0.04</v>
      </c>
      <c r="T402" s="29">
        <v>0.04</v>
      </c>
      <c r="U402" s="29">
        <v>0.04</v>
      </c>
      <c r="V402" s="29">
        <v>0.23</v>
      </c>
      <c r="W402" s="29">
        <v>0.4</v>
      </c>
      <c r="X402" s="29">
        <v>0.37</v>
      </c>
      <c r="Y402" s="29">
        <v>0.11</v>
      </c>
      <c r="Z402" s="29">
        <v>0.16</v>
      </c>
      <c r="AA402" s="29">
        <v>0.15</v>
      </c>
      <c r="AB402" s="29">
        <v>0</v>
      </c>
      <c r="AC402" s="29" t="s">
        <v>42</v>
      </c>
      <c r="AD402" s="29" t="s">
        <v>42</v>
      </c>
      <c r="AE402" s="29" t="s">
        <v>42</v>
      </c>
      <c r="AF402" s="29" t="s">
        <v>42</v>
      </c>
      <c r="AG402" s="29" t="s">
        <v>42</v>
      </c>
      <c r="AH402" s="29" t="s">
        <v>42</v>
      </c>
      <c r="AI402" s="29" t="s">
        <v>42</v>
      </c>
      <c r="AJ402" s="29" t="s">
        <v>41</v>
      </c>
      <c r="AK402" s="29">
        <v>0.05</v>
      </c>
      <c r="AL402" s="29">
        <v>0.05</v>
      </c>
      <c r="AM402" s="29">
        <v>0.05</v>
      </c>
      <c r="AN402" s="29">
        <v>0</v>
      </c>
      <c r="AO402" s="29" t="s">
        <v>42</v>
      </c>
      <c r="AP402" s="29" t="s">
        <v>42</v>
      </c>
      <c r="AQ402" s="29" t="s">
        <v>41</v>
      </c>
      <c r="AR402" s="29" t="s">
        <v>41</v>
      </c>
      <c r="AS402" s="29" t="s">
        <v>41</v>
      </c>
      <c r="AT402" s="29">
        <v>0.03</v>
      </c>
      <c r="AU402" s="29">
        <v>0.01</v>
      </c>
      <c r="AV402" s="29">
        <v>0.01</v>
      </c>
      <c r="AW402" s="29">
        <v>0.02</v>
      </c>
      <c r="AX402" s="29">
        <v>0.01</v>
      </c>
      <c r="AY402" s="29">
        <v>0.01</v>
      </c>
      <c r="AZ402" s="29">
        <v>0.01</v>
      </c>
      <c r="BA402" s="29" t="s">
        <v>41</v>
      </c>
      <c r="BB402" s="29" t="s">
        <v>41</v>
      </c>
      <c r="BC402" s="29" t="s">
        <v>41</v>
      </c>
      <c r="BD402" s="29">
        <v>0</v>
      </c>
      <c r="BE402" s="29" t="s">
        <v>41</v>
      </c>
      <c r="BF402" s="29">
        <v>0.02</v>
      </c>
      <c r="BG402" s="29">
        <v>0.01</v>
      </c>
      <c r="BH402" s="29">
        <v>0.01</v>
      </c>
      <c r="BI402" s="29">
        <v>0.09</v>
      </c>
      <c r="BJ402" s="29">
        <v>0.04</v>
      </c>
      <c r="BK402" s="29">
        <v>0.05</v>
      </c>
      <c r="BL402" s="29">
        <v>0.05</v>
      </c>
      <c r="BM402" s="29">
        <v>0.01</v>
      </c>
      <c r="BN402" s="29">
        <v>0.02</v>
      </c>
      <c r="BO402" s="29">
        <v>0.02</v>
      </c>
      <c r="BP402" s="29">
        <v>0.01</v>
      </c>
      <c r="BQ402" s="29">
        <v>0.01</v>
      </c>
    </row>
    <row r="403" spans="1:69" x14ac:dyDescent="0.25">
      <c r="A403">
        <v>390</v>
      </c>
      <c r="B403" t="s">
        <v>228</v>
      </c>
      <c r="C403" t="s">
        <v>166</v>
      </c>
      <c r="D403" s="28">
        <v>630</v>
      </c>
      <c r="E403" s="28">
        <v>1500</v>
      </c>
      <c r="F403" s="28">
        <v>2130</v>
      </c>
      <c r="G403" s="29">
        <v>0.82</v>
      </c>
      <c r="H403" s="29">
        <v>0.94</v>
      </c>
      <c r="I403" s="29">
        <v>0.9</v>
      </c>
      <c r="J403" s="29">
        <v>0.77</v>
      </c>
      <c r="K403" s="29">
        <v>0.92</v>
      </c>
      <c r="L403" s="29">
        <v>0.88</v>
      </c>
      <c r="M403" s="29">
        <v>0.42</v>
      </c>
      <c r="N403" s="29">
        <v>0.31</v>
      </c>
      <c r="O403" s="29">
        <v>0.34</v>
      </c>
      <c r="P403" s="29">
        <v>0</v>
      </c>
      <c r="Q403" s="29" t="s">
        <v>42</v>
      </c>
      <c r="R403" s="29" t="s">
        <v>42</v>
      </c>
      <c r="S403" s="29">
        <v>7.0000000000000007E-2</v>
      </c>
      <c r="T403" s="29">
        <v>0.05</v>
      </c>
      <c r="U403" s="29">
        <v>0.06</v>
      </c>
      <c r="V403" s="29">
        <v>0.27</v>
      </c>
      <c r="W403" s="29">
        <v>0.55000000000000004</v>
      </c>
      <c r="X403" s="29">
        <v>0.47</v>
      </c>
      <c r="Y403" s="29">
        <v>0</v>
      </c>
      <c r="Z403" s="29">
        <v>0</v>
      </c>
      <c r="AA403" s="29">
        <v>0</v>
      </c>
      <c r="AB403" s="29">
        <v>0</v>
      </c>
      <c r="AC403" s="29">
        <v>0</v>
      </c>
      <c r="AD403" s="29">
        <v>0</v>
      </c>
      <c r="AE403" s="29">
        <v>0</v>
      </c>
      <c r="AF403" s="29">
        <v>0</v>
      </c>
      <c r="AG403" s="29">
        <v>0</v>
      </c>
      <c r="AH403" s="29">
        <v>0</v>
      </c>
      <c r="AI403" s="29">
        <v>0</v>
      </c>
      <c r="AJ403" s="29">
        <v>0</v>
      </c>
      <c r="AK403" s="29">
        <v>0.08</v>
      </c>
      <c r="AL403" s="29">
        <v>0.09</v>
      </c>
      <c r="AM403" s="29">
        <v>0.09</v>
      </c>
      <c r="AN403" s="29">
        <v>0</v>
      </c>
      <c r="AO403" s="29">
        <v>0</v>
      </c>
      <c r="AP403" s="29">
        <v>0</v>
      </c>
      <c r="AQ403" s="29" t="s">
        <v>42</v>
      </c>
      <c r="AR403" s="29">
        <v>0.01</v>
      </c>
      <c r="AS403" s="29">
        <v>0.01</v>
      </c>
      <c r="AT403" s="29">
        <v>0.02</v>
      </c>
      <c r="AU403" s="29">
        <v>0.01</v>
      </c>
      <c r="AV403" s="29">
        <v>0.01</v>
      </c>
      <c r="AW403" s="29">
        <v>0.01</v>
      </c>
      <c r="AX403" s="29">
        <v>0.01</v>
      </c>
      <c r="AY403" s="29">
        <v>0.01</v>
      </c>
      <c r="AZ403" s="29" t="s">
        <v>42</v>
      </c>
      <c r="BA403" s="29" t="s">
        <v>42</v>
      </c>
      <c r="BB403" s="29" t="s">
        <v>42</v>
      </c>
      <c r="BC403" s="29" t="s">
        <v>42</v>
      </c>
      <c r="BD403" s="29" t="s">
        <v>42</v>
      </c>
      <c r="BE403" s="29" t="s">
        <v>42</v>
      </c>
      <c r="BF403" s="29">
        <v>0.02</v>
      </c>
      <c r="BG403" s="29">
        <v>0.01</v>
      </c>
      <c r="BH403" s="29">
        <v>0.01</v>
      </c>
      <c r="BI403" s="29">
        <v>0.12</v>
      </c>
      <c r="BJ403" s="29">
        <v>0.03</v>
      </c>
      <c r="BK403" s="29">
        <v>0.06</v>
      </c>
      <c r="BL403" s="29">
        <v>0.04</v>
      </c>
      <c r="BM403" s="29">
        <v>0.02</v>
      </c>
      <c r="BN403" s="29">
        <v>0.02</v>
      </c>
      <c r="BO403" s="29">
        <v>0.03</v>
      </c>
      <c r="BP403" s="29">
        <v>0.01</v>
      </c>
      <c r="BQ403" s="29">
        <v>0.01</v>
      </c>
    </row>
    <row r="404" spans="1:69" x14ac:dyDescent="0.25">
      <c r="A404">
        <v>916</v>
      </c>
      <c r="B404" t="s">
        <v>229</v>
      </c>
      <c r="C404" t="s">
        <v>184</v>
      </c>
      <c r="D404" s="28">
        <v>1080</v>
      </c>
      <c r="E404" s="28">
        <v>5570</v>
      </c>
      <c r="F404" s="28">
        <v>6640</v>
      </c>
      <c r="G404" s="29">
        <v>0.82</v>
      </c>
      <c r="H404" s="29">
        <v>0.94</v>
      </c>
      <c r="I404" s="29">
        <v>0.92</v>
      </c>
      <c r="J404" s="29">
        <v>0.8</v>
      </c>
      <c r="K404" s="29">
        <v>0.92</v>
      </c>
      <c r="L404" s="29">
        <v>0.9</v>
      </c>
      <c r="M404" s="29">
        <v>0.44</v>
      </c>
      <c r="N404" s="29">
        <v>0.27</v>
      </c>
      <c r="O404" s="29">
        <v>0.3</v>
      </c>
      <c r="P404" s="29">
        <v>0</v>
      </c>
      <c r="Q404" s="29" t="s">
        <v>41</v>
      </c>
      <c r="R404" s="29" t="s">
        <v>41</v>
      </c>
      <c r="S404" s="29">
        <v>0.04</v>
      </c>
      <c r="T404" s="29">
        <v>0.02</v>
      </c>
      <c r="U404" s="29">
        <v>0.03</v>
      </c>
      <c r="V404" s="29">
        <v>0.26</v>
      </c>
      <c r="W404" s="29">
        <v>0.54</v>
      </c>
      <c r="X404" s="29">
        <v>0.5</v>
      </c>
      <c r="Y404" s="29">
        <v>0.04</v>
      </c>
      <c r="Z404" s="29">
        <v>0.08</v>
      </c>
      <c r="AA404" s="29">
        <v>7.0000000000000007E-2</v>
      </c>
      <c r="AB404" s="29">
        <v>0</v>
      </c>
      <c r="AC404" s="29" t="s">
        <v>42</v>
      </c>
      <c r="AD404" s="29" t="s">
        <v>42</v>
      </c>
      <c r="AE404" s="29">
        <v>0</v>
      </c>
      <c r="AF404" s="29" t="s">
        <v>42</v>
      </c>
      <c r="AG404" s="29" t="s">
        <v>42</v>
      </c>
      <c r="AH404" s="29">
        <v>0</v>
      </c>
      <c r="AI404" s="29">
        <v>0</v>
      </c>
      <c r="AJ404" s="29">
        <v>0</v>
      </c>
      <c r="AK404" s="29">
        <v>0.05</v>
      </c>
      <c r="AL404" s="29">
        <v>0.05</v>
      </c>
      <c r="AM404" s="29">
        <v>0.05</v>
      </c>
      <c r="AN404" s="29" t="s">
        <v>42</v>
      </c>
      <c r="AO404" s="29">
        <v>0</v>
      </c>
      <c r="AP404" s="29" t="s">
        <v>42</v>
      </c>
      <c r="AQ404" s="29" t="s">
        <v>42</v>
      </c>
      <c r="AR404" s="29" t="s">
        <v>41</v>
      </c>
      <c r="AS404" s="29" t="s">
        <v>41</v>
      </c>
      <c r="AT404" s="29">
        <v>0.01</v>
      </c>
      <c r="AU404" s="29">
        <v>0.01</v>
      </c>
      <c r="AV404" s="29">
        <v>0.01</v>
      </c>
      <c r="AW404" s="29">
        <v>0.01</v>
      </c>
      <c r="AX404" s="29">
        <v>0.01</v>
      </c>
      <c r="AY404" s="29">
        <v>0.01</v>
      </c>
      <c r="AZ404" s="29" t="s">
        <v>42</v>
      </c>
      <c r="BA404" s="29" t="s">
        <v>41</v>
      </c>
      <c r="BB404" s="29" t="s">
        <v>41</v>
      </c>
      <c r="BC404" s="29" t="s">
        <v>42</v>
      </c>
      <c r="BD404" s="29" t="s">
        <v>42</v>
      </c>
      <c r="BE404" s="29" t="s">
        <v>42</v>
      </c>
      <c r="BF404" s="29">
        <v>0.01</v>
      </c>
      <c r="BG404" s="29" t="s">
        <v>41</v>
      </c>
      <c r="BH404" s="29">
        <v>0.01</v>
      </c>
      <c r="BI404" s="29">
        <v>0.12</v>
      </c>
      <c r="BJ404" s="29">
        <v>0.04</v>
      </c>
      <c r="BK404" s="29">
        <v>0.05</v>
      </c>
      <c r="BL404" s="29">
        <v>0.03</v>
      </c>
      <c r="BM404" s="29">
        <v>0.01</v>
      </c>
      <c r="BN404" s="29">
        <v>0.01</v>
      </c>
      <c r="BO404" s="29">
        <v>0.03</v>
      </c>
      <c r="BP404" s="29">
        <v>0.02</v>
      </c>
      <c r="BQ404" s="29">
        <v>0.02</v>
      </c>
    </row>
    <row r="405" spans="1:69" x14ac:dyDescent="0.25">
      <c r="A405">
        <v>203</v>
      </c>
      <c r="B405" t="s">
        <v>230</v>
      </c>
      <c r="C405" t="s">
        <v>180</v>
      </c>
      <c r="D405" s="28">
        <v>1080</v>
      </c>
      <c r="E405" s="28">
        <v>1030</v>
      </c>
      <c r="F405" s="28">
        <v>2110</v>
      </c>
      <c r="G405" s="29">
        <v>0.91</v>
      </c>
      <c r="H405" s="29">
        <v>0.94</v>
      </c>
      <c r="I405" s="29">
        <v>0.92</v>
      </c>
      <c r="J405" s="29">
        <v>0.89</v>
      </c>
      <c r="K405" s="29">
        <v>0.92</v>
      </c>
      <c r="L405" s="29">
        <v>0.91</v>
      </c>
      <c r="M405" s="29">
        <v>0.15</v>
      </c>
      <c r="N405" s="29">
        <v>0.09</v>
      </c>
      <c r="O405" s="29">
        <v>0.12</v>
      </c>
      <c r="P405" s="29" t="s">
        <v>42</v>
      </c>
      <c r="Q405" s="29" t="s">
        <v>42</v>
      </c>
      <c r="R405" s="29" t="s">
        <v>41</v>
      </c>
      <c r="S405" s="29">
        <v>0.03</v>
      </c>
      <c r="T405" s="29">
        <v>0.02</v>
      </c>
      <c r="U405" s="29">
        <v>0.02</v>
      </c>
      <c r="V405" s="29">
        <v>0.62</v>
      </c>
      <c r="W405" s="29">
        <v>0.66</v>
      </c>
      <c r="X405" s="29">
        <v>0.63</v>
      </c>
      <c r="Y405" s="29">
        <v>0.08</v>
      </c>
      <c r="Z405" s="29">
        <v>0.15</v>
      </c>
      <c r="AA405" s="29">
        <v>0.12</v>
      </c>
      <c r="AB405" s="29">
        <v>0</v>
      </c>
      <c r="AC405" s="29">
        <v>0</v>
      </c>
      <c r="AD405" s="29">
        <v>0</v>
      </c>
      <c r="AE405" s="29">
        <v>0</v>
      </c>
      <c r="AF405" s="29">
        <v>0</v>
      </c>
      <c r="AG405" s="29">
        <v>0</v>
      </c>
      <c r="AH405" s="29">
        <v>0</v>
      </c>
      <c r="AI405" s="29">
        <v>0</v>
      </c>
      <c r="AJ405" s="29">
        <v>0</v>
      </c>
      <c r="AK405" s="29">
        <v>0.04</v>
      </c>
      <c r="AL405" s="29">
        <v>0.02</v>
      </c>
      <c r="AM405" s="29">
        <v>0.03</v>
      </c>
      <c r="AN405" s="29">
        <v>0</v>
      </c>
      <c r="AO405" s="29">
        <v>0</v>
      </c>
      <c r="AP405" s="29">
        <v>0</v>
      </c>
      <c r="AQ405" s="29">
        <v>0.01</v>
      </c>
      <c r="AR405" s="29" t="s">
        <v>42</v>
      </c>
      <c r="AS405" s="29" t="s">
        <v>41</v>
      </c>
      <c r="AT405" s="29">
        <v>0.01</v>
      </c>
      <c r="AU405" s="29">
        <v>0.01</v>
      </c>
      <c r="AV405" s="29">
        <v>0.01</v>
      </c>
      <c r="AW405" s="29">
        <v>0.01</v>
      </c>
      <c r="AX405" s="29">
        <v>0.01</v>
      </c>
      <c r="AY405" s="29">
        <v>0.01</v>
      </c>
      <c r="AZ405" s="29">
        <v>0</v>
      </c>
      <c r="BA405" s="29">
        <v>0</v>
      </c>
      <c r="BB405" s="29">
        <v>0</v>
      </c>
      <c r="BC405" s="29" t="s">
        <v>42</v>
      </c>
      <c r="BD405" s="29">
        <v>0</v>
      </c>
      <c r="BE405" s="29" t="s">
        <v>42</v>
      </c>
      <c r="BF405" s="29">
        <v>0.01</v>
      </c>
      <c r="BG405" s="29" t="s">
        <v>42</v>
      </c>
      <c r="BH405" s="29">
        <v>0.01</v>
      </c>
      <c r="BI405" s="29">
        <v>0.05</v>
      </c>
      <c r="BJ405" s="29">
        <v>0.04</v>
      </c>
      <c r="BK405" s="29">
        <v>0.04</v>
      </c>
      <c r="BL405" s="29">
        <v>0.02</v>
      </c>
      <c r="BM405" s="29">
        <v>0.01</v>
      </c>
      <c r="BN405" s="29">
        <v>0.01</v>
      </c>
      <c r="BO405" s="29">
        <v>0.03</v>
      </c>
      <c r="BP405" s="29">
        <v>0.02</v>
      </c>
      <c r="BQ405" s="29">
        <v>0.02</v>
      </c>
    </row>
    <row r="406" spans="1:69" x14ac:dyDescent="0.25">
      <c r="A406">
        <v>204</v>
      </c>
      <c r="B406" t="s">
        <v>231</v>
      </c>
      <c r="C406" t="s">
        <v>178</v>
      </c>
      <c r="D406" s="28">
        <v>890</v>
      </c>
      <c r="E406" s="28">
        <v>730</v>
      </c>
      <c r="F406" s="28">
        <v>1610</v>
      </c>
      <c r="G406" s="29">
        <v>0.92</v>
      </c>
      <c r="H406" s="29">
        <v>0.93</v>
      </c>
      <c r="I406" s="29">
        <v>0.92</v>
      </c>
      <c r="J406" s="29">
        <v>0.91</v>
      </c>
      <c r="K406" s="29">
        <v>0.92</v>
      </c>
      <c r="L406" s="29">
        <v>0.92</v>
      </c>
      <c r="M406" s="29">
        <v>0.28999999999999998</v>
      </c>
      <c r="N406" s="29">
        <v>0.22</v>
      </c>
      <c r="O406" s="29">
        <v>0.25</v>
      </c>
      <c r="P406" s="29">
        <v>0</v>
      </c>
      <c r="Q406" s="29">
        <v>0</v>
      </c>
      <c r="R406" s="29">
        <v>0</v>
      </c>
      <c r="S406" s="29">
        <v>0.03</v>
      </c>
      <c r="T406" s="29">
        <v>0.02</v>
      </c>
      <c r="U406" s="29">
        <v>0.03</v>
      </c>
      <c r="V406" s="29">
        <v>0.46</v>
      </c>
      <c r="W406" s="29">
        <v>0.59</v>
      </c>
      <c r="X406" s="29">
        <v>0.52</v>
      </c>
      <c r="Y406" s="29">
        <v>0.13</v>
      </c>
      <c r="Z406" s="29">
        <v>0.09</v>
      </c>
      <c r="AA406" s="29">
        <v>0.12</v>
      </c>
      <c r="AB406" s="29">
        <v>0</v>
      </c>
      <c r="AC406" s="29">
        <v>0</v>
      </c>
      <c r="AD406" s="29">
        <v>0</v>
      </c>
      <c r="AE406" s="29">
        <v>0</v>
      </c>
      <c r="AF406" s="29">
        <v>0</v>
      </c>
      <c r="AG406" s="29">
        <v>0</v>
      </c>
      <c r="AH406" s="29" t="s">
        <v>42</v>
      </c>
      <c r="AI406" s="29">
        <v>0</v>
      </c>
      <c r="AJ406" s="29" t="s">
        <v>42</v>
      </c>
      <c r="AK406" s="29">
        <v>0.01</v>
      </c>
      <c r="AL406" s="29">
        <v>0.02</v>
      </c>
      <c r="AM406" s="29">
        <v>0.02</v>
      </c>
      <c r="AN406" s="29">
        <v>0</v>
      </c>
      <c r="AO406" s="29">
        <v>0</v>
      </c>
      <c r="AP406" s="29">
        <v>0</v>
      </c>
      <c r="AQ406" s="29">
        <v>0</v>
      </c>
      <c r="AR406" s="29">
        <v>0</v>
      </c>
      <c r="AS406" s="29">
        <v>0</v>
      </c>
      <c r="AT406" s="29" t="s">
        <v>42</v>
      </c>
      <c r="AU406" s="29">
        <v>0</v>
      </c>
      <c r="AV406" s="29" t="s">
        <v>42</v>
      </c>
      <c r="AW406" s="29" t="s">
        <v>42</v>
      </c>
      <c r="AX406" s="29">
        <v>0</v>
      </c>
      <c r="AY406" s="29" t="s">
        <v>42</v>
      </c>
      <c r="AZ406" s="29">
        <v>0</v>
      </c>
      <c r="BA406" s="29">
        <v>0</v>
      </c>
      <c r="BB406" s="29">
        <v>0</v>
      </c>
      <c r="BC406" s="29" t="s">
        <v>42</v>
      </c>
      <c r="BD406" s="29">
        <v>0</v>
      </c>
      <c r="BE406" s="29" t="s">
        <v>42</v>
      </c>
      <c r="BF406" s="29" t="s">
        <v>42</v>
      </c>
      <c r="BG406" s="29" t="s">
        <v>42</v>
      </c>
      <c r="BH406" s="29" t="s">
        <v>41</v>
      </c>
      <c r="BI406" s="29">
        <v>0.05</v>
      </c>
      <c r="BJ406" s="29">
        <v>0.04</v>
      </c>
      <c r="BK406" s="29">
        <v>0.05</v>
      </c>
      <c r="BL406" s="29">
        <v>0.02</v>
      </c>
      <c r="BM406" s="29" t="s">
        <v>42</v>
      </c>
      <c r="BN406" s="29">
        <v>0.01</v>
      </c>
      <c r="BO406" s="29">
        <v>0.01</v>
      </c>
      <c r="BP406" s="29">
        <v>0.03</v>
      </c>
      <c r="BQ406" s="29">
        <v>0.02</v>
      </c>
    </row>
    <row r="407" spans="1:69" x14ac:dyDescent="0.25">
      <c r="A407">
        <v>876</v>
      </c>
      <c r="B407" t="s">
        <v>232</v>
      </c>
      <c r="C407" t="s">
        <v>168</v>
      </c>
      <c r="D407" s="28">
        <v>580</v>
      </c>
      <c r="E407" s="28">
        <v>820</v>
      </c>
      <c r="F407" s="28">
        <v>1400</v>
      </c>
      <c r="G407" s="29">
        <v>0.87</v>
      </c>
      <c r="H407" s="29">
        <v>0.93</v>
      </c>
      <c r="I407" s="29">
        <v>0.9</v>
      </c>
      <c r="J407" s="29">
        <v>0.84</v>
      </c>
      <c r="K407" s="29">
        <v>0.92</v>
      </c>
      <c r="L407" s="29">
        <v>0.89</v>
      </c>
      <c r="M407" s="29">
        <v>0.52</v>
      </c>
      <c r="N407" s="29">
        <v>0.5</v>
      </c>
      <c r="O407" s="29">
        <v>0.51</v>
      </c>
      <c r="P407" s="29">
        <v>0</v>
      </c>
      <c r="Q407" s="29">
        <v>0</v>
      </c>
      <c r="R407" s="29">
        <v>0</v>
      </c>
      <c r="S407" s="29">
        <v>0.03</v>
      </c>
      <c r="T407" s="29">
        <v>0.02</v>
      </c>
      <c r="U407" s="29">
        <v>0.02</v>
      </c>
      <c r="V407" s="29">
        <v>0.2</v>
      </c>
      <c r="W407" s="29">
        <v>0.2</v>
      </c>
      <c r="X407" s="29">
        <v>0.2</v>
      </c>
      <c r="Y407" s="29">
        <v>0.09</v>
      </c>
      <c r="Z407" s="29">
        <v>0.2</v>
      </c>
      <c r="AA407" s="29">
        <v>0.15</v>
      </c>
      <c r="AB407" s="29">
        <v>0</v>
      </c>
      <c r="AC407" s="29">
        <v>0</v>
      </c>
      <c r="AD407" s="29">
        <v>0</v>
      </c>
      <c r="AE407" s="29">
        <v>0</v>
      </c>
      <c r="AF407" s="29">
        <v>0</v>
      </c>
      <c r="AG407" s="29">
        <v>0</v>
      </c>
      <c r="AH407" s="29">
        <v>0</v>
      </c>
      <c r="AI407" s="29">
        <v>0</v>
      </c>
      <c r="AJ407" s="29">
        <v>0</v>
      </c>
      <c r="AK407" s="29">
        <v>0.06</v>
      </c>
      <c r="AL407" s="29">
        <v>0.06</v>
      </c>
      <c r="AM407" s="29">
        <v>0.06</v>
      </c>
      <c r="AN407" s="29">
        <v>0</v>
      </c>
      <c r="AO407" s="29">
        <v>0</v>
      </c>
      <c r="AP407" s="29">
        <v>0</v>
      </c>
      <c r="AQ407" s="29" t="s">
        <v>42</v>
      </c>
      <c r="AR407" s="29" t="s">
        <v>42</v>
      </c>
      <c r="AS407" s="29" t="s">
        <v>41</v>
      </c>
      <c r="AT407" s="29">
        <v>0.01</v>
      </c>
      <c r="AU407" s="29" t="s">
        <v>42</v>
      </c>
      <c r="AV407" s="29">
        <v>0.01</v>
      </c>
      <c r="AW407" s="29" t="s">
        <v>42</v>
      </c>
      <c r="AX407" s="29" t="s">
        <v>42</v>
      </c>
      <c r="AY407" s="29">
        <v>0.01</v>
      </c>
      <c r="AZ407" s="29">
        <v>0</v>
      </c>
      <c r="BA407" s="29" t="s">
        <v>42</v>
      </c>
      <c r="BB407" s="29" t="s">
        <v>42</v>
      </c>
      <c r="BC407" s="29" t="s">
        <v>42</v>
      </c>
      <c r="BD407" s="29">
        <v>0</v>
      </c>
      <c r="BE407" s="29" t="s">
        <v>42</v>
      </c>
      <c r="BF407" s="29">
        <v>0.02</v>
      </c>
      <c r="BG407" s="29" t="s">
        <v>42</v>
      </c>
      <c r="BH407" s="29">
        <v>0.01</v>
      </c>
      <c r="BI407" s="29">
        <v>0.09</v>
      </c>
      <c r="BJ407" s="29">
        <v>0.04</v>
      </c>
      <c r="BK407" s="29">
        <v>0.06</v>
      </c>
      <c r="BL407" s="29">
        <v>0.03</v>
      </c>
      <c r="BM407" s="29">
        <v>0.01</v>
      </c>
      <c r="BN407" s="29">
        <v>0.02</v>
      </c>
      <c r="BO407" s="29" t="s">
        <v>42</v>
      </c>
      <c r="BP407" s="29">
        <v>0.01</v>
      </c>
      <c r="BQ407" s="29">
        <v>0.01</v>
      </c>
    </row>
    <row r="408" spans="1:69" x14ac:dyDescent="0.25">
      <c r="A408">
        <v>205</v>
      </c>
      <c r="B408" t="s">
        <v>233</v>
      </c>
      <c r="C408" t="s">
        <v>178</v>
      </c>
      <c r="D408" s="28">
        <v>520</v>
      </c>
      <c r="E408" s="28">
        <v>600</v>
      </c>
      <c r="F408" s="28">
        <v>1120</v>
      </c>
      <c r="G408" s="29">
        <v>0.88</v>
      </c>
      <c r="H408" s="29">
        <v>0.94</v>
      </c>
      <c r="I408" s="29">
        <v>0.91</v>
      </c>
      <c r="J408" s="29">
        <v>0.87</v>
      </c>
      <c r="K408" s="29">
        <v>0.94</v>
      </c>
      <c r="L408" s="29">
        <v>0.91</v>
      </c>
      <c r="M408" s="29">
        <v>0.27</v>
      </c>
      <c r="N408" s="29">
        <v>0.14000000000000001</v>
      </c>
      <c r="O408" s="29">
        <v>0.2</v>
      </c>
      <c r="P408" s="29" t="s">
        <v>42</v>
      </c>
      <c r="Q408" s="29">
        <v>0.02</v>
      </c>
      <c r="R408" s="29">
        <v>0.01</v>
      </c>
      <c r="S408" s="29">
        <v>0.02</v>
      </c>
      <c r="T408" s="29" t="s">
        <v>42</v>
      </c>
      <c r="U408" s="29">
        <v>0.01</v>
      </c>
      <c r="V408" s="29">
        <v>0.52</v>
      </c>
      <c r="W408" s="29">
        <v>0.73</v>
      </c>
      <c r="X408" s="29">
        <v>0.63</v>
      </c>
      <c r="Y408" s="29">
        <v>0.05</v>
      </c>
      <c r="Z408" s="29">
        <v>0.05</v>
      </c>
      <c r="AA408" s="29">
        <v>0.05</v>
      </c>
      <c r="AB408" s="29">
        <v>0</v>
      </c>
      <c r="AC408" s="29">
        <v>0</v>
      </c>
      <c r="AD408" s="29">
        <v>0</v>
      </c>
      <c r="AE408" s="29">
        <v>0</v>
      </c>
      <c r="AF408" s="29">
        <v>0</v>
      </c>
      <c r="AG408" s="29">
        <v>0</v>
      </c>
      <c r="AH408" s="29">
        <v>0</v>
      </c>
      <c r="AI408" s="29" t="s">
        <v>42</v>
      </c>
      <c r="AJ408" s="29" t="s">
        <v>42</v>
      </c>
      <c r="AK408" s="29">
        <v>0.01</v>
      </c>
      <c r="AL408" s="29" t="s">
        <v>42</v>
      </c>
      <c r="AM408" s="29">
        <v>0.01</v>
      </c>
      <c r="AN408" s="29" t="s">
        <v>42</v>
      </c>
      <c r="AO408" s="29">
        <v>0</v>
      </c>
      <c r="AP408" s="29" t="s">
        <v>42</v>
      </c>
      <c r="AQ408" s="29" t="s">
        <v>42</v>
      </c>
      <c r="AR408" s="29">
        <v>0</v>
      </c>
      <c r="AS408" s="29" t="s">
        <v>42</v>
      </c>
      <c r="AT408" s="29" t="s">
        <v>42</v>
      </c>
      <c r="AU408" s="29">
        <v>0</v>
      </c>
      <c r="AV408" s="29" t="s">
        <v>42</v>
      </c>
      <c r="AW408" s="29" t="s">
        <v>42</v>
      </c>
      <c r="AX408" s="29">
        <v>0</v>
      </c>
      <c r="AY408" s="29" t="s">
        <v>42</v>
      </c>
      <c r="AZ408" s="29" t="s">
        <v>42</v>
      </c>
      <c r="BA408" s="29">
        <v>0</v>
      </c>
      <c r="BB408" s="29" t="s">
        <v>42</v>
      </c>
      <c r="BC408" s="29">
        <v>0</v>
      </c>
      <c r="BD408" s="29">
        <v>0</v>
      </c>
      <c r="BE408" s="29">
        <v>0</v>
      </c>
      <c r="BF408" s="29">
        <v>0</v>
      </c>
      <c r="BG408" s="29">
        <v>0</v>
      </c>
      <c r="BH408" s="29">
        <v>0</v>
      </c>
      <c r="BI408" s="29">
        <v>0.08</v>
      </c>
      <c r="BJ408" s="29">
        <v>0.02</v>
      </c>
      <c r="BK408" s="29">
        <v>0.05</v>
      </c>
      <c r="BL408" s="29" t="s">
        <v>42</v>
      </c>
      <c r="BM408" s="29" t="s">
        <v>42</v>
      </c>
      <c r="BN408" s="29" t="s">
        <v>42</v>
      </c>
      <c r="BO408" s="29">
        <v>0.04</v>
      </c>
      <c r="BP408" s="29">
        <v>0.03</v>
      </c>
      <c r="BQ408" s="29">
        <v>0.04</v>
      </c>
    </row>
    <row r="409" spans="1:69" x14ac:dyDescent="0.25">
      <c r="A409">
        <v>850</v>
      </c>
      <c r="B409" t="s">
        <v>234</v>
      </c>
      <c r="C409" t="s">
        <v>182</v>
      </c>
      <c r="D409" s="28">
        <v>2240</v>
      </c>
      <c r="E409" s="28">
        <v>11410</v>
      </c>
      <c r="F409" s="28">
        <v>13660</v>
      </c>
      <c r="G409" s="29">
        <v>0.82</v>
      </c>
      <c r="H409" s="29">
        <v>0.94</v>
      </c>
      <c r="I409" s="29">
        <v>0.92</v>
      </c>
      <c r="J409" s="29">
        <v>0.79</v>
      </c>
      <c r="K409" s="29">
        <v>0.93</v>
      </c>
      <c r="L409" s="29">
        <v>0.9</v>
      </c>
      <c r="M409" s="29">
        <v>0.48</v>
      </c>
      <c r="N409" s="29">
        <v>0.36</v>
      </c>
      <c r="O409" s="29">
        <v>0.38</v>
      </c>
      <c r="P409" s="29" t="s">
        <v>42</v>
      </c>
      <c r="Q409" s="29" t="s">
        <v>41</v>
      </c>
      <c r="R409" s="29" t="s">
        <v>41</v>
      </c>
      <c r="S409" s="29">
        <v>0.04</v>
      </c>
      <c r="T409" s="29">
        <v>0.03</v>
      </c>
      <c r="U409" s="29">
        <v>0.03</v>
      </c>
      <c r="V409" s="29">
        <v>0.03</v>
      </c>
      <c r="W409" s="29">
        <v>7.0000000000000007E-2</v>
      </c>
      <c r="X409" s="29">
        <v>0.06</v>
      </c>
      <c r="Y409" s="29">
        <v>0.23</v>
      </c>
      <c r="Z409" s="29">
        <v>0.47</v>
      </c>
      <c r="AA409" s="29">
        <v>0.43</v>
      </c>
      <c r="AB409" s="29" t="s">
        <v>42</v>
      </c>
      <c r="AC409" s="29" t="s">
        <v>42</v>
      </c>
      <c r="AD409" s="29" t="s">
        <v>42</v>
      </c>
      <c r="AE409" s="29" t="s">
        <v>42</v>
      </c>
      <c r="AF409" s="29">
        <v>0</v>
      </c>
      <c r="AG409" s="29" t="s">
        <v>42</v>
      </c>
      <c r="AH409" s="29" t="s">
        <v>42</v>
      </c>
      <c r="AI409" s="29" t="s">
        <v>42</v>
      </c>
      <c r="AJ409" s="29" t="s">
        <v>42</v>
      </c>
      <c r="AK409" s="29">
        <v>0.06</v>
      </c>
      <c r="AL409" s="29">
        <v>0.05</v>
      </c>
      <c r="AM409" s="29">
        <v>0.05</v>
      </c>
      <c r="AN409" s="29" t="s">
        <v>42</v>
      </c>
      <c r="AO409" s="29" t="s">
        <v>42</v>
      </c>
      <c r="AP409" s="29" t="s">
        <v>42</v>
      </c>
      <c r="AQ409" s="29" t="s">
        <v>42</v>
      </c>
      <c r="AR409" s="29" t="s">
        <v>42</v>
      </c>
      <c r="AS409" s="29" t="s">
        <v>41</v>
      </c>
      <c r="AT409" s="29">
        <v>0.02</v>
      </c>
      <c r="AU409" s="29">
        <v>0.01</v>
      </c>
      <c r="AV409" s="29">
        <v>0.01</v>
      </c>
      <c r="AW409" s="29">
        <v>0.01</v>
      </c>
      <c r="AX409" s="29">
        <v>0.01</v>
      </c>
      <c r="AY409" s="29">
        <v>0.01</v>
      </c>
      <c r="AZ409" s="29">
        <v>0.01</v>
      </c>
      <c r="BA409" s="29" t="s">
        <v>41</v>
      </c>
      <c r="BB409" s="29" t="s">
        <v>41</v>
      </c>
      <c r="BC409" s="29">
        <v>0</v>
      </c>
      <c r="BD409" s="29">
        <v>0</v>
      </c>
      <c r="BE409" s="29">
        <v>0</v>
      </c>
      <c r="BF409" s="29">
        <v>0.01</v>
      </c>
      <c r="BG409" s="29" t="s">
        <v>41</v>
      </c>
      <c r="BH409" s="29">
        <v>0.01</v>
      </c>
      <c r="BI409" s="29">
        <v>0.11</v>
      </c>
      <c r="BJ409" s="29">
        <v>0.04</v>
      </c>
      <c r="BK409" s="29">
        <v>0.05</v>
      </c>
      <c r="BL409" s="29">
        <v>0.04</v>
      </c>
      <c r="BM409" s="29">
        <v>0.01</v>
      </c>
      <c r="BN409" s="29">
        <v>0.01</v>
      </c>
      <c r="BO409" s="29">
        <v>0.03</v>
      </c>
      <c r="BP409" s="29">
        <v>0.01</v>
      </c>
      <c r="BQ409" s="29">
        <v>0.01</v>
      </c>
    </row>
    <row r="410" spans="1:69" x14ac:dyDescent="0.25">
      <c r="A410">
        <v>309</v>
      </c>
      <c r="B410" t="s">
        <v>235</v>
      </c>
      <c r="C410" t="s">
        <v>178</v>
      </c>
      <c r="D410" s="28">
        <v>1240</v>
      </c>
      <c r="E410" s="28">
        <v>900</v>
      </c>
      <c r="F410" s="28">
        <v>2140</v>
      </c>
      <c r="G410" s="29">
        <v>0.91</v>
      </c>
      <c r="H410" s="29">
        <v>0.93</v>
      </c>
      <c r="I410" s="29">
        <v>0.92</v>
      </c>
      <c r="J410" s="29">
        <v>0.91</v>
      </c>
      <c r="K410" s="29">
        <v>0.93</v>
      </c>
      <c r="L410" s="29">
        <v>0.92</v>
      </c>
      <c r="M410" s="29">
        <v>0.36</v>
      </c>
      <c r="N410" s="29">
        <v>0.22</v>
      </c>
      <c r="O410" s="29">
        <v>0.3</v>
      </c>
      <c r="P410" s="29" t="s">
        <v>42</v>
      </c>
      <c r="Q410" s="29" t="s">
        <v>42</v>
      </c>
      <c r="R410" s="29" t="s">
        <v>41</v>
      </c>
      <c r="S410" s="29">
        <v>0.08</v>
      </c>
      <c r="T410" s="29">
        <v>0.04</v>
      </c>
      <c r="U410" s="29">
        <v>7.0000000000000007E-2</v>
      </c>
      <c r="V410" s="29">
        <v>0.27</v>
      </c>
      <c r="W410" s="29">
        <v>0.53</v>
      </c>
      <c r="X410" s="29">
        <v>0.38</v>
      </c>
      <c r="Y410" s="29">
        <v>0.19</v>
      </c>
      <c r="Z410" s="29">
        <v>0.13</v>
      </c>
      <c r="AA410" s="29">
        <v>0.17</v>
      </c>
      <c r="AB410" s="29">
        <v>0</v>
      </c>
      <c r="AC410" s="29">
        <v>0</v>
      </c>
      <c r="AD410" s="29">
        <v>0</v>
      </c>
      <c r="AE410" s="29">
        <v>0</v>
      </c>
      <c r="AF410" s="29">
        <v>0</v>
      </c>
      <c r="AG410" s="29">
        <v>0</v>
      </c>
      <c r="AH410" s="29">
        <v>0</v>
      </c>
      <c r="AI410" s="29">
        <v>0</v>
      </c>
      <c r="AJ410" s="29">
        <v>0</v>
      </c>
      <c r="AK410" s="29">
        <v>0.01</v>
      </c>
      <c r="AL410" s="29" t="s">
        <v>42</v>
      </c>
      <c r="AM410" s="29">
        <v>0.01</v>
      </c>
      <c r="AN410" s="29" t="s">
        <v>42</v>
      </c>
      <c r="AO410" s="29" t="s">
        <v>42</v>
      </c>
      <c r="AP410" s="29" t="s">
        <v>42</v>
      </c>
      <c r="AQ410" s="29" t="s">
        <v>42</v>
      </c>
      <c r="AR410" s="29" t="s">
        <v>42</v>
      </c>
      <c r="AS410" s="29" t="s">
        <v>42</v>
      </c>
      <c r="AT410" s="29" t="s">
        <v>42</v>
      </c>
      <c r="AU410" s="29">
        <v>0</v>
      </c>
      <c r="AV410" s="29" t="s">
        <v>42</v>
      </c>
      <c r="AW410" s="29" t="s">
        <v>42</v>
      </c>
      <c r="AX410" s="29">
        <v>0</v>
      </c>
      <c r="AY410" s="29" t="s">
        <v>42</v>
      </c>
      <c r="AZ410" s="29" t="s">
        <v>42</v>
      </c>
      <c r="BA410" s="29">
        <v>0</v>
      </c>
      <c r="BB410" s="29" t="s">
        <v>42</v>
      </c>
      <c r="BC410" s="29">
        <v>0</v>
      </c>
      <c r="BD410" s="29">
        <v>0</v>
      </c>
      <c r="BE410" s="29">
        <v>0</v>
      </c>
      <c r="BF410" s="29" t="s">
        <v>42</v>
      </c>
      <c r="BG410" s="29" t="s">
        <v>42</v>
      </c>
      <c r="BH410" s="29" t="s">
        <v>42</v>
      </c>
      <c r="BI410" s="29">
        <v>0.06</v>
      </c>
      <c r="BJ410" s="29">
        <v>0.03</v>
      </c>
      <c r="BK410" s="29">
        <v>0.05</v>
      </c>
      <c r="BL410" s="29">
        <v>0.01</v>
      </c>
      <c r="BM410" s="29">
        <v>0.01</v>
      </c>
      <c r="BN410" s="29">
        <v>0.01</v>
      </c>
      <c r="BO410" s="29">
        <v>0.02</v>
      </c>
      <c r="BP410" s="29">
        <v>0.02</v>
      </c>
      <c r="BQ410" s="29">
        <v>0.02</v>
      </c>
    </row>
    <row r="411" spans="1:69" x14ac:dyDescent="0.25">
      <c r="A411">
        <v>310</v>
      </c>
      <c r="B411" t="s">
        <v>236</v>
      </c>
      <c r="C411" t="s">
        <v>180</v>
      </c>
      <c r="D411" s="28">
        <v>690</v>
      </c>
      <c r="E411" s="28">
        <v>1430</v>
      </c>
      <c r="F411" s="28">
        <v>2120</v>
      </c>
      <c r="G411" s="29">
        <v>0.92</v>
      </c>
      <c r="H411" s="29">
        <v>0.96</v>
      </c>
      <c r="I411" s="29">
        <v>0.95</v>
      </c>
      <c r="J411" s="29">
        <v>0.91</v>
      </c>
      <c r="K411" s="29">
        <v>0.96</v>
      </c>
      <c r="L411" s="29">
        <v>0.94</v>
      </c>
      <c r="M411" s="29">
        <v>0.41</v>
      </c>
      <c r="N411" s="29">
        <v>0.28999999999999998</v>
      </c>
      <c r="O411" s="29">
        <v>0.33</v>
      </c>
      <c r="P411" s="29" t="s">
        <v>42</v>
      </c>
      <c r="Q411" s="29" t="s">
        <v>41</v>
      </c>
      <c r="R411" s="29" t="s">
        <v>41</v>
      </c>
      <c r="S411" s="29">
        <v>0.01</v>
      </c>
      <c r="T411" s="29">
        <v>0.01</v>
      </c>
      <c r="U411" s="29">
        <v>0.01</v>
      </c>
      <c r="V411" s="29">
        <v>0.43</v>
      </c>
      <c r="W411" s="29">
        <v>0.48</v>
      </c>
      <c r="X411" s="29">
        <v>0.47</v>
      </c>
      <c r="Y411" s="29">
        <v>0.05</v>
      </c>
      <c r="Z411" s="29">
        <v>0.17</v>
      </c>
      <c r="AA411" s="29">
        <v>0.13</v>
      </c>
      <c r="AB411" s="29">
        <v>0</v>
      </c>
      <c r="AC411" s="29">
        <v>0</v>
      </c>
      <c r="AD411" s="29">
        <v>0</v>
      </c>
      <c r="AE411" s="29">
        <v>0</v>
      </c>
      <c r="AF411" s="29">
        <v>0</v>
      </c>
      <c r="AG411" s="29">
        <v>0</v>
      </c>
      <c r="AH411" s="29">
        <v>0</v>
      </c>
      <c r="AI411" s="29" t="s">
        <v>42</v>
      </c>
      <c r="AJ411" s="29" t="s">
        <v>42</v>
      </c>
      <c r="AK411" s="29">
        <v>0.02</v>
      </c>
      <c r="AL411" s="29">
        <v>0.01</v>
      </c>
      <c r="AM411" s="29">
        <v>0.01</v>
      </c>
      <c r="AN411" s="29">
        <v>0</v>
      </c>
      <c r="AO411" s="29">
        <v>0</v>
      </c>
      <c r="AP411" s="29">
        <v>0</v>
      </c>
      <c r="AQ411" s="29">
        <v>0</v>
      </c>
      <c r="AR411" s="29" t="s">
        <v>42</v>
      </c>
      <c r="AS411" s="29" t="s">
        <v>42</v>
      </c>
      <c r="AT411" s="29" t="s">
        <v>42</v>
      </c>
      <c r="AU411" s="29" t="s">
        <v>42</v>
      </c>
      <c r="AV411" s="29" t="s">
        <v>41</v>
      </c>
      <c r="AW411" s="29" t="s">
        <v>42</v>
      </c>
      <c r="AX411" s="29">
        <v>0</v>
      </c>
      <c r="AY411" s="29" t="s">
        <v>42</v>
      </c>
      <c r="AZ411" s="29" t="s">
        <v>42</v>
      </c>
      <c r="BA411" s="29" t="s">
        <v>42</v>
      </c>
      <c r="BB411" s="29" t="s">
        <v>42</v>
      </c>
      <c r="BC411" s="29">
        <v>0</v>
      </c>
      <c r="BD411" s="29">
        <v>0</v>
      </c>
      <c r="BE411" s="29">
        <v>0</v>
      </c>
      <c r="BF411" s="29">
        <v>0</v>
      </c>
      <c r="BG411" s="29" t="s">
        <v>42</v>
      </c>
      <c r="BH411" s="29" t="s">
        <v>42</v>
      </c>
      <c r="BI411" s="29">
        <v>0.05</v>
      </c>
      <c r="BJ411" s="29">
        <v>0.02</v>
      </c>
      <c r="BK411" s="29">
        <v>0.03</v>
      </c>
      <c r="BL411" s="29">
        <v>0.01</v>
      </c>
      <c r="BM411" s="29" t="s">
        <v>42</v>
      </c>
      <c r="BN411" s="29">
        <v>0.01</v>
      </c>
      <c r="BO411" s="29">
        <v>0.02</v>
      </c>
      <c r="BP411" s="29">
        <v>0.01</v>
      </c>
      <c r="BQ411" s="29">
        <v>0.01</v>
      </c>
    </row>
    <row r="412" spans="1:69" x14ac:dyDescent="0.25">
      <c r="A412">
        <v>805</v>
      </c>
      <c r="B412" t="s">
        <v>237</v>
      </c>
      <c r="C412" t="s">
        <v>166</v>
      </c>
      <c r="D412" s="28">
        <v>380</v>
      </c>
      <c r="E412" s="28">
        <v>770</v>
      </c>
      <c r="F412" s="28">
        <v>1150</v>
      </c>
      <c r="G412" s="29">
        <v>0.8</v>
      </c>
      <c r="H412" s="29">
        <v>0.95</v>
      </c>
      <c r="I412" s="29">
        <v>0.9</v>
      </c>
      <c r="J412" s="29">
        <v>0.77</v>
      </c>
      <c r="K412" s="29">
        <v>0.95</v>
      </c>
      <c r="L412" s="29">
        <v>0.89</v>
      </c>
      <c r="M412" s="29">
        <v>0.53</v>
      </c>
      <c r="N412" s="29">
        <v>0.4</v>
      </c>
      <c r="O412" s="29">
        <v>0.44</v>
      </c>
      <c r="P412" s="29">
        <v>0</v>
      </c>
      <c r="Q412" s="29">
        <v>0</v>
      </c>
      <c r="R412" s="29">
        <v>0</v>
      </c>
      <c r="S412" s="29">
        <v>0.04</v>
      </c>
      <c r="T412" s="29">
        <v>0.04</v>
      </c>
      <c r="U412" s="29">
        <v>0.04</v>
      </c>
      <c r="V412" s="29">
        <v>0.06</v>
      </c>
      <c r="W412" s="29">
        <v>0.18</v>
      </c>
      <c r="X412" s="29">
        <v>0.14000000000000001</v>
      </c>
      <c r="Y412" s="29">
        <v>0.13</v>
      </c>
      <c r="Z412" s="29">
        <v>0.34</v>
      </c>
      <c r="AA412" s="29">
        <v>0.27</v>
      </c>
      <c r="AB412" s="29">
        <v>0</v>
      </c>
      <c r="AC412" s="29">
        <v>0</v>
      </c>
      <c r="AD412" s="29">
        <v>0</v>
      </c>
      <c r="AE412" s="29">
        <v>0</v>
      </c>
      <c r="AF412" s="29">
        <v>0</v>
      </c>
      <c r="AG412" s="29">
        <v>0</v>
      </c>
      <c r="AH412" s="29" t="s">
        <v>42</v>
      </c>
      <c r="AI412" s="29">
        <v>0</v>
      </c>
      <c r="AJ412" s="29" t="s">
        <v>42</v>
      </c>
      <c r="AK412" s="29">
        <v>0.05</v>
      </c>
      <c r="AL412" s="29">
        <v>0.09</v>
      </c>
      <c r="AM412" s="29">
        <v>0.08</v>
      </c>
      <c r="AN412" s="29">
        <v>0</v>
      </c>
      <c r="AO412" s="29">
        <v>0</v>
      </c>
      <c r="AP412" s="29">
        <v>0</v>
      </c>
      <c r="AQ412" s="29" t="s">
        <v>42</v>
      </c>
      <c r="AR412" s="29">
        <v>0</v>
      </c>
      <c r="AS412" s="29" t="s">
        <v>42</v>
      </c>
      <c r="AT412" s="29" t="s">
        <v>42</v>
      </c>
      <c r="AU412" s="29" t="s">
        <v>42</v>
      </c>
      <c r="AV412" s="29" t="s">
        <v>42</v>
      </c>
      <c r="AW412" s="29" t="s">
        <v>42</v>
      </c>
      <c r="AX412" s="29" t="s">
        <v>42</v>
      </c>
      <c r="AY412" s="29" t="s">
        <v>42</v>
      </c>
      <c r="AZ412" s="29" t="s">
        <v>42</v>
      </c>
      <c r="BA412" s="29">
        <v>0</v>
      </c>
      <c r="BB412" s="29" t="s">
        <v>42</v>
      </c>
      <c r="BC412" s="29" t="s">
        <v>42</v>
      </c>
      <c r="BD412" s="29">
        <v>0</v>
      </c>
      <c r="BE412" s="29" t="s">
        <v>42</v>
      </c>
      <c r="BF412" s="29">
        <v>0.02</v>
      </c>
      <c r="BG412" s="29" t="s">
        <v>42</v>
      </c>
      <c r="BH412" s="29">
        <v>0.01</v>
      </c>
      <c r="BI412" s="29">
        <v>0.15</v>
      </c>
      <c r="BJ412" s="29">
        <v>0.04</v>
      </c>
      <c r="BK412" s="29">
        <v>7.0000000000000007E-2</v>
      </c>
      <c r="BL412" s="29">
        <v>0.04</v>
      </c>
      <c r="BM412" s="29" t="s">
        <v>42</v>
      </c>
      <c r="BN412" s="29">
        <v>0.02</v>
      </c>
      <c r="BO412" s="29">
        <v>0.02</v>
      </c>
      <c r="BP412" s="29">
        <v>0.01</v>
      </c>
      <c r="BQ412" s="29">
        <v>0.01</v>
      </c>
    </row>
    <row r="413" spans="1:69" x14ac:dyDescent="0.25">
      <c r="A413">
        <v>311</v>
      </c>
      <c r="B413" t="s">
        <v>238</v>
      </c>
      <c r="C413" t="s">
        <v>180</v>
      </c>
      <c r="D413" s="28">
        <v>550</v>
      </c>
      <c r="E413" s="28">
        <v>2470</v>
      </c>
      <c r="F413" s="28">
        <v>3020</v>
      </c>
      <c r="G413" s="29">
        <v>0.85</v>
      </c>
      <c r="H413" s="29">
        <v>0.96</v>
      </c>
      <c r="I413" s="29">
        <v>0.94</v>
      </c>
      <c r="J413" s="29">
        <v>0.84</v>
      </c>
      <c r="K413" s="29">
        <v>0.95</v>
      </c>
      <c r="L413" s="29">
        <v>0.93</v>
      </c>
      <c r="M413" s="29">
        <v>0.45</v>
      </c>
      <c r="N413" s="29">
        <v>0.27</v>
      </c>
      <c r="O413" s="29">
        <v>0.31</v>
      </c>
      <c r="P413" s="29" t="s">
        <v>42</v>
      </c>
      <c r="Q413" s="29">
        <v>0</v>
      </c>
      <c r="R413" s="29" t="s">
        <v>42</v>
      </c>
      <c r="S413" s="29">
        <v>0.03</v>
      </c>
      <c r="T413" s="29">
        <v>0.04</v>
      </c>
      <c r="U413" s="29">
        <v>0.04</v>
      </c>
      <c r="V413" s="29">
        <v>0.12</v>
      </c>
      <c r="W413" s="29">
        <v>0.32</v>
      </c>
      <c r="X413" s="29">
        <v>0.28000000000000003</v>
      </c>
      <c r="Y413" s="29">
        <v>0.23</v>
      </c>
      <c r="Z413" s="29">
        <v>0.32</v>
      </c>
      <c r="AA413" s="29">
        <v>0.3</v>
      </c>
      <c r="AB413" s="29">
        <v>0</v>
      </c>
      <c r="AC413" s="29">
        <v>0</v>
      </c>
      <c r="AD413" s="29">
        <v>0</v>
      </c>
      <c r="AE413" s="29">
        <v>0</v>
      </c>
      <c r="AF413" s="29">
        <v>0</v>
      </c>
      <c r="AG413" s="29">
        <v>0</v>
      </c>
      <c r="AH413" s="29">
        <v>0</v>
      </c>
      <c r="AI413" s="29">
        <v>0</v>
      </c>
      <c r="AJ413" s="29">
        <v>0</v>
      </c>
      <c r="AK413" s="29">
        <v>0.03</v>
      </c>
      <c r="AL413" s="29">
        <v>0.06</v>
      </c>
      <c r="AM413" s="29">
        <v>0.05</v>
      </c>
      <c r="AN413" s="29">
        <v>0</v>
      </c>
      <c r="AO413" s="29">
        <v>0</v>
      </c>
      <c r="AP413" s="29">
        <v>0</v>
      </c>
      <c r="AQ413" s="29">
        <v>0</v>
      </c>
      <c r="AR413" s="29" t="s">
        <v>42</v>
      </c>
      <c r="AS413" s="29" t="s">
        <v>42</v>
      </c>
      <c r="AT413" s="29" t="s">
        <v>42</v>
      </c>
      <c r="AU413" s="29">
        <v>0.01</v>
      </c>
      <c r="AV413" s="29">
        <v>0.01</v>
      </c>
      <c r="AW413" s="29" t="s">
        <v>42</v>
      </c>
      <c r="AX413" s="29">
        <v>0.01</v>
      </c>
      <c r="AY413" s="29">
        <v>0.01</v>
      </c>
      <c r="AZ413" s="29" t="s">
        <v>42</v>
      </c>
      <c r="BA413" s="29" t="s">
        <v>42</v>
      </c>
      <c r="BB413" s="29" t="s">
        <v>42</v>
      </c>
      <c r="BC413" s="29">
        <v>0</v>
      </c>
      <c r="BD413" s="29" t="s">
        <v>42</v>
      </c>
      <c r="BE413" s="29" t="s">
        <v>42</v>
      </c>
      <c r="BF413" s="29" t="s">
        <v>42</v>
      </c>
      <c r="BG413" s="29" t="s">
        <v>41</v>
      </c>
      <c r="BH413" s="29" t="s">
        <v>41</v>
      </c>
      <c r="BI413" s="29">
        <v>0.1</v>
      </c>
      <c r="BJ413" s="29">
        <v>0.03</v>
      </c>
      <c r="BK413" s="29">
        <v>0.04</v>
      </c>
      <c r="BL413" s="29">
        <v>0.02</v>
      </c>
      <c r="BM413" s="29" t="s">
        <v>41</v>
      </c>
      <c r="BN413" s="29">
        <v>0.01</v>
      </c>
      <c r="BO413" s="29">
        <v>0.02</v>
      </c>
      <c r="BP413" s="29">
        <v>0.01</v>
      </c>
      <c r="BQ413" s="29">
        <v>0.01</v>
      </c>
    </row>
    <row r="414" spans="1:69" x14ac:dyDescent="0.25">
      <c r="A414">
        <v>884</v>
      </c>
      <c r="B414" t="s">
        <v>239</v>
      </c>
      <c r="C414" t="s">
        <v>174</v>
      </c>
      <c r="D414" s="28">
        <v>320</v>
      </c>
      <c r="E414" s="28">
        <v>1470</v>
      </c>
      <c r="F414" s="28">
        <v>1790</v>
      </c>
      <c r="G414" s="29">
        <v>0.86</v>
      </c>
      <c r="H414" s="29">
        <v>0.93</v>
      </c>
      <c r="I414" s="29">
        <v>0.92</v>
      </c>
      <c r="J414" s="29">
        <v>0.84</v>
      </c>
      <c r="K414" s="29">
        <v>0.92</v>
      </c>
      <c r="L414" s="29">
        <v>0.9</v>
      </c>
      <c r="M414" s="29">
        <v>0.4</v>
      </c>
      <c r="N414" s="29">
        <v>0.32</v>
      </c>
      <c r="O414" s="29">
        <v>0.34</v>
      </c>
      <c r="P414" s="29">
        <v>0</v>
      </c>
      <c r="Q414" s="29">
        <v>0.01</v>
      </c>
      <c r="R414" s="29" t="s">
        <v>41</v>
      </c>
      <c r="S414" s="29">
        <v>7.0000000000000007E-2</v>
      </c>
      <c r="T414" s="29">
        <v>0.03</v>
      </c>
      <c r="U414" s="29">
        <v>0.04</v>
      </c>
      <c r="V414" s="29">
        <v>0.15</v>
      </c>
      <c r="W414" s="29">
        <v>0.17</v>
      </c>
      <c r="X414" s="29">
        <v>0.16</v>
      </c>
      <c r="Y414" s="29">
        <v>0.21</v>
      </c>
      <c r="Z414" s="29">
        <v>0.39</v>
      </c>
      <c r="AA414" s="29">
        <v>0.36</v>
      </c>
      <c r="AB414" s="29">
        <v>0</v>
      </c>
      <c r="AC414" s="29">
        <v>0</v>
      </c>
      <c r="AD414" s="29">
        <v>0</v>
      </c>
      <c r="AE414" s="29">
        <v>0</v>
      </c>
      <c r="AF414" s="29">
        <v>0</v>
      </c>
      <c r="AG414" s="29">
        <v>0</v>
      </c>
      <c r="AH414" s="29" t="s">
        <v>42</v>
      </c>
      <c r="AI414" s="29" t="s">
        <v>42</v>
      </c>
      <c r="AJ414" s="29" t="s">
        <v>42</v>
      </c>
      <c r="AK414" s="29">
        <v>7.0000000000000007E-2</v>
      </c>
      <c r="AL414" s="29">
        <v>0.05</v>
      </c>
      <c r="AM414" s="29">
        <v>0.05</v>
      </c>
      <c r="AN414" s="29">
        <v>0</v>
      </c>
      <c r="AO414" s="29">
        <v>0</v>
      </c>
      <c r="AP414" s="29">
        <v>0</v>
      </c>
      <c r="AQ414" s="29">
        <v>0</v>
      </c>
      <c r="AR414" s="29" t="s">
        <v>42</v>
      </c>
      <c r="AS414" s="29" t="s">
        <v>42</v>
      </c>
      <c r="AT414" s="29" t="s">
        <v>42</v>
      </c>
      <c r="AU414" s="29">
        <v>0.01</v>
      </c>
      <c r="AV414" s="29">
        <v>0.01</v>
      </c>
      <c r="AW414" s="29" t="s">
        <v>42</v>
      </c>
      <c r="AX414" s="29" t="s">
        <v>41</v>
      </c>
      <c r="AY414" s="29">
        <v>0.01</v>
      </c>
      <c r="AZ414" s="29" t="s">
        <v>42</v>
      </c>
      <c r="BA414" s="29">
        <v>0.01</v>
      </c>
      <c r="BB414" s="29">
        <v>0.01</v>
      </c>
      <c r="BC414" s="29">
        <v>0</v>
      </c>
      <c r="BD414" s="29" t="s">
        <v>42</v>
      </c>
      <c r="BE414" s="29" t="s">
        <v>42</v>
      </c>
      <c r="BF414" s="29" t="s">
        <v>42</v>
      </c>
      <c r="BG414" s="29" t="s">
        <v>41</v>
      </c>
      <c r="BH414" s="29" t="s">
        <v>41</v>
      </c>
      <c r="BI414" s="29">
        <v>0.08</v>
      </c>
      <c r="BJ414" s="29">
        <v>0.04</v>
      </c>
      <c r="BK414" s="29">
        <v>0.05</v>
      </c>
      <c r="BL414" s="29">
        <v>0.05</v>
      </c>
      <c r="BM414" s="29">
        <v>0.01</v>
      </c>
      <c r="BN414" s="29">
        <v>0.02</v>
      </c>
      <c r="BO414" s="29">
        <v>0.02</v>
      </c>
      <c r="BP414" s="29">
        <v>0.01</v>
      </c>
      <c r="BQ414" s="29">
        <v>0.01</v>
      </c>
    </row>
    <row r="415" spans="1:69" x14ac:dyDescent="0.25">
      <c r="A415">
        <v>919</v>
      </c>
      <c r="B415" t="s">
        <v>240</v>
      </c>
      <c r="C415" t="s">
        <v>176</v>
      </c>
      <c r="D415" s="28">
        <v>2040</v>
      </c>
      <c r="E415" s="28">
        <v>10660</v>
      </c>
      <c r="F415" s="28">
        <v>12710</v>
      </c>
      <c r="G415" s="29">
        <v>0.87</v>
      </c>
      <c r="H415" s="29">
        <v>0.96</v>
      </c>
      <c r="I415" s="29">
        <v>0.94</v>
      </c>
      <c r="J415" s="29">
        <v>0.84</v>
      </c>
      <c r="K415" s="29">
        <v>0.95</v>
      </c>
      <c r="L415" s="29">
        <v>0.93</v>
      </c>
      <c r="M415" s="29">
        <v>0.45</v>
      </c>
      <c r="N415" s="29">
        <v>0.27</v>
      </c>
      <c r="O415" s="29">
        <v>0.3</v>
      </c>
      <c r="P415" s="29" t="s">
        <v>42</v>
      </c>
      <c r="Q415" s="29" t="s">
        <v>41</v>
      </c>
      <c r="R415" s="29" t="s">
        <v>41</v>
      </c>
      <c r="S415" s="29">
        <v>0.02</v>
      </c>
      <c r="T415" s="29">
        <v>0.01</v>
      </c>
      <c r="U415" s="29">
        <v>0.02</v>
      </c>
      <c r="V415" s="29">
        <v>0.36</v>
      </c>
      <c r="W415" s="29">
        <v>0.64</v>
      </c>
      <c r="X415" s="29">
        <v>0.6</v>
      </c>
      <c r="Y415" s="29">
        <v>0.01</v>
      </c>
      <c r="Z415" s="29">
        <v>0.01</v>
      </c>
      <c r="AA415" s="29">
        <v>0.01</v>
      </c>
      <c r="AB415" s="29">
        <v>0</v>
      </c>
      <c r="AC415" s="29">
        <v>0</v>
      </c>
      <c r="AD415" s="29">
        <v>0</v>
      </c>
      <c r="AE415" s="29" t="s">
        <v>42</v>
      </c>
      <c r="AF415" s="29">
        <v>0</v>
      </c>
      <c r="AG415" s="29" t="s">
        <v>42</v>
      </c>
      <c r="AH415" s="29">
        <v>0</v>
      </c>
      <c r="AI415" s="29" t="s">
        <v>42</v>
      </c>
      <c r="AJ415" s="29" t="s">
        <v>42</v>
      </c>
      <c r="AK415" s="29">
        <v>0.03</v>
      </c>
      <c r="AL415" s="29">
        <v>0.03</v>
      </c>
      <c r="AM415" s="29">
        <v>0.03</v>
      </c>
      <c r="AN415" s="29" t="s">
        <v>42</v>
      </c>
      <c r="AO415" s="29">
        <v>0</v>
      </c>
      <c r="AP415" s="29" t="s">
        <v>42</v>
      </c>
      <c r="AQ415" s="29" t="s">
        <v>41</v>
      </c>
      <c r="AR415" s="29" t="s">
        <v>41</v>
      </c>
      <c r="AS415" s="29" t="s">
        <v>41</v>
      </c>
      <c r="AT415" s="29">
        <v>0.02</v>
      </c>
      <c r="AU415" s="29">
        <v>0.01</v>
      </c>
      <c r="AV415" s="29">
        <v>0.01</v>
      </c>
      <c r="AW415" s="29">
        <v>0.01</v>
      </c>
      <c r="AX415" s="29" t="s">
        <v>41</v>
      </c>
      <c r="AY415" s="29" t="s">
        <v>41</v>
      </c>
      <c r="AZ415" s="29">
        <v>0.01</v>
      </c>
      <c r="BA415" s="29" t="s">
        <v>41</v>
      </c>
      <c r="BB415" s="29" t="s">
        <v>41</v>
      </c>
      <c r="BC415" s="29" t="s">
        <v>42</v>
      </c>
      <c r="BD415" s="29" t="s">
        <v>42</v>
      </c>
      <c r="BE415" s="29" t="s">
        <v>42</v>
      </c>
      <c r="BF415" s="29">
        <v>0.01</v>
      </c>
      <c r="BG415" s="29" t="s">
        <v>41</v>
      </c>
      <c r="BH415" s="29" t="s">
        <v>41</v>
      </c>
      <c r="BI415" s="29">
        <v>7.0000000000000007E-2</v>
      </c>
      <c r="BJ415" s="29">
        <v>0.02</v>
      </c>
      <c r="BK415" s="29">
        <v>0.03</v>
      </c>
      <c r="BL415" s="29">
        <v>0.05</v>
      </c>
      <c r="BM415" s="29">
        <v>0.01</v>
      </c>
      <c r="BN415" s="29">
        <v>0.01</v>
      </c>
      <c r="BO415" s="29">
        <v>0.02</v>
      </c>
      <c r="BP415" s="29">
        <v>0.01</v>
      </c>
      <c r="BQ415" s="29">
        <v>0.01</v>
      </c>
    </row>
    <row r="416" spans="1:69" x14ac:dyDescent="0.25">
      <c r="A416">
        <v>312</v>
      </c>
      <c r="B416" t="s">
        <v>241</v>
      </c>
      <c r="C416" t="s">
        <v>180</v>
      </c>
      <c r="D416" s="28">
        <v>990</v>
      </c>
      <c r="E416" s="28">
        <v>1970</v>
      </c>
      <c r="F416" s="28">
        <v>2970</v>
      </c>
      <c r="G416" s="29">
        <v>0.88</v>
      </c>
      <c r="H416" s="29">
        <v>0.94</v>
      </c>
      <c r="I416" s="29">
        <v>0.92</v>
      </c>
      <c r="J416" s="29">
        <v>0.86</v>
      </c>
      <c r="K416" s="29">
        <v>0.93</v>
      </c>
      <c r="L416" s="29">
        <v>0.91</v>
      </c>
      <c r="M416" s="29">
        <v>0.34</v>
      </c>
      <c r="N416" s="29">
        <v>0.25</v>
      </c>
      <c r="O416" s="29">
        <v>0.28000000000000003</v>
      </c>
      <c r="P416" s="29" t="s">
        <v>42</v>
      </c>
      <c r="Q416" s="29" t="s">
        <v>42</v>
      </c>
      <c r="R416" s="29" t="s">
        <v>42</v>
      </c>
      <c r="S416" s="29">
        <v>0.02</v>
      </c>
      <c r="T416" s="29">
        <v>0.02</v>
      </c>
      <c r="U416" s="29">
        <v>0.02</v>
      </c>
      <c r="V416" s="29">
        <v>0.48</v>
      </c>
      <c r="W416" s="29">
        <v>0.64</v>
      </c>
      <c r="X416" s="29">
        <v>0.59</v>
      </c>
      <c r="Y416" s="29" t="s">
        <v>42</v>
      </c>
      <c r="Z416" s="29">
        <v>0.02</v>
      </c>
      <c r="AA416" s="29">
        <v>0.01</v>
      </c>
      <c r="AB416" s="29">
        <v>0</v>
      </c>
      <c r="AC416" s="29">
        <v>0</v>
      </c>
      <c r="AD416" s="29">
        <v>0</v>
      </c>
      <c r="AE416" s="29">
        <v>0</v>
      </c>
      <c r="AF416" s="29">
        <v>0</v>
      </c>
      <c r="AG416" s="29">
        <v>0</v>
      </c>
      <c r="AH416" s="29" t="s">
        <v>42</v>
      </c>
      <c r="AI416" s="29">
        <v>0</v>
      </c>
      <c r="AJ416" s="29" t="s">
        <v>42</v>
      </c>
      <c r="AK416" s="29">
        <v>0.03</v>
      </c>
      <c r="AL416" s="29">
        <v>0.04</v>
      </c>
      <c r="AM416" s="29">
        <v>0.04</v>
      </c>
      <c r="AN416" s="29">
        <v>0</v>
      </c>
      <c r="AO416" s="29" t="s">
        <v>42</v>
      </c>
      <c r="AP416" s="29" t="s">
        <v>42</v>
      </c>
      <c r="AQ416" s="29" t="s">
        <v>42</v>
      </c>
      <c r="AR416" s="29" t="s">
        <v>42</v>
      </c>
      <c r="AS416" s="29" t="s">
        <v>41</v>
      </c>
      <c r="AT416" s="29">
        <v>0.01</v>
      </c>
      <c r="AU416" s="29">
        <v>0.01</v>
      </c>
      <c r="AV416" s="29">
        <v>0.01</v>
      </c>
      <c r="AW416" s="29">
        <v>0.01</v>
      </c>
      <c r="AX416" s="29">
        <v>0.01</v>
      </c>
      <c r="AY416" s="29">
        <v>0.01</v>
      </c>
      <c r="AZ416" s="29" t="s">
        <v>42</v>
      </c>
      <c r="BA416" s="29" t="s">
        <v>42</v>
      </c>
      <c r="BB416" s="29" t="s">
        <v>42</v>
      </c>
      <c r="BC416" s="29" t="s">
        <v>42</v>
      </c>
      <c r="BD416" s="29">
        <v>0</v>
      </c>
      <c r="BE416" s="29" t="s">
        <v>42</v>
      </c>
      <c r="BF416" s="29">
        <v>0.01</v>
      </c>
      <c r="BG416" s="29" t="s">
        <v>41</v>
      </c>
      <c r="BH416" s="29">
        <v>0.01</v>
      </c>
      <c r="BI416" s="29">
        <v>7.0000000000000007E-2</v>
      </c>
      <c r="BJ416" s="29">
        <v>0.04</v>
      </c>
      <c r="BK416" s="29">
        <v>0.05</v>
      </c>
      <c r="BL416" s="29">
        <v>0.02</v>
      </c>
      <c r="BM416" s="29">
        <v>0.01</v>
      </c>
      <c r="BN416" s="29">
        <v>0.01</v>
      </c>
      <c r="BO416" s="29">
        <v>0.03</v>
      </c>
      <c r="BP416" s="29">
        <v>0.01</v>
      </c>
      <c r="BQ416" s="29">
        <v>0.02</v>
      </c>
    </row>
    <row r="417" spans="1:69" x14ac:dyDescent="0.25">
      <c r="A417">
        <v>313</v>
      </c>
      <c r="B417" t="s">
        <v>242</v>
      </c>
      <c r="C417" t="s">
        <v>180</v>
      </c>
      <c r="D417" s="28">
        <v>890</v>
      </c>
      <c r="E417" s="28">
        <v>1750</v>
      </c>
      <c r="F417" s="28">
        <v>2640</v>
      </c>
      <c r="G417" s="29">
        <v>0.9</v>
      </c>
      <c r="H417" s="29">
        <v>0.95</v>
      </c>
      <c r="I417" s="29">
        <v>0.93</v>
      </c>
      <c r="J417" s="29">
        <v>0.89</v>
      </c>
      <c r="K417" s="29">
        <v>0.95</v>
      </c>
      <c r="L417" s="29">
        <v>0.93</v>
      </c>
      <c r="M417" s="29">
        <v>0.31</v>
      </c>
      <c r="N417" s="29">
        <v>0.21</v>
      </c>
      <c r="O417" s="29">
        <v>0.24</v>
      </c>
      <c r="P417" s="29" t="s">
        <v>42</v>
      </c>
      <c r="Q417" s="29">
        <v>0.01</v>
      </c>
      <c r="R417" s="29" t="s">
        <v>41</v>
      </c>
      <c r="S417" s="29">
        <v>0.02</v>
      </c>
      <c r="T417" s="29">
        <v>0.02</v>
      </c>
      <c r="U417" s="29">
        <v>0.02</v>
      </c>
      <c r="V417" s="29">
        <v>0.54</v>
      </c>
      <c r="W417" s="29">
        <v>0.67</v>
      </c>
      <c r="X417" s="29">
        <v>0.63</v>
      </c>
      <c r="Y417" s="29">
        <v>0.02</v>
      </c>
      <c r="Z417" s="29">
        <v>0.04</v>
      </c>
      <c r="AA417" s="29">
        <v>0.03</v>
      </c>
      <c r="AB417" s="29">
        <v>0</v>
      </c>
      <c r="AC417" s="29">
        <v>0</v>
      </c>
      <c r="AD417" s="29">
        <v>0</v>
      </c>
      <c r="AE417" s="29">
        <v>0</v>
      </c>
      <c r="AF417" s="29">
        <v>0</v>
      </c>
      <c r="AG417" s="29">
        <v>0</v>
      </c>
      <c r="AH417" s="29" t="s">
        <v>42</v>
      </c>
      <c r="AI417" s="29">
        <v>0</v>
      </c>
      <c r="AJ417" s="29" t="s">
        <v>42</v>
      </c>
      <c r="AK417" s="29">
        <v>0.03</v>
      </c>
      <c r="AL417" s="29">
        <v>0.02</v>
      </c>
      <c r="AM417" s="29">
        <v>0.03</v>
      </c>
      <c r="AN417" s="29">
        <v>0</v>
      </c>
      <c r="AO417" s="29">
        <v>0</v>
      </c>
      <c r="AP417" s="29">
        <v>0</v>
      </c>
      <c r="AQ417" s="29" t="s">
        <v>42</v>
      </c>
      <c r="AR417" s="29" t="s">
        <v>42</v>
      </c>
      <c r="AS417" s="29" t="s">
        <v>42</v>
      </c>
      <c r="AT417" s="29" t="s">
        <v>42</v>
      </c>
      <c r="AU417" s="29" t="s">
        <v>42</v>
      </c>
      <c r="AV417" s="29" t="s">
        <v>42</v>
      </c>
      <c r="AW417" s="29" t="s">
        <v>42</v>
      </c>
      <c r="AX417" s="29" t="s">
        <v>42</v>
      </c>
      <c r="AY417" s="29" t="s">
        <v>42</v>
      </c>
      <c r="AZ417" s="29">
        <v>0</v>
      </c>
      <c r="BA417" s="29">
        <v>0</v>
      </c>
      <c r="BB417" s="29">
        <v>0</v>
      </c>
      <c r="BC417" s="29">
        <v>0</v>
      </c>
      <c r="BD417" s="29">
        <v>0</v>
      </c>
      <c r="BE417" s="29">
        <v>0</v>
      </c>
      <c r="BF417" s="29" t="s">
        <v>42</v>
      </c>
      <c r="BG417" s="29" t="s">
        <v>42</v>
      </c>
      <c r="BH417" s="29" t="s">
        <v>41</v>
      </c>
      <c r="BI417" s="29">
        <v>0.05</v>
      </c>
      <c r="BJ417" s="29">
        <v>0.03</v>
      </c>
      <c r="BK417" s="29">
        <v>0.04</v>
      </c>
      <c r="BL417" s="29">
        <v>0.02</v>
      </c>
      <c r="BM417" s="29" t="s">
        <v>41</v>
      </c>
      <c r="BN417" s="29">
        <v>0.01</v>
      </c>
      <c r="BO417" s="29">
        <v>0.03</v>
      </c>
      <c r="BP417" s="29">
        <v>0.02</v>
      </c>
      <c r="BQ417" s="29">
        <v>0.02</v>
      </c>
    </row>
    <row r="418" spans="1:69" x14ac:dyDescent="0.25">
      <c r="A418">
        <v>921</v>
      </c>
      <c r="B418" t="s">
        <v>243</v>
      </c>
      <c r="C418" t="s">
        <v>182</v>
      </c>
      <c r="D418" s="28">
        <v>400</v>
      </c>
      <c r="E418" s="28">
        <v>1060</v>
      </c>
      <c r="F418" s="28">
        <v>1460</v>
      </c>
      <c r="G418" s="29">
        <v>0.87</v>
      </c>
      <c r="H418" s="29">
        <v>0.94</v>
      </c>
      <c r="I418" s="29">
        <v>0.92</v>
      </c>
      <c r="J418" s="29">
        <v>0.84</v>
      </c>
      <c r="K418" s="29">
        <v>0.92</v>
      </c>
      <c r="L418" s="29">
        <v>0.9</v>
      </c>
      <c r="M418" s="29">
        <v>0.52</v>
      </c>
      <c r="N418" s="29">
        <v>0.46</v>
      </c>
      <c r="O418" s="29">
        <v>0.48</v>
      </c>
      <c r="P418" s="29">
        <v>0</v>
      </c>
      <c r="Q418" s="29">
        <v>0.01</v>
      </c>
      <c r="R418" s="29" t="s">
        <v>41</v>
      </c>
      <c r="S418" s="29">
        <v>0.08</v>
      </c>
      <c r="T418" s="29">
        <v>0.04</v>
      </c>
      <c r="U418" s="29">
        <v>0.05</v>
      </c>
      <c r="V418" s="29">
        <v>0.24</v>
      </c>
      <c r="W418" s="29">
        <v>0.39</v>
      </c>
      <c r="X418" s="29">
        <v>0.35</v>
      </c>
      <c r="Y418" s="29">
        <v>0</v>
      </c>
      <c r="Z418" s="29">
        <v>0.02</v>
      </c>
      <c r="AA418" s="29">
        <v>0.01</v>
      </c>
      <c r="AB418" s="29">
        <v>0</v>
      </c>
      <c r="AC418" s="29">
        <v>0</v>
      </c>
      <c r="AD418" s="29">
        <v>0</v>
      </c>
      <c r="AE418" s="29">
        <v>0</v>
      </c>
      <c r="AF418" s="29">
        <v>0</v>
      </c>
      <c r="AG418" s="29">
        <v>0</v>
      </c>
      <c r="AH418" s="29">
        <v>0</v>
      </c>
      <c r="AI418" s="29">
        <v>0</v>
      </c>
      <c r="AJ418" s="29">
        <v>0</v>
      </c>
      <c r="AK418" s="29">
        <v>7.0000000000000007E-2</v>
      </c>
      <c r="AL418" s="29">
        <v>0.06</v>
      </c>
      <c r="AM418" s="29">
        <v>0.06</v>
      </c>
      <c r="AN418" s="29">
        <v>0</v>
      </c>
      <c r="AO418" s="29">
        <v>0</v>
      </c>
      <c r="AP418" s="29">
        <v>0</v>
      </c>
      <c r="AQ418" s="29" t="s">
        <v>42</v>
      </c>
      <c r="AR418" s="29" t="s">
        <v>42</v>
      </c>
      <c r="AS418" s="29" t="s">
        <v>41</v>
      </c>
      <c r="AT418" s="29" t="s">
        <v>42</v>
      </c>
      <c r="AU418" s="29">
        <v>0.01</v>
      </c>
      <c r="AV418" s="29">
        <v>0.01</v>
      </c>
      <c r="AW418" s="29" t="s">
        <v>42</v>
      </c>
      <c r="AX418" s="29">
        <v>0.01</v>
      </c>
      <c r="AY418" s="29">
        <v>0.01</v>
      </c>
      <c r="AZ418" s="29" t="s">
        <v>42</v>
      </c>
      <c r="BA418" s="29" t="s">
        <v>42</v>
      </c>
      <c r="BB418" s="29" t="s">
        <v>42</v>
      </c>
      <c r="BC418" s="29">
        <v>0</v>
      </c>
      <c r="BD418" s="29" t="s">
        <v>42</v>
      </c>
      <c r="BE418" s="29" t="s">
        <v>42</v>
      </c>
      <c r="BF418" s="29">
        <v>0.02</v>
      </c>
      <c r="BG418" s="29">
        <v>0.01</v>
      </c>
      <c r="BH418" s="29">
        <v>0.01</v>
      </c>
      <c r="BI418" s="29">
        <v>0.09</v>
      </c>
      <c r="BJ418" s="29">
        <v>0.04</v>
      </c>
      <c r="BK418" s="29">
        <v>0.05</v>
      </c>
      <c r="BL418" s="29">
        <v>0.04</v>
      </c>
      <c r="BM418" s="29">
        <v>0.01</v>
      </c>
      <c r="BN418" s="29">
        <v>0.02</v>
      </c>
      <c r="BO418" s="29" t="s">
        <v>42</v>
      </c>
      <c r="BP418" s="29">
        <v>0.01</v>
      </c>
      <c r="BQ418" s="29">
        <v>0.01</v>
      </c>
    </row>
    <row r="419" spans="1:69" x14ac:dyDescent="0.25">
      <c r="A419">
        <v>420</v>
      </c>
      <c r="B419" t="s">
        <v>244</v>
      </c>
      <c r="C419" t="s">
        <v>184</v>
      </c>
      <c r="D419" s="28" t="s">
        <v>42</v>
      </c>
      <c r="E419" s="28">
        <v>20</v>
      </c>
      <c r="F419" s="28">
        <v>20</v>
      </c>
      <c r="G419" s="29" t="s">
        <v>42</v>
      </c>
      <c r="H419" s="29">
        <v>0.85</v>
      </c>
      <c r="I419" s="29">
        <v>0.86</v>
      </c>
      <c r="J419" s="29" t="s">
        <v>42</v>
      </c>
      <c r="K419" s="29">
        <v>0.85</v>
      </c>
      <c r="L419" s="29">
        <v>0.86</v>
      </c>
      <c r="M419" s="29" t="s">
        <v>42</v>
      </c>
      <c r="N419" s="29">
        <v>0.7</v>
      </c>
      <c r="O419" s="29">
        <v>0.71</v>
      </c>
      <c r="P419" s="29" t="s">
        <v>42</v>
      </c>
      <c r="Q419" s="29" t="s">
        <v>42</v>
      </c>
      <c r="R419" s="29" t="s">
        <v>42</v>
      </c>
      <c r="S419" s="29" t="s">
        <v>42</v>
      </c>
      <c r="T419" s="29">
        <v>0</v>
      </c>
      <c r="U419" s="29">
        <v>0</v>
      </c>
      <c r="V419" s="29" t="s">
        <v>42</v>
      </c>
      <c r="W419" s="29" t="s">
        <v>42</v>
      </c>
      <c r="X419" s="29" t="s">
        <v>42</v>
      </c>
      <c r="Y419" s="29" t="s">
        <v>42</v>
      </c>
      <c r="Z419" s="29">
        <v>0</v>
      </c>
      <c r="AA419" s="29">
        <v>0</v>
      </c>
      <c r="AB419" s="29" t="s">
        <v>42</v>
      </c>
      <c r="AC419" s="29">
        <v>0</v>
      </c>
      <c r="AD419" s="29">
        <v>0</v>
      </c>
      <c r="AE419" s="29" t="s">
        <v>42</v>
      </c>
      <c r="AF419" s="29">
        <v>0</v>
      </c>
      <c r="AG419" s="29">
        <v>0</v>
      </c>
      <c r="AH419" s="29" t="s">
        <v>42</v>
      </c>
      <c r="AI419" s="29">
        <v>0</v>
      </c>
      <c r="AJ419" s="29">
        <v>0</v>
      </c>
      <c r="AK419" s="29" t="s">
        <v>42</v>
      </c>
      <c r="AL419" s="29" t="s">
        <v>42</v>
      </c>
      <c r="AM419" s="29" t="s">
        <v>42</v>
      </c>
      <c r="AN419" s="29" t="s">
        <v>42</v>
      </c>
      <c r="AO419" s="29">
        <v>0</v>
      </c>
      <c r="AP419" s="29">
        <v>0</v>
      </c>
      <c r="AQ419" s="29" t="s">
        <v>42</v>
      </c>
      <c r="AR419" s="29">
        <v>0</v>
      </c>
      <c r="AS419" s="29">
        <v>0</v>
      </c>
      <c r="AT419" s="29" t="s">
        <v>42</v>
      </c>
      <c r="AU419" s="29">
        <v>0</v>
      </c>
      <c r="AV419" s="29">
        <v>0</v>
      </c>
      <c r="AW419" s="29" t="s">
        <v>42</v>
      </c>
      <c r="AX419" s="29">
        <v>0</v>
      </c>
      <c r="AY419" s="29">
        <v>0</v>
      </c>
      <c r="AZ419" s="29" t="s">
        <v>42</v>
      </c>
      <c r="BA419" s="29">
        <v>0</v>
      </c>
      <c r="BB419" s="29">
        <v>0</v>
      </c>
      <c r="BC419" s="29" t="s">
        <v>42</v>
      </c>
      <c r="BD419" s="29">
        <v>0</v>
      </c>
      <c r="BE419" s="29">
        <v>0</v>
      </c>
      <c r="BF419" s="29" t="s">
        <v>42</v>
      </c>
      <c r="BG419" s="29">
        <v>0</v>
      </c>
      <c r="BH419" s="29">
        <v>0</v>
      </c>
      <c r="BI419" s="29" t="s">
        <v>42</v>
      </c>
      <c r="BJ419" s="29" t="s">
        <v>42</v>
      </c>
      <c r="BK419" s="29" t="s">
        <v>42</v>
      </c>
      <c r="BL419" s="29" t="s">
        <v>42</v>
      </c>
      <c r="BM419" s="29">
        <v>0</v>
      </c>
      <c r="BN419" s="29">
        <v>0</v>
      </c>
      <c r="BO419" s="29" t="s">
        <v>42</v>
      </c>
      <c r="BP419" s="29" t="s">
        <v>42</v>
      </c>
      <c r="BQ419" s="29" t="s">
        <v>42</v>
      </c>
    </row>
    <row r="420" spans="1:69" x14ac:dyDescent="0.25">
      <c r="A420">
        <v>206</v>
      </c>
      <c r="B420" t="s">
        <v>245</v>
      </c>
      <c r="C420" t="s">
        <v>178</v>
      </c>
      <c r="D420" s="28">
        <v>940</v>
      </c>
      <c r="E420" s="28">
        <v>470</v>
      </c>
      <c r="F420" s="28">
        <v>1410</v>
      </c>
      <c r="G420" s="29">
        <v>0.91</v>
      </c>
      <c r="H420" s="29">
        <v>0.93</v>
      </c>
      <c r="I420" s="29">
        <v>0.92</v>
      </c>
      <c r="J420" s="29">
        <v>0.9</v>
      </c>
      <c r="K420" s="29">
        <v>0.92</v>
      </c>
      <c r="L420" s="29">
        <v>0.91</v>
      </c>
      <c r="M420" s="29">
        <v>0.44</v>
      </c>
      <c r="N420" s="29">
        <v>0.38</v>
      </c>
      <c r="O420" s="29">
        <v>0.42</v>
      </c>
      <c r="P420" s="29" t="s">
        <v>42</v>
      </c>
      <c r="Q420" s="29" t="s">
        <v>42</v>
      </c>
      <c r="R420" s="29" t="s">
        <v>41</v>
      </c>
      <c r="S420" s="29">
        <v>0.04</v>
      </c>
      <c r="T420" s="29">
        <v>0.03</v>
      </c>
      <c r="U420" s="29">
        <v>0.04</v>
      </c>
      <c r="V420" s="29">
        <v>0.34</v>
      </c>
      <c r="W420" s="29">
        <v>0.4</v>
      </c>
      <c r="X420" s="29">
        <v>0.36</v>
      </c>
      <c r="Y420" s="29">
        <v>7.0000000000000007E-2</v>
      </c>
      <c r="Z420" s="29">
        <v>0.11</v>
      </c>
      <c r="AA420" s="29">
        <v>0.08</v>
      </c>
      <c r="AB420" s="29">
        <v>0</v>
      </c>
      <c r="AC420" s="29">
        <v>0</v>
      </c>
      <c r="AD420" s="29">
        <v>0</v>
      </c>
      <c r="AE420" s="29" t="s">
        <v>42</v>
      </c>
      <c r="AF420" s="29">
        <v>0</v>
      </c>
      <c r="AG420" s="29" t="s">
        <v>42</v>
      </c>
      <c r="AH420" s="29" t="s">
        <v>42</v>
      </c>
      <c r="AI420" s="29">
        <v>0</v>
      </c>
      <c r="AJ420" s="29" t="s">
        <v>42</v>
      </c>
      <c r="AK420" s="29">
        <v>0.02</v>
      </c>
      <c r="AL420" s="29">
        <v>0.02</v>
      </c>
      <c r="AM420" s="29">
        <v>0.02</v>
      </c>
      <c r="AN420" s="29">
        <v>0</v>
      </c>
      <c r="AO420" s="29">
        <v>0</v>
      </c>
      <c r="AP420" s="29">
        <v>0</v>
      </c>
      <c r="AQ420" s="29" t="s">
        <v>42</v>
      </c>
      <c r="AR420" s="29">
        <v>0</v>
      </c>
      <c r="AS420" s="29" t="s">
        <v>42</v>
      </c>
      <c r="AT420" s="29" t="s">
        <v>42</v>
      </c>
      <c r="AU420" s="29" t="s">
        <v>42</v>
      </c>
      <c r="AV420" s="29" t="s">
        <v>42</v>
      </c>
      <c r="AW420" s="29" t="s">
        <v>42</v>
      </c>
      <c r="AX420" s="29">
        <v>0</v>
      </c>
      <c r="AY420" s="29" t="s">
        <v>42</v>
      </c>
      <c r="AZ420" s="29">
        <v>0</v>
      </c>
      <c r="BA420" s="29" t="s">
        <v>42</v>
      </c>
      <c r="BB420" s="29" t="s">
        <v>42</v>
      </c>
      <c r="BC420" s="29">
        <v>0</v>
      </c>
      <c r="BD420" s="29">
        <v>0</v>
      </c>
      <c r="BE420" s="29">
        <v>0</v>
      </c>
      <c r="BF420" s="29">
        <v>0.01</v>
      </c>
      <c r="BG420" s="29" t="s">
        <v>42</v>
      </c>
      <c r="BH420" s="29">
        <v>0.01</v>
      </c>
      <c r="BI420" s="29">
        <v>0.05</v>
      </c>
      <c r="BJ420" s="29">
        <v>0.04</v>
      </c>
      <c r="BK420" s="29">
        <v>0.05</v>
      </c>
      <c r="BL420" s="29">
        <v>0.01</v>
      </c>
      <c r="BM420" s="29" t="s">
        <v>42</v>
      </c>
      <c r="BN420" s="29">
        <v>0.01</v>
      </c>
      <c r="BO420" s="29">
        <v>0.03</v>
      </c>
      <c r="BP420" s="29">
        <v>0.02</v>
      </c>
      <c r="BQ420" s="29">
        <v>0.02</v>
      </c>
    </row>
    <row r="421" spans="1:69" x14ac:dyDescent="0.25">
      <c r="A421">
        <v>207</v>
      </c>
      <c r="B421" t="s">
        <v>246</v>
      </c>
      <c r="C421" t="s">
        <v>178</v>
      </c>
      <c r="D421" s="28">
        <v>260</v>
      </c>
      <c r="E421" s="28">
        <v>340</v>
      </c>
      <c r="F421" s="28">
        <v>600</v>
      </c>
      <c r="G421" s="29">
        <v>0.9</v>
      </c>
      <c r="H421" s="29">
        <v>0.91</v>
      </c>
      <c r="I421" s="29">
        <v>0.91</v>
      </c>
      <c r="J421" s="29">
        <v>0.9</v>
      </c>
      <c r="K421" s="29">
        <v>0.9</v>
      </c>
      <c r="L421" s="29">
        <v>0.9</v>
      </c>
      <c r="M421" s="29">
        <v>0.27</v>
      </c>
      <c r="N421" s="29">
        <v>0.14000000000000001</v>
      </c>
      <c r="O421" s="29">
        <v>0.19</v>
      </c>
      <c r="P421" s="29" t="s">
        <v>42</v>
      </c>
      <c r="Q421" s="29" t="s">
        <v>42</v>
      </c>
      <c r="R421" s="29" t="s">
        <v>42</v>
      </c>
      <c r="S421" s="29" t="s">
        <v>42</v>
      </c>
      <c r="T421" s="29" t="s">
        <v>42</v>
      </c>
      <c r="U421" s="29">
        <v>0.01</v>
      </c>
      <c r="V421" s="29">
        <v>0.43</v>
      </c>
      <c r="W421" s="29">
        <v>0.62</v>
      </c>
      <c r="X421" s="29">
        <v>0.54</v>
      </c>
      <c r="Y421" s="29">
        <v>0.18</v>
      </c>
      <c r="Z421" s="29">
        <v>0.12</v>
      </c>
      <c r="AA421" s="29">
        <v>0.15</v>
      </c>
      <c r="AB421" s="29">
        <v>0</v>
      </c>
      <c r="AC421" s="29">
        <v>0</v>
      </c>
      <c r="AD421" s="29">
        <v>0</v>
      </c>
      <c r="AE421" s="29">
        <v>0</v>
      </c>
      <c r="AF421" s="29">
        <v>0</v>
      </c>
      <c r="AG421" s="29">
        <v>0</v>
      </c>
      <c r="AH421" s="29">
        <v>0</v>
      </c>
      <c r="AI421" s="29">
        <v>0</v>
      </c>
      <c r="AJ421" s="29">
        <v>0</v>
      </c>
      <c r="AK421" s="29" t="s">
        <v>42</v>
      </c>
      <c r="AL421" s="29">
        <v>0.02</v>
      </c>
      <c r="AM421" s="29">
        <v>0.02</v>
      </c>
      <c r="AN421" s="29">
        <v>0</v>
      </c>
      <c r="AO421" s="29">
        <v>0</v>
      </c>
      <c r="AP421" s="29">
        <v>0</v>
      </c>
      <c r="AQ421" s="29" t="s">
        <v>42</v>
      </c>
      <c r="AR421" s="29">
        <v>0</v>
      </c>
      <c r="AS421" s="29" t="s">
        <v>42</v>
      </c>
      <c r="AT421" s="29" t="s">
        <v>42</v>
      </c>
      <c r="AU421" s="29">
        <v>0</v>
      </c>
      <c r="AV421" s="29" t="s">
        <v>42</v>
      </c>
      <c r="AW421" s="29" t="s">
        <v>42</v>
      </c>
      <c r="AX421" s="29">
        <v>0</v>
      </c>
      <c r="AY421" s="29" t="s">
        <v>42</v>
      </c>
      <c r="AZ421" s="29">
        <v>0</v>
      </c>
      <c r="BA421" s="29">
        <v>0</v>
      </c>
      <c r="BB421" s="29">
        <v>0</v>
      </c>
      <c r="BC421" s="29">
        <v>0</v>
      </c>
      <c r="BD421" s="29">
        <v>0</v>
      </c>
      <c r="BE421" s="29">
        <v>0</v>
      </c>
      <c r="BF421" s="29">
        <v>0</v>
      </c>
      <c r="BG421" s="29" t="s">
        <v>42</v>
      </c>
      <c r="BH421" s="29" t="s">
        <v>42</v>
      </c>
      <c r="BI421" s="29">
        <v>0.05</v>
      </c>
      <c r="BJ421" s="29">
        <v>0.04</v>
      </c>
      <c r="BK421" s="29">
        <v>0.05</v>
      </c>
      <c r="BL421" s="29" t="s">
        <v>42</v>
      </c>
      <c r="BM421" s="29" t="s">
        <v>42</v>
      </c>
      <c r="BN421" s="29">
        <v>0.01</v>
      </c>
      <c r="BO421" s="29">
        <v>0.03</v>
      </c>
      <c r="BP421" s="29">
        <v>0.04</v>
      </c>
      <c r="BQ421" s="29">
        <v>0.04</v>
      </c>
    </row>
    <row r="422" spans="1:69" x14ac:dyDescent="0.25">
      <c r="A422">
        <v>886</v>
      </c>
      <c r="B422" t="s">
        <v>247</v>
      </c>
      <c r="C422" t="s">
        <v>182</v>
      </c>
      <c r="D422" s="28">
        <v>3320</v>
      </c>
      <c r="E422" s="28">
        <v>13020</v>
      </c>
      <c r="F422" s="28">
        <v>16340</v>
      </c>
      <c r="G422" s="29">
        <v>0.82</v>
      </c>
      <c r="H422" s="29">
        <v>0.95</v>
      </c>
      <c r="I422" s="29">
        <v>0.92</v>
      </c>
      <c r="J422" s="29">
        <v>0.8</v>
      </c>
      <c r="K422" s="29">
        <v>0.93</v>
      </c>
      <c r="L422" s="29">
        <v>0.91</v>
      </c>
      <c r="M422" s="29">
        <v>0.38</v>
      </c>
      <c r="N422" s="29">
        <v>0.23</v>
      </c>
      <c r="O422" s="29">
        <v>0.26</v>
      </c>
      <c r="P422" s="29" t="s">
        <v>42</v>
      </c>
      <c r="Q422" s="29" t="s">
        <v>41</v>
      </c>
      <c r="R422" s="29" t="s">
        <v>41</v>
      </c>
      <c r="S422" s="29">
        <v>0.02</v>
      </c>
      <c r="T422" s="29">
        <v>0.02</v>
      </c>
      <c r="U422" s="29">
        <v>0.02</v>
      </c>
      <c r="V422" s="29">
        <v>0.39</v>
      </c>
      <c r="W422" s="29">
        <v>0.67</v>
      </c>
      <c r="X422" s="29">
        <v>0.61</v>
      </c>
      <c r="Y422" s="29" t="s">
        <v>42</v>
      </c>
      <c r="Z422" s="29" t="s">
        <v>41</v>
      </c>
      <c r="AA422" s="29" t="s">
        <v>41</v>
      </c>
      <c r="AB422" s="29">
        <v>0</v>
      </c>
      <c r="AC422" s="29">
        <v>0</v>
      </c>
      <c r="AD422" s="29">
        <v>0</v>
      </c>
      <c r="AE422" s="29" t="s">
        <v>42</v>
      </c>
      <c r="AF422" s="29" t="s">
        <v>42</v>
      </c>
      <c r="AG422" s="29" t="s">
        <v>42</v>
      </c>
      <c r="AH422" s="29" t="s">
        <v>42</v>
      </c>
      <c r="AI422" s="29" t="s">
        <v>42</v>
      </c>
      <c r="AJ422" s="29" t="s">
        <v>41</v>
      </c>
      <c r="AK422" s="29">
        <v>0.03</v>
      </c>
      <c r="AL422" s="29">
        <v>0.04</v>
      </c>
      <c r="AM422" s="29">
        <v>0.04</v>
      </c>
      <c r="AN422" s="29">
        <v>0</v>
      </c>
      <c r="AO422" s="29" t="s">
        <v>42</v>
      </c>
      <c r="AP422" s="29" t="s">
        <v>42</v>
      </c>
      <c r="AQ422" s="29">
        <v>0.01</v>
      </c>
      <c r="AR422" s="29" t="s">
        <v>41</v>
      </c>
      <c r="AS422" s="29" t="s">
        <v>41</v>
      </c>
      <c r="AT422" s="29">
        <v>0.01</v>
      </c>
      <c r="AU422" s="29">
        <v>0.01</v>
      </c>
      <c r="AV422" s="29">
        <v>0.01</v>
      </c>
      <c r="AW422" s="29">
        <v>0.01</v>
      </c>
      <c r="AX422" s="29" t="s">
        <v>41</v>
      </c>
      <c r="AY422" s="29">
        <v>0.01</v>
      </c>
      <c r="AZ422" s="29">
        <v>0.01</v>
      </c>
      <c r="BA422" s="29" t="s">
        <v>41</v>
      </c>
      <c r="BB422" s="29" t="s">
        <v>41</v>
      </c>
      <c r="BC422" s="29" t="s">
        <v>42</v>
      </c>
      <c r="BD422" s="29" t="s">
        <v>42</v>
      </c>
      <c r="BE422" s="29" t="s">
        <v>41</v>
      </c>
      <c r="BF422" s="29">
        <v>0.01</v>
      </c>
      <c r="BG422" s="29">
        <v>0.01</v>
      </c>
      <c r="BH422" s="29">
        <v>0.01</v>
      </c>
      <c r="BI422" s="29">
        <v>0.11</v>
      </c>
      <c r="BJ422" s="29">
        <v>0.03</v>
      </c>
      <c r="BK422" s="29">
        <v>0.05</v>
      </c>
      <c r="BL422" s="29">
        <v>0.05</v>
      </c>
      <c r="BM422" s="29">
        <v>0.01</v>
      </c>
      <c r="BN422" s="29">
        <v>0.02</v>
      </c>
      <c r="BO422" s="29">
        <v>0.02</v>
      </c>
      <c r="BP422" s="29">
        <v>0.01</v>
      </c>
      <c r="BQ422" s="29">
        <v>0.01</v>
      </c>
    </row>
    <row r="423" spans="1:69" x14ac:dyDescent="0.25">
      <c r="A423">
        <v>810</v>
      </c>
      <c r="B423" t="s">
        <v>248</v>
      </c>
      <c r="C423" t="s">
        <v>170</v>
      </c>
      <c r="D423" s="28">
        <v>960</v>
      </c>
      <c r="E423" s="28">
        <v>1440</v>
      </c>
      <c r="F423" s="28">
        <v>2400</v>
      </c>
      <c r="G423" s="29">
        <v>0.88</v>
      </c>
      <c r="H423" s="29">
        <v>0.93</v>
      </c>
      <c r="I423" s="29">
        <v>0.91</v>
      </c>
      <c r="J423" s="29">
        <v>0.86</v>
      </c>
      <c r="K423" s="29">
        <v>0.91</v>
      </c>
      <c r="L423" s="29">
        <v>0.89</v>
      </c>
      <c r="M423" s="29">
        <v>0.34</v>
      </c>
      <c r="N423" s="29">
        <v>0.22</v>
      </c>
      <c r="O423" s="29">
        <v>0.27</v>
      </c>
      <c r="P423" s="29" t="s">
        <v>42</v>
      </c>
      <c r="Q423" s="29" t="s">
        <v>42</v>
      </c>
      <c r="R423" s="29" t="s">
        <v>42</v>
      </c>
      <c r="S423" s="29">
        <v>0.1</v>
      </c>
      <c r="T423" s="29">
        <v>0.12</v>
      </c>
      <c r="U423" s="29">
        <v>0.11</v>
      </c>
      <c r="V423" s="29">
        <v>0.12</v>
      </c>
      <c r="W423" s="29">
        <v>0.13</v>
      </c>
      <c r="X423" s="29">
        <v>0.13</v>
      </c>
      <c r="Y423" s="29">
        <v>0.3</v>
      </c>
      <c r="Z423" s="29">
        <v>0.43</v>
      </c>
      <c r="AA423" s="29">
        <v>0.38</v>
      </c>
      <c r="AB423" s="29">
        <v>0</v>
      </c>
      <c r="AC423" s="29">
        <v>0</v>
      </c>
      <c r="AD423" s="29">
        <v>0</v>
      </c>
      <c r="AE423" s="29">
        <v>0</v>
      </c>
      <c r="AF423" s="29">
        <v>0</v>
      </c>
      <c r="AG423" s="29">
        <v>0</v>
      </c>
      <c r="AH423" s="29" t="s">
        <v>42</v>
      </c>
      <c r="AI423" s="29">
        <v>0</v>
      </c>
      <c r="AJ423" s="29" t="s">
        <v>42</v>
      </c>
      <c r="AK423" s="29">
        <v>7.0000000000000007E-2</v>
      </c>
      <c r="AL423" s="29">
        <v>0.13</v>
      </c>
      <c r="AM423" s="29">
        <v>0.11</v>
      </c>
      <c r="AN423" s="29">
        <v>0</v>
      </c>
      <c r="AO423" s="29">
        <v>0</v>
      </c>
      <c r="AP423" s="29">
        <v>0</v>
      </c>
      <c r="AQ423" s="29">
        <v>0.01</v>
      </c>
      <c r="AR423" s="29" t="s">
        <v>41</v>
      </c>
      <c r="AS423" s="29">
        <v>0.01</v>
      </c>
      <c r="AT423" s="29" t="s">
        <v>42</v>
      </c>
      <c r="AU423" s="29">
        <v>0.01</v>
      </c>
      <c r="AV423" s="29">
        <v>0.01</v>
      </c>
      <c r="AW423" s="29" t="s">
        <v>42</v>
      </c>
      <c r="AX423" s="29">
        <v>0.01</v>
      </c>
      <c r="AY423" s="29">
        <v>0.01</v>
      </c>
      <c r="AZ423" s="29" t="s">
        <v>42</v>
      </c>
      <c r="BA423" s="29" t="s">
        <v>42</v>
      </c>
      <c r="BB423" s="29" t="s">
        <v>42</v>
      </c>
      <c r="BC423" s="29">
        <v>0</v>
      </c>
      <c r="BD423" s="29">
        <v>0</v>
      </c>
      <c r="BE423" s="29">
        <v>0</v>
      </c>
      <c r="BF423" s="29">
        <v>0.01</v>
      </c>
      <c r="BG423" s="29">
        <v>0.01</v>
      </c>
      <c r="BH423" s="29">
        <v>0.01</v>
      </c>
      <c r="BI423" s="29">
        <v>0.08</v>
      </c>
      <c r="BJ423" s="29">
        <v>0.05</v>
      </c>
      <c r="BK423" s="29">
        <v>0.06</v>
      </c>
      <c r="BL423" s="29">
        <v>0.04</v>
      </c>
      <c r="BM423" s="29">
        <v>0.02</v>
      </c>
      <c r="BN423" s="29">
        <v>0.03</v>
      </c>
      <c r="BO423" s="29">
        <v>0.01</v>
      </c>
      <c r="BP423" s="29">
        <v>0.01</v>
      </c>
      <c r="BQ423" s="29">
        <v>0.01</v>
      </c>
    </row>
    <row r="424" spans="1:69" x14ac:dyDescent="0.25">
      <c r="A424">
        <v>314</v>
      </c>
      <c r="B424" t="s">
        <v>249</v>
      </c>
      <c r="C424" t="s">
        <v>180</v>
      </c>
      <c r="D424" s="28">
        <v>290</v>
      </c>
      <c r="E424" s="28">
        <v>1260</v>
      </c>
      <c r="F424" s="28">
        <v>1540</v>
      </c>
      <c r="G424" s="29">
        <v>0.88</v>
      </c>
      <c r="H424" s="29">
        <v>0.95</v>
      </c>
      <c r="I424" s="29">
        <v>0.94</v>
      </c>
      <c r="J424" s="29">
        <v>0.86</v>
      </c>
      <c r="K424" s="29">
        <v>0.95</v>
      </c>
      <c r="L424" s="29">
        <v>0.93</v>
      </c>
      <c r="M424" s="29">
        <v>0.33</v>
      </c>
      <c r="N424" s="29">
        <v>0.16</v>
      </c>
      <c r="O424" s="29">
        <v>0.19</v>
      </c>
      <c r="P424" s="29">
        <v>0</v>
      </c>
      <c r="Q424" s="29">
        <v>0.01</v>
      </c>
      <c r="R424" s="29" t="s">
        <v>41</v>
      </c>
      <c r="S424" s="29">
        <v>0.03</v>
      </c>
      <c r="T424" s="29">
        <v>0.02</v>
      </c>
      <c r="U424" s="29">
        <v>0.02</v>
      </c>
      <c r="V424" s="29">
        <v>0.46</v>
      </c>
      <c r="W424" s="29">
        <v>0.69</v>
      </c>
      <c r="X424" s="29">
        <v>0.64</v>
      </c>
      <c r="Y424" s="29">
        <v>0.04</v>
      </c>
      <c r="Z424" s="29">
        <v>0.08</v>
      </c>
      <c r="AA424" s="29">
        <v>7.0000000000000007E-2</v>
      </c>
      <c r="AB424" s="29">
        <v>0</v>
      </c>
      <c r="AC424" s="29">
        <v>0</v>
      </c>
      <c r="AD424" s="29">
        <v>0</v>
      </c>
      <c r="AE424" s="29">
        <v>0</v>
      </c>
      <c r="AF424" s="29" t="s">
        <v>42</v>
      </c>
      <c r="AG424" s="29" t="s">
        <v>42</v>
      </c>
      <c r="AH424" s="29">
        <v>0</v>
      </c>
      <c r="AI424" s="29">
        <v>0</v>
      </c>
      <c r="AJ424" s="29">
        <v>0</v>
      </c>
      <c r="AK424" s="29">
        <v>0.04</v>
      </c>
      <c r="AL424" s="29">
        <v>0.02</v>
      </c>
      <c r="AM424" s="29">
        <v>0.03</v>
      </c>
      <c r="AN424" s="29">
        <v>0</v>
      </c>
      <c r="AO424" s="29">
        <v>0</v>
      </c>
      <c r="AP424" s="29">
        <v>0</v>
      </c>
      <c r="AQ424" s="29" t="s">
        <v>42</v>
      </c>
      <c r="AR424" s="29" t="s">
        <v>42</v>
      </c>
      <c r="AS424" s="29" t="s">
        <v>42</v>
      </c>
      <c r="AT424" s="29" t="s">
        <v>42</v>
      </c>
      <c r="AU424" s="29" t="s">
        <v>42</v>
      </c>
      <c r="AV424" s="29" t="s">
        <v>41</v>
      </c>
      <c r="AW424" s="29" t="s">
        <v>42</v>
      </c>
      <c r="AX424" s="29" t="s">
        <v>42</v>
      </c>
      <c r="AY424" s="29" t="s">
        <v>42</v>
      </c>
      <c r="AZ424" s="29" t="s">
        <v>42</v>
      </c>
      <c r="BA424" s="29" t="s">
        <v>42</v>
      </c>
      <c r="BB424" s="29" t="s">
        <v>42</v>
      </c>
      <c r="BC424" s="29">
        <v>0</v>
      </c>
      <c r="BD424" s="29">
        <v>0</v>
      </c>
      <c r="BE424" s="29">
        <v>0</v>
      </c>
      <c r="BF424" s="29" t="s">
        <v>42</v>
      </c>
      <c r="BG424" s="29" t="s">
        <v>41</v>
      </c>
      <c r="BH424" s="29">
        <v>0.01</v>
      </c>
      <c r="BI424" s="29">
        <v>0.06</v>
      </c>
      <c r="BJ424" s="29">
        <v>0.02</v>
      </c>
      <c r="BK424" s="29">
        <v>0.03</v>
      </c>
      <c r="BL424" s="29">
        <v>0.03</v>
      </c>
      <c r="BM424" s="29">
        <v>0.01</v>
      </c>
      <c r="BN424" s="29">
        <v>0.01</v>
      </c>
      <c r="BO424" s="29">
        <v>0.02</v>
      </c>
      <c r="BP424" s="29">
        <v>0.01</v>
      </c>
      <c r="BQ424" s="29">
        <v>0.02</v>
      </c>
    </row>
    <row r="425" spans="1:69" x14ac:dyDescent="0.25">
      <c r="A425">
        <v>382</v>
      </c>
      <c r="B425" t="s">
        <v>250</v>
      </c>
      <c r="C425" t="s">
        <v>170</v>
      </c>
      <c r="D425" s="28">
        <v>1150</v>
      </c>
      <c r="E425" s="28">
        <v>3420</v>
      </c>
      <c r="F425" s="28">
        <v>4570</v>
      </c>
      <c r="G425" s="29">
        <v>0.88</v>
      </c>
      <c r="H425" s="29">
        <v>0.95</v>
      </c>
      <c r="I425" s="29">
        <v>0.93</v>
      </c>
      <c r="J425" s="29">
        <v>0.85</v>
      </c>
      <c r="K425" s="29">
        <v>0.92</v>
      </c>
      <c r="L425" s="29">
        <v>0.91</v>
      </c>
      <c r="M425" s="29">
        <v>0.42</v>
      </c>
      <c r="N425" s="29">
        <v>0.26</v>
      </c>
      <c r="O425" s="29">
        <v>0.3</v>
      </c>
      <c r="P425" s="29" t="s">
        <v>42</v>
      </c>
      <c r="Q425" s="29" t="s">
        <v>42</v>
      </c>
      <c r="R425" s="29" t="s">
        <v>42</v>
      </c>
      <c r="S425" s="29">
        <v>0.03</v>
      </c>
      <c r="T425" s="29">
        <v>0.03</v>
      </c>
      <c r="U425" s="29">
        <v>0.03</v>
      </c>
      <c r="V425" s="29">
        <v>0.15</v>
      </c>
      <c r="W425" s="29">
        <v>0.23</v>
      </c>
      <c r="X425" s="29">
        <v>0.21</v>
      </c>
      <c r="Y425" s="29">
        <v>0.26</v>
      </c>
      <c r="Z425" s="29">
        <v>0.4</v>
      </c>
      <c r="AA425" s="29">
        <v>0.37</v>
      </c>
      <c r="AB425" s="29">
        <v>0</v>
      </c>
      <c r="AC425" s="29">
        <v>0</v>
      </c>
      <c r="AD425" s="29">
        <v>0</v>
      </c>
      <c r="AE425" s="29">
        <v>0</v>
      </c>
      <c r="AF425" s="29">
        <v>0</v>
      </c>
      <c r="AG425" s="29">
        <v>0</v>
      </c>
      <c r="AH425" s="29">
        <v>0</v>
      </c>
      <c r="AI425" s="29">
        <v>0</v>
      </c>
      <c r="AJ425" s="29">
        <v>0</v>
      </c>
      <c r="AK425" s="29">
        <v>0.05</v>
      </c>
      <c r="AL425" s="29">
        <v>7.0000000000000007E-2</v>
      </c>
      <c r="AM425" s="29">
        <v>0.06</v>
      </c>
      <c r="AN425" s="29">
        <v>0</v>
      </c>
      <c r="AO425" s="29">
        <v>0</v>
      </c>
      <c r="AP425" s="29">
        <v>0</v>
      </c>
      <c r="AQ425" s="29" t="s">
        <v>42</v>
      </c>
      <c r="AR425" s="29" t="s">
        <v>41</v>
      </c>
      <c r="AS425" s="29" t="s">
        <v>41</v>
      </c>
      <c r="AT425" s="29">
        <v>0.01</v>
      </c>
      <c r="AU425" s="29">
        <v>0.01</v>
      </c>
      <c r="AV425" s="29">
        <v>0.01</v>
      </c>
      <c r="AW425" s="29">
        <v>0.01</v>
      </c>
      <c r="AX425" s="29">
        <v>0.01</v>
      </c>
      <c r="AY425" s="29">
        <v>0.01</v>
      </c>
      <c r="AZ425" s="29" t="s">
        <v>42</v>
      </c>
      <c r="BA425" s="29" t="s">
        <v>41</v>
      </c>
      <c r="BB425" s="29" t="s">
        <v>41</v>
      </c>
      <c r="BC425" s="29" t="s">
        <v>42</v>
      </c>
      <c r="BD425" s="29" t="s">
        <v>42</v>
      </c>
      <c r="BE425" s="29" t="s">
        <v>42</v>
      </c>
      <c r="BF425" s="29">
        <v>0.01</v>
      </c>
      <c r="BG425" s="29">
        <v>0.01</v>
      </c>
      <c r="BH425" s="29">
        <v>0.01</v>
      </c>
      <c r="BI425" s="29">
        <v>0.06</v>
      </c>
      <c r="BJ425" s="29">
        <v>0.03</v>
      </c>
      <c r="BK425" s="29">
        <v>0.04</v>
      </c>
      <c r="BL425" s="29">
        <v>0.05</v>
      </c>
      <c r="BM425" s="29">
        <v>0.01</v>
      </c>
      <c r="BN425" s="29">
        <v>0.02</v>
      </c>
      <c r="BO425" s="29">
        <v>0.02</v>
      </c>
      <c r="BP425" s="29">
        <v>0.01</v>
      </c>
      <c r="BQ425" s="29">
        <v>0.01</v>
      </c>
    </row>
    <row r="426" spans="1:69" x14ac:dyDescent="0.25">
      <c r="A426">
        <v>340</v>
      </c>
      <c r="B426" t="s">
        <v>251</v>
      </c>
      <c r="C426" t="s">
        <v>168</v>
      </c>
      <c r="D426" s="28">
        <v>700</v>
      </c>
      <c r="E426" s="28">
        <v>650</v>
      </c>
      <c r="F426" s="28">
        <v>1350</v>
      </c>
      <c r="G426" s="29">
        <v>0.81</v>
      </c>
      <c r="H426" s="29">
        <v>0.9</v>
      </c>
      <c r="I426" s="29">
        <v>0.85</v>
      </c>
      <c r="J426" s="29">
        <v>0.76</v>
      </c>
      <c r="K426" s="29">
        <v>0.86</v>
      </c>
      <c r="L426" s="29">
        <v>0.81</v>
      </c>
      <c r="M426" s="29">
        <v>0.55000000000000004</v>
      </c>
      <c r="N426" s="29">
        <v>0.49</v>
      </c>
      <c r="O426" s="29">
        <v>0.52</v>
      </c>
      <c r="P426" s="29">
        <v>0</v>
      </c>
      <c r="Q426" s="29">
        <v>0</v>
      </c>
      <c r="R426" s="29">
        <v>0</v>
      </c>
      <c r="S426" s="29">
        <v>0.08</v>
      </c>
      <c r="T426" s="29">
        <v>0.06</v>
      </c>
      <c r="U426" s="29">
        <v>7.0000000000000007E-2</v>
      </c>
      <c r="V426" s="29">
        <v>0.08</v>
      </c>
      <c r="W426" s="29">
        <v>0.14000000000000001</v>
      </c>
      <c r="X426" s="29">
        <v>0.11</v>
      </c>
      <c r="Y426" s="29">
        <v>0.05</v>
      </c>
      <c r="Z426" s="29">
        <v>0.17</v>
      </c>
      <c r="AA426" s="29">
        <v>0.11</v>
      </c>
      <c r="AB426" s="29">
        <v>0</v>
      </c>
      <c r="AC426" s="29">
        <v>0</v>
      </c>
      <c r="AD426" s="29">
        <v>0</v>
      </c>
      <c r="AE426" s="29" t="s">
        <v>42</v>
      </c>
      <c r="AF426" s="29" t="s">
        <v>42</v>
      </c>
      <c r="AG426" s="29" t="s">
        <v>42</v>
      </c>
      <c r="AH426" s="29">
        <v>0</v>
      </c>
      <c r="AI426" s="29">
        <v>0</v>
      </c>
      <c r="AJ426" s="29">
        <v>0</v>
      </c>
      <c r="AK426" s="29">
        <v>0.08</v>
      </c>
      <c r="AL426" s="29">
        <v>0.08</v>
      </c>
      <c r="AM426" s="29">
        <v>0.08</v>
      </c>
      <c r="AN426" s="29" t="s">
        <v>42</v>
      </c>
      <c r="AO426" s="29">
        <v>0</v>
      </c>
      <c r="AP426" s="29" t="s">
        <v>42</v>
      </c>
      <c r="AQ426" s="29" t="s">
        <v>42</v>
      </c>
      <c r="AR426" s="29">
        <v>0</v>
      </c>
      <c r="AS426" s="29" t="s">
        <v>42</v>
      </c>
      <c r="AT426" s="29">
        <v>0.02</v>
      </c>
      <c r="AU426" s="29">
        <v>0.02</v>
      </c>
      <c r="AV426" s="29">
        <v>0.02</v>
      </c>
      <c r="AW426" s="29">
        <v>0.01</v>
      </c>
      <c r="AX426" s="29">
        <v>0.01</v>
      </c>
      <c r="AY426" s="29">
        <v>0.01</v>
      </c>
      <c r="AZ426" s="29" t="s">
        <v>42</v>
      </c>
      <c r="BA426" s="29" t="s">
        <v>42</v>
      </c>
      <c r="BB426" s="29" t="s">
        <v>42</v>
      </c>
      <c r="BC426" s="29" t="s">
        <v>42</v>
      </c>
      <c r="BD426" s="29" t="s">
        <v>42</v>
      </c>
      <c r="BE426" s="29">
        <v>0.01</v>
      </c>
      <c r="BF426" s="29">
        <v>0.03</v>
      </c>
      <c r="BG426" s="29">
        <v>0.02</v>
      </c>
      <c r="BH426" s="29">
        <v>0.02</v>
      </c>
      <c r="BI426" s="29">
        <v>0.11</v>
      </c>
      <c r="BJ426" s="29">
        <v>7.0000000000000007E-2</v>
      </c>
      <c r="BK426" s="29">
        <v>0.09</v>
      </c>
      <c r="BL426" s="29">
        <v>0.05</v>
      </c>
      <c r="BM426" s="29">
        <v>0.02</v>
      </c>
      <c r="BN426" s="29">
        <v>0.03</v>
      </c>
      <c r="BO426" s="29">
        <v>0.03</v>
      </c>
      <c r="BP426" s="29">
        <v>0.01</v>
      </c>
      <c r="BQ426" s="29">
        <v>0.02</v>
      </c>
    </row>
    <row r="427" spans="1:69" x14ac:dyDescent="0.25">
      <c r="A427">
        <v>208</v>
      </c>
      <c r="B427" t="s">
        <v>252</v>
      </c>
      <c r="C427" t="s">
        <v>178</v>
      </c>
      <c r="D427" s="28">
        <v>1020</v>
      </c>
      <c r="E427" s="28">
        <v>820</v>
      </c>
      <c r="F427" s="28">
        <v>1840</v>
      </c>
      <c r="G427" s="29">
        <v>0.89</v>
      </c>
      <c r="H427" s="29">
        <v>0.93</v>
      </c>
      <c r="I427" s="29">
        <v>0.91</v>
      </c>
      <c r="J427" s="29">
        <v>0.89</v>
      </c>
      <c r="K427" s="29">
        <v>0.92</v>
      </c>
      <c r="L427" s="29">
        <v>0.9</v>
      </c>
      <c r="M427" s="29">
        <v>0.33</v>
      </c>
      <c r="N427" s="29">
        <v>0.21</v>
      </c>
      <c r="O427" s="29">
        <v>0.28000000000000003</v>
      </c>
      <c r="P427" s="29" t="s">
        <v>42</v>
      </c>
      <c r="Q427" s="29" t="s">
        <v>42</v>
      </c>
      <c r="R427" s="29" t="s">
        <v>42</v>
      </c>
      <c r="S427" s="29">
        <v>0.02</v>
      </c>
      <c r="T427" s="29">
        <v>0.01</v>
      </c>
      <c r="U427" s="29">
        <v>0.01</v>
      </c>
      <c r="V427" s="29">
        <v>0.4</v>
      </c>
      <c r="W427" s="29">
        <v>0.56999999999999995</v>
      </c>
      <c r="X427" s="29">
        <v>0.48</v>
      </c>
      <c r="Y427" s="29">
        <v>0.13</v>
      </c>
      <c r="Z427" s="29">
        <v>0.13</v>
      </c>
      <c r="AA427" s="29">
        <v>0.13</v>
      </c>
      <c r="AB427" s="29">
        <v>0</v>
      </c>
      <c r="AC427" s="29">
        <v>0</v>
      </c>
      <c r="AD427" s="29">
        <v>0</v>
      </c>
      <c r="AE427" s="29">
        <v>0</v>
      </c>
      <c r="AF427" s="29">
        <v>0</v>
      </c>
      <c r="AG427" s="29">
        <v>0</v>
      </c>
      <c r="AH427" s="29">
        <v>0</v>
      </c>
      <c r="AI427" s="29">
        <v>0</v>
      </c>
      <c r="AJ427" s="29">
        <v>0</v>
      </c>
      <c r="AK427" s="29">
        <v>0.02</v>
      </c>
      <c r="AL427" s="29">
        <v>0.01</v>
      </c>
      <c r="AM427" s="29">
        <v>0.02</v>
      </c>
      <c r="AN427" s="29">
        <v>0</v>
      </c>
      <c r="AO427" s="29">
        <v>0</v>
      </c>
      <c r="AP427" s="29">
        <v>0</v>
      </c>
      <c r="AQ427" s="29" t="s">
        <v>42</v>
      </c>
      <c r="AR427" s="29" t="s">
        <v>42</v>
      </c>
      <c r="AS427" s="29" t="s">
        <v>42</v>
      </c>
      <c r="AT427" s="29" t="s">
        <v>42</v>
      </c>
      <c r="AU427" s="29" t="s">
        <v>42</v>
      </c>
      <c r="AV427" s="29" t="s">
        <v>42</v>
      </c>
      <c r="AW427" s="29" t="s">
        <v>42</v>
      </c>
      <c r="AX427" s="29" t="s">
        <v>42</v>
      </c>
      <c r="AY427" s="29" t="s">
        <v>42</v>
      </c>
      <c r="AZ427" s="29">
        <v>0</v>
      </c>
      <c r="BA427" s="29" t="s">
        <v>42</v>
      </c>
      <c r="BB427" s="29" t="s">
        <v>42</v>
      </c>
      <c r="BC427" s="29">
        <v>0</v>
      </c>
      <c r="BD427" s="29">
        <v>0</v>
      </c>
      <c r="BE427" s="29">
        <v>0</v>
      </c>
      <c r="BF427" s="29" t="s">
        <v>42</v>
      </c>
      <c r="BG427" s="29" t="s">
        <v>42</v>
      </c>
      <c r="BH427" s="29" t="s">
        <v>42</v>
      </c>
      <c r="BI427" s="29">
        <v>0.08</v>
      </c>
      <c r="BJ427" s="29">
        <v>0.05</v>
      </c>
      <c r="BK427" s="29">
        <v>7.0000000000000007E-2</v>
      </c>
      <c r="BL427" s="29" t="s">
        <v>42</v>
      </c>
      <c r="BM427" s="29" t="s">
        <v>42</v>
      </c>
      <c r="BN427" s="29" t="s">
        <v>41</v>
      </c>
      <c r="BO427" s="29">
        <v>0.03</v>
      </c>
      <c r="BP427" s="29">
        <v>0.02</v>
      </c>
      <c r="BQ427" s="29">
        <v>0.02</v>
      </c>
    </row>
    <row r="428" spans="1:69" x14ac:dyDescent="0.25">
      <c r="A428">
        <v>888</v>
      </c>
      <c r="B428" t="s">
        <v>253</v>
      </c>
      <c r="C428" t="s">
        <v>168</v>
      </c>
      <c r="D428" s="28">
        <v>2840</v>
      </c>
      <c r="E428" s="28">
        <v>10130</v>
      </c>
      <c r="F428" s="28">
        <v>12970</v>
      </c>
      <c r="G428" s="29">
        <v>0.83</v>
      </c>
      <c r="H428" s="29">
        <v>0.94</v>
      </c>
      <c r="I428" s="29">
        <v>0.91</v>
      </c>
      <c r="J428" s="29">
        <v>0.8</v>
      </c>
      <c r="K428" s="29">
        <v>0.92</v>
      </c>
      <c r="L428" s="29">
        <v>0.89</v>
      </c>
      <c r="M428" s="29">
        <v>0.52</v>
      </c>
      <c r="N428" s="29">
        <v>0.45</v>
      </c>
      <c r="O428" s="29">
        <v>0.47</v>
      </c>
      <c r="P428" s="29">
        <v>0</v>
      </c>
      <c r="Q428" s="29" t="s">
        <v>42</v>
      </c>
      <c r="R428" s="29" t="s">
        <v>42</v>
      </c>
      <c r="S428" s="29">
        <v>0.04</v>
      </c>
      <c r="T428" s="29">
        <v>0.04</v>
      </c>
      <c r="U428" s="29">
        <v>0.04</v>
      </c>
      <c r="V428" s="29">
        <v>0.14000000000000001</v>
      </c>
      <c r="W428" s="29">
        <v>0.22</v>
      </c>
      <c r="X428" s="29">
        <v>0.2</v>
      </c>
      <c r="Y428" s="29">
        <v>0.09</v>
      </c>
      <c r="Z428" s="29">
        <v>0.2</v>
      </c>
      <c r="AA428" s="29">
        <v>0.18</v>
      </c>
      <c r="AB428" s="29">
        <v>0</v>
      </c>
      <c r="AC428" s="29">
        <v>0</v>
      </c>
      <c r="AD428" s="29">
        <v>0</v>
      </c>
      <c r="AE428" s="29" t="s">
        <v>42</v>
      </c>
      <c r="AF428" s="29">
        <v>0</v>
      </c>
      <c r="AG428" s="29" t="s">
        <v>42</v>
      </c>
      <c r="AH428" s="29" t="s">
        <v>42</v>
      </c>
      <c r="AI428" s="29">
        <v>0</v>
      </c>
      <c r="AJ428" s="29" t="s">
        <v>42</v>
      </c>
      <c r="AK428" s="29">
        <v>0.05</v>
      </c>
      <c r="AL428" s="29">
        <v>7.0000000000000007E-2</v>
      </c>
      <c r="AM428" s="29">
        <v>7.0000000000000007E-2</v>
      </c>
      <c r="AN428" s="29">
        <v>0</v>
      </c>
      <c r="AO428" s="29">
        <v>0</v>
      </c>
      <c r="AP428" s="29">
        <v>0</v>
      </c>
      <c r="AQ428" s="29" t="s">
        <v>42</v>
      </c>
      <c r="AR428" s="29" t="s">
        <v>41</v>
      </c>
      <c r="AS428" s="29" t="s">
        <v>41</v>
      </c>
      <c r="AT428" s="29">
        <v>0.02</v>
      </c>
      <c r="AU428" s="29">
        <v>0.01</v>
      </c>
      <c r="AV428" s="29">
        <v>0.01</v>
      </c>
      <c r="AW428" s="29">
        <v>0.01</v>
      </c>
      <c r="AX428" s="29">
        <v>0.01</v>
      </c>
      <c r="AY428" s="29">
        <v>0.01</v>
      </c>
      <c r="AZ428" s="29" t="s">
        <v>41</v>
      </c>
      <c r="BA428" s="29" t="s">
        <v>41</v>
      </c>
      <c r="BB428" s="29" t="s">
        <v>41</v>
      </c>
      <c r="BC428" s="29">
        <v>0.01</v>
      </c>
      <c r="BD428" s="29" t="s">
        <v>41</v>
      </c>
      <c r="BE428" s="29" t="s">
        <v>41</v>
      </c>
      <c r="BF428" s="29">
        <v>0.01</v>
      </c>
      <c r="BG428" s="29">
        <v>0.01</v>
      </c>
      <c r="BH428" s="29">
        <v>0.01</v>
      </c>
      <c r="BI428" s="29">
        <v>0.12</v>
      </c>
      <c r="BJ428" s="29">
        <v>0.04</v>
      </c>
      <c r="BK428" s="29">
        <v>0.06</v>
      </c>
      <c r="BL428" s="29">
        <v>0.03</v>
      </c>
      <c r="BM428" s="29">
        <v>0.01</v>
      </c>
      <c r="BN428" s="29">
        <v>0.01</v>
      </c>
      <c r="BO428" s="29">
        <v>0.02</v>
      </c>
      <c r="BP428" s="29">
        <v>0.01</v>
      </c>
      <c r="BQ428" s="29">
        <v>0.01</v>
      </c>
    </row>
    <row r="429" spans="1:69" x14ac:dyDescent="0.25">
      <c r="A429">
        <v>383</v>
      </c>
      <c r="B429" t="s">
        <v>254</v>
      </c>
      <c r="C429" t="s">
        <v>170</v>
      </c>
      <c r="D429" s="28">
        <v>2520</v>
      </c>
      <c r="E429" s="28">
        <v>5200</v>
      </c>
      <c r="F429" s="28">
        <v>7720</v>
      </c>
      <c r="G429" s="29">
        <v>0.82</v>
      </c>
      <c r="H429" s="29">
        <v>0.94</v>
      </c>
      <c r="I429" s="29">
        <v>0.9</v>
      </c>
      <c r="J429" s="29">
        <v>0.78</v>
      </c>
      <c r="K429" s="29">
        <v>0.92</v>
      </c>
      <c r="L429" s="29">
        <v>0.88</v>
      </c>
      <c r="M429" s="29">
        <v>0.34</v>
      </c>
      <c r="N429" s="29">
        <v>0.24</v>
      </c>
      <c r="O429" s="29">
        <v>0.27</v>
      </c>
      <c r="P429" s="29" t="s">
        <v>42</v>
      </c>
      <c r="Q429" s="29" t="s">
        <v>41</v>
      </c>
      <c r="R429" s="29" t="s">
        <v>41</v>
      </c>
      <c r="S429" s="29">
        <v>0.05</v>
      </c>
      <c r="T429" s="29">
        <v>0.04</v>
      </c>
      <c r="U429" s="29">
        <v>0.04</v>
      </c>
      <c r="V429" s="29">
        <v>0.3</v>
      </c>
      <c r="W429" s="29">
        <v>0.52</v>
      </c>
      <c r="X429" s="29">
        <v>0.45</v>
      </c>
      <c r="Y429" s="29">
        <v>0.08</v>
      </c>
      <c r="Z429" s="29">
        <v>0.11</v>
      </c>
      <c r="AA429" s="29">
        <v>0.1</v>
      </c>
      <c r="AB429" s="29">
        <v>0</v>
      </c>
      <c r="AC429" s="29">
        <v>0</v>
      </c>
      <c r="AD429" s="29">
        <v>0</v>
      </c>
      <c r="AE429" s="29">
        <v>0</v>
      </c>
      <c r="AF429" s="29">
        <v>0</v>
      </c>
      <c r="AG429" s="29">
        <v>0</v>
      </c>
      <c r="AH429" s="29" t="s">
        <v>42</v>
      </c>
      <c r="AI429" s="29" t="s">
        <v>42</v>
      </c>
      <c r="AJ429" s="29" t="s">
        <v>42</v>
      </c>
      <c r="AK429" s="29">
        <v>0.04</v>
      </c>
      <c r="AL429" s="29">
        <v>0.06</v>
      </c>
      <c r="AM429" s="29">
        <v>0.05</v>
      </c>
      <c r="AN429" s="29">
        <v>0</v>
      </c>
      <c r="AO429" s="29">
        <v>0</v>
      </c>
      <c r="AP429" s="29">
        <v>0</v>
      </c>
      <c r="AQ429" s="29">
        <v>0.01</v>
      </c>
      <c r="AR429" s="29">
        <v>0.01</v>
      </c>
      <c r="AS429" s="29">
        <v>0.01</v>
      </c>
      <c r="AT429" s="29">
        <v>0.02</v>
      </c>
      <c r="AU429" s="29">
        <v>0.01</v>
      </c>
      <c r="AV429" s="29">
        <v>0.01</v>
      </c>
      <c r="AW429" s="29">
        <v>0.01</v>
      </c>
      <c r="AX429" s="29" t="s">
        <v>41</v>
      </c>
      <c r="AY429" s="29" t="s">
        <v>41</v>
      </c>
      <c r="AZ429" s="29" t="s">
        <v>41</v>
      </c>
      <c r="BA429" s="29" t="s">
        <v>41</v>
      </c>
      <c r="BB429" s="29" t="s">
        <v>41</v>
      </c>
      <c r="BC429" s="29" t="s">
        <v>41</v>
      </c>
      <c r="BD429" s="29" t="s">
        <v>42</v>
      </c>
      <c r="BE429" s="29" t="s">
        <v>41</v>
      </c>
      <c r="BF429" s="29">
        <v>0.02</v>
      </c>
      <c r="BG429" s="29">
        <v>0.01</v>
      </c>
      <c r="BH429" s="29">
        <v>0.01</v>
      </c>
      <c r="BI429" s="29">
        <v>0.1</v>
      </c>
      <c r="BJ429" s="29">
        <v>0.04</v>
      </c>
      <c r="BK429" s="29">
        <v>0.06</v>
      </c>
      <c r="BL429" s="29">
        <v>0.06</v>
      </c>
      <c r="BM429" s="29">
        <v>0.01</v>
      </c>
      <c r="BN429" s="29">
        <v>0.03</v>
      </c>
      <c r="BO429" s="29">
        <v>0.02</v>
      </c>
      <c r="BP429" s="29">
        <v>0.01</v>
      </c>
      <c r="BQ429" s="29">
        <v>0.01</v>
      </c>
    </row>
    <row r="430" spans="1:69" x14ac:dyDescent="0.25">
      <c r="A430">
        <v>856</v>
      </c>
      <c r="B430" t="s">
        <v>255</v>
      </c>
      <c r="C430" t="s">
        <v>172</v>
      </c>
      <c r="D430" s="28">
        <v>1320</v>
      </c>
      <c r="E430" s="28">
        <v>2060</v>
      </c>
      <c r="F430" s="28">
        <v>3380</v>
      </c>
      <c r="G430" s="29">
        <v>0.86</v>
      </c>
      <c r="H430" s="29">
        <v>0.93</v>
      </c>
      <c r="I430" s="29">
        <v>0.9</v>
      </c>
      <c r="J430" s="29">
        <v>0.83</v>
      </c>
      <c r="K430" s="29">
        <v>0.92</v>
      </c>
      <c r="L430" s="29">
        <v>0.88</v>
      </c>
      <c r="M430" s="29">
        <v>0.3</v>
      </c>
      <c r="N430" s="29">
        <v>0.24</v>
      </c>
      <c r="O430" s="29">
        <v>0.26</v>
      </c>
      <c r="P430" s="29" t="s">
        <v>42</v>
      </c>
      <c r="Q430" s="29" t="s">
        <v>41</v>
      </c>
      <c r="R430" s="29" t="s">
        <v>41</v>
      </c>
      <c r="S430" s="29">
        <v>0.02</v>
      </c>
      <c r="T430" s="29">
        <v>0.02</v>
      </c>
      <c r="U430" s="29">
        <v>0.02</v>
      </c>
      <c r="V430" s="29">
        <v>0.11</v>
      </c>
      <c r="W430" s="29">
        <v>0.18</v>
      </c>
      <c r="X430" s="29">
        <v>0.15</v>
      </c>
      <c r="Y430" s="29">
        <v>0.4</v>
      </c>
      <c r="Z430" s="29">
        <v>0.48</v>
      </c>
      <c r="AA430" s="29">
        <v>0.45</v>
      </c>
      <c r="AB430" s="29">
        <v>0</v>
      </c>
      <c r="AC430" s="29">
        <v>0</v>
      </c>
      <c r="AD430" s="29">
        <v>0</v>
      </c>
      <c r="AE430" s="29">
        <v>0</v>
      </c>
      <c r="AF430" s="29">
        <v>0</v>
      </c>
      <c r="AG430" s="29">
        <v>0</v>
      </c>
      <c r="AH430" s="29">
        <v>0</v>
      </c>
      <c r="AI430" s="29" t="s">
        <v>42</v>
      </c>
      <c r="AJ430" s="29" t="s">
        <v>42</v>
      </c>
      <c r="AK430" s="29">
        <v>0.02</v>
      </c>
      <c r="AL430" s="29">
        <v>0.02</v>
      </c>
      <c r="AM430" s="29">
        <v>0.02</v>
      </c>
      <c r="AN430" s="29">
        <v>0</v>
      </c>
      <c r="AO430" s="29">
        <v>0</v>
      </c>
      <c r="AP430" s="29">
        <v>0</v>
      </c>
      <c r="AQ430" s="29" t="s">
        <v>42</v>
      </c>
      <c r="AR430" s="29" t="s">
        <v>42</v>
      </c>
      <c r="AS430" s="29" t="s">
        <v>42</v>
      </c>
      <c r="AT430" s="29">
        <v>0.01</v>
      </c>
      <c r="AU430" s="29">
        <v>0.01</v>
      </c>
      <c r="AV430" s="29">
        <v>0.01</v>
      </c>
      <c r="AW430" s="29" t="s">
        <v>42</v>
      </c>
      <c r="AX430" s="29" t="s">
        <v>41</v>
      </c>
      <c r="AY430" s="29" t="s">
        <v>41</v>
      </c>
      <c r="AZ430" s="29" t="s">
        <v>42</v>
      </c>
      <c r="BA430" s="29" t="s">
        <v>41</v>
      </c>
      <c r="BB430" s="29" t="s">
        <v>41</v>
      </c>
      <c r="BC430" s="29" t="s">
        <v>42</v>
      </c>
      <c r="BD430" s="29" t="s">
        <v>42</v>
      </c>
      <c r="BE430" s="29" t="s">
        <v>41</v>
      </c>
      <c r="BF430" s="29">
        <v>0.02</v>
      </c>
      <c r="BG430" s="29" t="s">
        <v>41</v>
      </c>
      <c r="BH430" s="29">
        <v>0.01</v>
      </c>
      <c r="BI430" s="29">
        <v>7.0000000000000007E-2</v>
      </c>
      <c r="BJ430" s="29">
        <v>0.04</v>
      </c>
      <c r="BK430" s="29">
        <v>0.05</v>
      </c>
      <c r="BL430" s="29">
        <v>0.05</v>
      </c>
      <c r="BM430" s="29">
        <v>0.01</v>
      </c>
      <c r="BN430" s="29">
        <v>0.03</v>
      </c>
      <c r="BO430" s="29">
        <v>0.02</v>
      </c>
      <c r="BP430" s="29">
        <v>0.02</v>
      </c>
      <c r="BQ430" s="29">
        <v>0.02</v>
      </c>
    </row>
    <row r="431" spans="1:69" x14ac:dyDescent="0.25">
      <c r="A431">
        <v>855</v>
      </c>
      <c r="B431" t="s">
        <v>256</v>
      </c>
      <c r="C431" t="s">
        <v>172</v>
      </c>
      <c r="D431" s="28">
        <v>1090</v>
      </c>
      <c r="E431" s="28">
        <v>6100</v>
      </c>
      <c r="F431" s="28">
        <v>7180</v>
      </c>
      <c r="G431" s="29">
        <v>0.83</v>
      </c>
      <c r="H431" s="29">
        <v>0.95</v>
      </c>
      <c r="I431" s="29">
        <v>0.93</v>
      </c>
      <c r="J431" s="29">
        <v>0.79</v>
      </c>
      <c r="K431" s="29">
        <v>0.92</v>
      </c>
      <c r="L431" s="29">
        <v>0.9</v>
      </c>
      <c r="M431" s="29">
        <v>0.45</v>
      </c>
      <c r="N431" s="29">
        <v>0.3</v>
      </c>
      <c r="O431" s="29">
        <v>0.32</v>
      </c>
      <c r="P431" s="29">
        <v>0</v>
      </c>
      <c r="Q431" s="29" t="s">
        <v>41</v>
      </c>
      <c r="R431" s="29" t="s">
        <v>41</v>
      </c>
      <c r="S431" s="29">
        <v>0.03</v>
      </c>
      <c r="T431" s="29">
        <v>0.03</v>
      </c>
      <c r="U431" s="29">
        <v>0.03</v>
      </c>
      <c r="V431" s="29">
        <v>0.27</v>
      </c>
      <c r="W431" s="29">
        <v>0.54</v>
      </c>
      <c r="X431" s="29">
        <v>0.5</v>
      </c>
      <c r="Y431" s="29">
        <v>0.03</v>
      </c>
      <c r="Z431" s="29">
        <v>0.05</v>
      </c>
      <c r="AA431" s="29">
        <v>0.04</v>
      </c>
      <c r="AB431" s="29" t="s">
        <v>42</v>
      </c>
      <c r="AC431" s="29" t="s">
        <v>42</v>
      </c>
      <c r="AD431" s="29" t="s">
        <v>42</v>
      </c>
      <c r="AE431" s="29">
        <v>0</v>
      </c>
      <c r="AF431" s="29" t="s">
        <v>42</v>
      </c>
      <c r="AG431" s="29" t="s">
        <v>42</v>
      </c>
      <c r="AH431" s="29" t="s">
        <v>42</v>
      </c>
      <c r="AI431" s="29" t="s">
        <v>42</v>
      </c>
      <c r="AJ431" s="29" t="s">
        <v>42</v>
      </c>
      <c r="AK431" s="29">
        <v>0.06</v>
      </c>
      <c r="AL431" s="29">
        <v>0.06</v>
      </c>
      <c r="AM431" s="29">
        <v>0.06</v>
      </c>
      <c r="AN431" s="29" t="s">
        <v>42</v>
      </c>
      <c r="AO431" s="29" t="s">
        <v>42</v>
      </c>
      <c r="AP431" s="29" t="s">
        <v>42</v>
      </c>
      <c r="AQ431" s="29" t="s">
        <v>42</v>
      </c>
      <c r="AR431" s="29" t="s">
        <v>41</v>
      </c>
      <c r="AS431" s="29" t="s">
        <v>41</v>
      </c>
      <c r="AT431" s="29">
        <v>0.02</v>
      </c>
      <c r="AU431" s="29">
        <v>0.02</v>
      </c>
      <c r="AV431" s="29">
        <v>0.02</v>
      </c>
      <c r="AW431" s="29">
        <v>0.01</v>
      </c>
      <c r="AX431" s="29">
        <v>0.01</v>
      </c>
      <c r="AY431" s="29">
        <v>0.01</v>
      </c>
      <c r="AZ431" s="29">
        <v>0.01</v>
      </c>
      <c r="BA431" s="29">
        <v>0.01</v>
      </c>
      <c r="BB431" s="29">
        <v>0.01</v>
      </c>
      <c r="BC431" s="29">
        <v>0.01</v>
      </c>
      <c r="BD431" s="29" t="s">
        <v>41</v>
      </c>
      <c r="BE431" s="29" t="s">
        <v>41</v>
      </c>
      <c r="BF431" s="29">
        <v>0.02</v>
      </c>
      <c r="BG431" s="29">
        <v>0.01</v>
      </c>
      <c r="BH431" s="29">
        <v>0.01</v>
      </c>
      <c r="BI431" s="29">
        <v>0.1</v>
      </c>
      <c r="BJ431" s="29">
        <v>0.03</v>
      </c>
      <c r="BK431" s="29">
        <v>0.04</v>
      </c>
      <c r="BL431" s="29">
        <v>0.05</v>
      </c>
      <c r="BM431" s="29">
        <v>0.01</v>
      </c>
      <c r="BN431" s="29">
        <v>0.02</v>
      </c>
      <c r="BO431" s="29">
        <v>0.02</v>
      </c>
      <c r="BP431" s="29">
        <v>0.01</v>
      </c>
      <c r="BQ431" s="29">
        <v>0.01</v>
      </c>
    </row>
    <row r="432" spans="1:69" x14ac:dyDescent="0.25">
      <c r="A432">
        <v>209</v>
      </c>
      <c r="B432" t="s">
        <v>257</v>
      </c>
      <c r="C432" t="s">
        <v>178</v>
      </c>
      <c r="D432" s="28">
        <v>1070</v>
      </c>
      <c r="E432" s="28">
        <v>1220</v>
      </c>
      <c r="F432" s="28">
        <v>2300</v>
      </c>
      <c r="G432" s="29">
        <v>0.89</v>
      </c>
      <c r="H432" s="29">
        <v>0.94</v>
      </c>
      <c r="I432" s="29">
        <v>0.92</v>
      </c>
      <c r="J432" s="29">
        <v>0.89</v>
      </c>
      <c r="K432" s="29">
        <v>0.94</v>
      </c>
      <c r="L432" s="29">
        <v>0.91</v>
      </c>
      <c r="M432" s="29">
        <v>0.27</v>
      </c>
      <c r="N432" s="29">
        <v>0.17</v>
      </c>
      <c r="O432" s="29">
        <v>0.22</v>
      </c>
      <c r="P432" s="29" t="s">
        <v>42</v>
      </c>
      <c r="Q432" s="29" t="s">
        <v>42</v>
      </c>
      <c r="R432" s="29" t="s">
        <v>42</v>
      </c>
      <c r="S432" s="29">
        <v>0.02</v>
      </c>
      <c r="T432" s="29">
        <v>0.01</v>
      </c>
      <c r="U432" s="29">
        <v>0.02</v>
      </c>
      <c r="V432" s="29">
        <v>0.42</v>
      </c>
      <c r="W432" s="29">
        <v>0.56000000000000005</v>
      </c>
      <c r="X432" s="29">
        <v>0.49</v>
      </c>
      <c r="Y432" s="29">
        <v>0.18</v>
      </c>
      <c r="Z432" s="29">
        <v>0.19</v>
      </c>
      <c r="AA432" s="29">
        <v>0.19</v>
      </c>
      <c r="AB432" s="29">
        <v>0</v>
      </c>
      <c r="AC432" s="29">
        <v>0</v>
      </c>
      <c r="AD432" s="29">
        <v>0</v>
      </c>
      <c r="AE432" s="29" t="s">
        <v>42</v>
      </c>
      <c r="AF432" s="29" t="s">
        <v>42</v>
      </c>
      <c r="AG432" s="29" t="s">
        <v>42</v>
      </c>
      <c r="AH432" s="29">
        <v>0</v>
      </c>
      <c r="AI432" s="29" t="s">
        <v>42</v>
      </c>
      <c r="AJ432" s="29" t="s">
        <v>42</v>
      </c>
      <c r="AK432" s="29">
        <v>0.02</v>
      </c>
      <c r="AL432" s="29">
        <v>0.02</v>
      </c>
      <c r="AM432" s="29">
        <v>0.02</v>
      </c>
      <c r="AN432" s="29">
        <v>0</v>
      </c>
      <c r="AO432" s="29">
        <v>0</v>
      </c>
      <c r="AP432" s="29">
        <v>0</v>
      </c>
      <c r="AQ432" s="29" t="s">
        <v>42</v>
      </c>
      <c r="AR432" s="29" t="s">
        <v>42</v>
      </c>
      <c r="AS432" s="29" t="s">
        <v>42</v>
      </c>
      <c r="AT432" s="29" t="s">
        <v>42</v>
      </c>
      <c r="AU432" s="29" t="s">
        <v>42</v>
      </c>
      <c r="AV432" s="29" t="s">
        <v>42</v>
      </c>
      <c r="AW432" s="29" t="s">
        <v>42</v>
      </c>
      <c r="AX432" s="29" t="s">
        <v>42</v>
      </c>
      <c r="AY432" s="29" t="s">
        <v>42</v>
      </c>
      <c r="AZ432" s="29" t="s">
        <v>42</v>
      </c>
      <c r="BA432" s="29">
        <v>0</v>
      </c>
      <c r="BB432" s="29" t="s">
        <v>42</v>
      </c>
      <c r="BC432" s="29" t="s">
        <v>42</v>
      </c>
      <c r="BD432" s="29">
        <v>0</v>
      </c>
      <c r="BE432" s="29" t="s">
        <v>42</v>
      </c>
      <c r="BF432" s="29" t="s">
        <v>42</v>
      </c>
      <c r="BG432" s="29" t="s">
        <v>42</v>
      </c>
      <c r="BH432" s="29" t="s">
        <v>42</v>
      </c>
      <c r="BI432" s="29">
        <v>0.06</v>
      </c>
      <c r="BJ432" s="29">
        <v>0.03</v>
      </c>
      <c r="BK432" s="29">
        <v>0.05</v>
      </c>
      <c r="BL432" s="29">
        <v>0.01</v>
      </c>
      <c r="BM432" s="29" t="s">
        <v>42</v>
      </c>
      <c r="BN432" s="29">
        <v>0.01</v>
      </c>
      <c r="BO432" s="29">
        <v>0.04</v>
      </c>
      <c r="BP432" s="29">
        <v>0.02</v>
      </c>
      <c r="BQ432" s="29">
        <v>0.03</v>
      </c>
    </row>
    <row r="433" spans="1:69" x14ac:dyDescent="0.25">
      <c r="A433">
        <v>925</v>
      </c>
      <c r="B433" t="s">
        <v>258</v>
      </c>
      <c r="C433" t="s">
        <v>172</v>
      </c>
      <c r="D433" s="28">
        <v>1360</v>
      </c>
      <c r="E433" s="28">
        <v>6720</v>
      </c>
      <c r="F433" s="28">
        <v>8090</v>
      </c>
      <c r="G433" s="29">
        <v>0.87</v>
      </c>
      <c r="H433" s="29">
        <v>0.95</v>
      </c>
      <c r="I433" s="29">
        <v>0.93</v>
      </c>
      <c r="J433" s="29">
        <v>0.85</v>
      </c>
      <c r="K433" s="29">
        <v>0.93</v>
      </c>
      <c r="L433" s="29">
        <v>0.92</v>
      </c>
      <c r="M433" s="29">
        <v>0.46</v>
      </c>
      <c r="N433" s="29">
        <v>0.34</v>
      </c>
      <c r="O433" s="29">
        <v>0.36</v>
      </c>
      <c r="P433" s="29" t="s">
        <v>42</v>
      </c>
      <c r="Q433" s="29" t="s">
        <v>41</v>
      </c>
      <c r="R433" s="29" t="s">
        <v>41</v>
      </c>
      <c r="S433" s="29">
        <v>0.06</v>
      </c>
      <c r="T433" s="29">
        <v>0.03</v>
      </c>
      <c r="U433" s="29">
        <v>0.03</v>
      </c>
      <c r="V433" s="29">
        <v>0.32</v>
      </c>
      <c r="W433" s="29">
        <v>0.54</v>
      </c>
      <c r="X433" s="29">
        <v>0.5</v>
      </c>
      <c r="Y433" s="29">
        <v>0.02</v>
      </c>
      <c r="Z433" s="29">
        <v>0.02</v>
      </c>
      <c r="AA433" s="29">
        <v>0.02</v>
      </c>
      <c r="AB433" s="29">
        <v>0</v>
      </c>
      <c r="AC433" s="29">
        <v>0</v>
      </c>
      <c r="AD433" s="29">
        <v>0</v>
      </c>
      <c r="AE433" s="29">
        <v>0</v>
      </c>
      <c r="AF433" s="29">
        <v>0</v>
      </c>
      <c r="AG433" s="29">
        <v>0</v>
      </c>
      <c r="AH433" s="29" t="s">
        <v>42</v>
      </c>
      <c r="AI433" s="29" t="s">
        <v>42</v>
      </c>
      <c r="AJ433" s="29" t="s">
        <v>41</v>
      </c>
      <c r="AK433" s="29">
        <v>0.04</v>
      </c>
      <c r="AL433" s="29">
        <v>0.05</v>
      </c>
      <c r="AM433" s="29">
        <v>0.05</v>
      </c>
      <c r="AN433" s="29">
        <v>0</v>
      </c>
      <c r="AO433" s="29" t="s">
        <v>42</v>
      </c>
      <c r="AP433" s="29" t="s">
        <v>42</v>
      </c>
      <c r="AQ433" s="29" t="s">
        <v>41</v>
      </c>
      <c r="AR433" s="29" t="s">
        <v>41</v>
      </c>
      <c r="AS433" s="29" t="s">
        <v>41</v>
      </c>
      <c r="AT433" s="29">
        <v>0.01</v>
      </c>
      <c r="AU433" s="29">
        <v>0.01</v>
      </c>
      <c r="AV433" s="29">
        <v>0.01</v>
      </c>
      <c r="AW433" s="29">
        <v>0.01</v>
      </c>
      <c r="AX433" s="29">
        <v>0.01</v>
      </c>
      <c r="AY433" s="29">
        <v>0.01</v>
      </c>
      <c r="AZ433" s="29" t="s">
        <v>42</v>
      </c>
      <c r="BA433" s="29" t="s">
        <v>41</v>
      </c>
      <c r="BB433" s="29" t="s">
        <v>41</v>
      </c>
      <c r="BC433" s="29">
        <v>0</v>
      </c>
      <c r="BD433" s="29" t="s">
        <v>41</v>
      </c>
      <c r="BE433" s="29" t="s">
        <v>41</v>
      </c>
      <c r="BF433" s="29">
        <v>0.01</v>
      </c>
      <c r="BG433" s="29" t="s">
        <v>41</v>
      </c>
      <c r="BH433" s="29">
        <v>0.01</v>
      </c>
      <c r="BI433" s="29">
        <v>0.08</v>
      </c>
      <c r="BJ433" s="29">
        <v>0.03</v>
      </c>
      <c r="BK433" s="29">
        <v>0.04</v>
      </c>
      <c r="BL433" s="29">
        <v>0.03</v>
      </c>
      <c r="BM433" s="29">
        <v>0.01</v>
      </c>
      <c r="BN433" s="29">
        <v>0.01</v>
      </c>
      <c r="BO433" s="29">
        <v>0.02</v>
      </c>
      <c r="BP433" s="29">
        <v>0.01</v>
      </c>
      <c r="BQ433" s="29">
        <v>0.01</v>
      </c>
    </row>
    <row r="434" spans="1:69" x14ac:dyDescent="0.25">
      <c r="A434">
        <v>341</v>
      </c>
      <c r="B434" t="s">
        <v>259</v>
      </c>
      <c r="C434" t="s">
        <v>168</v>
      </c>
      <c r="D434" s="28">
        <v>2140</v>
      </c>
      <c r="E434" s="28">
        <v>2830</v>
      </c>
      <c r="F434" s="28">
        <v>4970</v>
      </c>
      <c r="G434" s="29">
        <v>0.84</v>
      </c>
      <c r="H434" s="29">
        <v>0.95</v>
      </c>
      <c r="I434" s="29">
        <v>0.9</v>
      </c>
      <c r="J434" s="29">
        <v>0.81</v>
      </c>
      <c r="K434" s="29">
        <v>0.93</v>
      </c>
      <c r="L434" s="29">
        <v>0.88</v>
      </c>
      <c r="M434" s="29">
        <v>0.28000000000000003</v>
      </c>
      <c r="N434" s="29">
        <v>0.19</v>
      </c>
      <c r="O434" s="29">
        <v>0.23</v>
      </c>
      <c r="P434" s="29" t="s">
        <v>42</v>
      </c>
      <c r="Q434" s="29" t="s">
        <v>42</v>
      </c>
      <c r="R434" s="29" t="s">
        <v>42</v>
      </c>
      <c r="S434" s="29">
        <v>0.06</v>
      </c>
      <c r="T434" s="29">
        <v>0.04</v>
      </c>
      <c r="U434" s="29">
        <v>0.05</v>
      </c>
      <c r="V434" s="29">
        <v>0.45</v>
      </c>
      <c r="W434" s="29">
        <v>0.67</v>
      </c>
      <c r="X434" s="29">
        <v>0.57999999999999996</v>
      </c>
      <c r="Y434" s="29">
        <v>0.01</v>
      </c>
      <c r="Z434" s="29">
        <v>0.03</v>
      </c>
      <c r="AA434" s="29">
        <v>0.02</v>
      </c>
      <c r="AB434" s="29">
        <v>0</v>
      </c>
      <c r="AC434" s="29">
        <v>0</v>
      </c>
      <c r="AD434" s="29">
        <v>0</v>
      </c>
      <c r="AE434" s="29" t="s">
        <v>41</v>
      </c>
      <c r="AF434" s="29" t="s">
        <v>41</v>
      </c>
      <c r="AG434" s="29" t="s">
        <v>41</v>
      </c>
      <c r="AH434" s="29">
        <v>0</v>
      </c>
      <c r="AI434" s="29">
        <v>0</v>
      </c>
      <c r="AJ434" s="29">
        <v>0</v>
      </c>
      <c r="AK434" s="29">
        <v>0.06</v>
      </c>
      <c r="AL434" s="29">
        <v>0.06</v>
      </c>
      <c r="AM434" s="29">
        <v>0.06</v>
      </c>
      <c r="AN434" s="29">
        <v>0</v>
      </c>
      <c r="AO434" s="29">
        <v>0</v>
      </c>
      <c r="AP434" s="29">
        <v>0</v>
      </c>
      <c r="AQ434" s="29">
        <v>0.01</v>
      </c>
      <c r="AR434" s="29" t="s">
        <v>41</v>
      </c>
      <c r="AS434" s="29">
        <v>0.01</v>
      </c>
      <c r="AT434" s="29">
        <v>0.01</v>
      </c>
      <c r="AU434" s="29">
        <v>0.01</v>
      </c>
      <c r="AV434" s="29">
        <v>0.01</v>
      </c>
      <c r="AW434" s="29">
        <v>0.01</v>
      </c>
      <c r="AX434" s="29" t="s">
        <v>41</v>
      </c>
      <c r="AY434" s="29">
        <v>0.01</v>
      </c>
      <c r="AZ434" s="29" t="s">
        <v>42</v>
      </c>
      <c r="BA434" s="29" t="s">
        <v>42</v>
      </c>
      <c r="BB434" s="29" t="s">
        <v>41</v>
      </c>
      <c r="BC434" s="29" t="s">
        <v>41</v>
      </c>
      <c r="BD434" s="29" t="s">
        <v>42</v>
      </c>
      <c r="BE434" s="29" t="s">
        <v>41</v>
      </c>
      <c r="BF434" s="29">
        <v>0.02</v>
      </c>
      <c r="BG434" s="29">
        <v>0.01</v>
      </c>
      <c r="BH434" s="29">
        <v>0.01</v>
      </c>
      <c r="BI434" s="29">
        <v>0.1</v>
      </c>
      <c r="BJ434" s="29">
        <v>0.03</v>
      </c>
      <c r="BK434" s="29">
        <v>0.06</v>
      </c>
      <c r="BL434" s="29">
        <v>0.04</v>
      </c>
      <c r="BM434" s="29">
        <v>0.01</v>
      </c>
      <c r="BN434" s="29">
        <v>0.02</v>
      </c>
      <c r="BO434" s="29">
        <v>0.02</v>
      </c>
      <c r="BP434" s="29">
        <v>0.01</v>
      </c>
      <c r="BQ434" s="29">
        <v>0.01</v>
      </c>
    </row>
    <row r="435" spans="1:69" x14ac:dyDescent="0.25">
      <c r="A435">
        <v>821</v>
      </c>
      <c r="B435" t="s">
        <v>260</v>
      </c>
      <c r="C435" t="s">
        <v>176</v>
      </c>
      <c r="D435" s="28">
        <v>880</v>
      </c>
      <c r="E435" s="28">
        <v>1540</v>
      </c>
      <c r="F435" s="28">
        <v>2420</v>
      </c>
      <c r="G435" s="29">
        <v>0.88</v>
      </c>
      <c r="H435" s="29">
        <v>0.95</v>
      </c>
      <c r="I435" s="29">
        <v>0.93</v>
      </c>
      <c r="J435" s="29">
        <v>0.87</v>
      </c>
      <c r="K435" s="29">
        <v>0.94</v>
      </c>
      <c r="L435" s="29">
        <v>0.91</v>
      </c>
      <c r="M435" s="29">
        <v>0.35</v>
      </c>
      <c r="N435" s="29">
        <v>0.25</v>
      </c>
      <c r="O435" s="29">
        <v>0.28999999999999998</v>
      </c>
      <c r="P435" s="29" t="s">
        <v>42</v>
      </c>
      <c r="Q435" s="29" t="s">
        <v>42</v>
      </c>
      <c r="R435" s="29" t="s">
        <v>42</v>
      </c>
      <c r="S435" s="29">
        <v>0.04</v>
      </c>
      <c r="T435" s="29">
        <v>0.02</v>
      </c>
      <c r="U435" s="29">
        <v>0.03</v>
      </c>
      <c r="V435" s="29">
        <v>0.06</v>
      </c>
      <c r="W435" s="29">
        <v>0.13</v>
      </c>
      <c r="X435" s="29">
        <v>0.11</v>
      </c>
      <c r="Y435" s="29">
        <v>0.43</v>
      </c>
      <c r="Z435" s="29">
        <v>0.53</v>
      </c>
      <c r="AA435" s="29">
        <v>0.49</v>
      </c>
      <c r="AB435" s="29">
        <v>0</v>
      </c>
      <c r="AC435" s="29">
        <v>0</v>
      </c>
      <c r="AD435" s="29">
        <v>0</v>
      </c>
      <c r="AE435" s="29">
        <v>0</v>
      </c>
      <c r="AF435" s="29">
        <v>0</v>
      </c>
      <c r="AG435" s="29">
        <v>0</v>
      </c>
      <c r="AH435" s="29">
        <v>0</v>
      </c>
      <c r="AI435" s="29">
        <v>0</v>
      </c>
      <c r="AJ435" s="29">
        <v>0</v>
      </c>
      <c r="AK435" s="29">
        <v>0.03</v>
      </c>
      <c r="AL435" s="29">
        <v>0.04</v>
      </c>
      <c r="AM435" s="29">
        <v>0.03</v>
      </c>
      <c r="AN435" s="29">
        <v>0</v>
      </c>
      <c r="AO435" s="29">
        <v>0</v>
      </c>
      <c r="AP435" s="29">
        <v>0</v>
      </c>
      <c r="AQ435" s="29" t="s">
        <v>42</v>
      </c>
      <c r="AR435" s="29" t="s">
        <v>42</v>
      </c>
      <c r="AS435" s="29" t="s">
        <v>42</v>
      </c>
      <c r="AT435" s="29" t="s">
        <v>42</v>
      </c>
      <c r="AU435" s="29" t="s">
        <v>42</v>
      </c>
      <c r="AV435" s="29" t="s">
        <v>41</v>
      </c>
      <c r="AW435" s="29" t="s">
        <v>42</v>
      </c>
      <c r="AX435" s="29" t="s">
        <v>42</v>
      </c>
      <c r="AY435" s="29" t="s">
        <v>42</v>
      </c>
      <c r="AZ435" s="29" t="s">
        <v>42</v>
      </c>
      <c r="BA435" s="29" t="s">
        <v>42</v>
      </c>
      <c r="BB435" s="29" t="s">
        <v>42</v>
      </c>
      <c r="BC435" s="29" t="s">
        <v>42</v>
      </c>
      <c r="BD435" s="29" t="s">
        <v>42</v>
      </c>
      <c r="BE435" s="29" t="s">
        <v>42</v>
      </c>
      <c r="BF435" s="29" t="s">
        <v>42</v>
      </c>
      <c r="BG435" s="29">
        <v>0.01</v>
      </c>
      <c r="BH435" s="29">
        <v>0.01</v>
      </c>
      <c r="BI435" s="29">
        <v>7.0000000000000007E-2</v>
      </c>
      <c r="BJ435" s="29">
        <v>0.03</v>
      </c>
      <c r="BK435" s="29">
        <v>0.04</v>
      </c>
      <c r="BL435" s="29">
        <v>0.02</v>
      </c>
      <c r="BM435" s="29">
        <v>0.01</v>
      </c>
      <c r="BN435" s="29">
        <v>0.01</v>
      </c>
      <c r="BO435" s="29">
        <v>0.03</v>
      </c>
      <c r="BP435" s="29">
        <v>0.01</v>
      </c>
      <c r="BQ435" s="29">
        <v>0.02</v>
      </c>
    </row>
    <row r="436" spans="1:69" x14ac:dyDescent="0.25">
      <c r="A436">
        <v>352</v>
      </c>
      <c r="B436" t="s">
        <v>261</v>
      </c>
      <c r="C436" t="s">
        <v>168</v>
      </c>
      <c r="D436" s="28">
        <v>2470</v>
      </c>
      <c r="E436" s="28">
        <v>1910</v>
      </c>
      <c r="F436" s="28">
        <v>4390</v>
      </c>
      <c r="G436" s="29">
        <v>0.84</v>
      </c>
      <c r="H436" s="29">
        <v>0.92</v>
      </c>
      <c r="I436" s="29">
        <v>0.88</v>
      </c>
      <c r="J436" s="29">
        <v>0.81</v>
      </c>
      <c r="K436" s="29">
        <v>0.9</v>
      </c>
      <c r="L436" s="29">
        <v>0.85</v>
      </c>
      <c r="M436" s="29">
        <v>0.4</v>
      </c>
      <c r="N436" s="29">
        <v>0.27</v>
      </c>
      <c r="O436" s="29">
        <v>0.34</v>
      </c>
      <c r="P436" s="29" t="s">
        <v>42</v>
      </c>
      <c r="Q436" s="29" t="s">
        <v>42</v>
      </c>
      <c r="R436" s="29" t="s">
        <v>41</v>
      </c>
      <c r="S436" s="29">
        <v>0.04</v>
      </c>
      <c r="T436" s="29">
        <v>0.03</v>
      </c>
      <c r="U436" s="29">
        <v>0.04</v>
      </c>
      <c r="V436" s="29">
        <v>0.1</v>
      </c>
      <c r="W436" s="29">
        <v>0.18</v>
      </c>
      <c r="X436" s="29">
        <v>0.13</v>
      </c>
      <c r="Y436" s="29">
        <v>0.27</v>
      </c>
      <c r="Z436" s="29">
        <v>0.4</v>
      </c>
      <c r="AA436" s="29">
        <v>0.33</v>
      </c>
      <c r="AB436" s="29" t="s">
        <v>42</v>
      </c>
      <c r="AC436" s="29">
        <v>0</v>
      </c>
      <c r="AD436" s="29" t="s">
        <v>42</v>
      </c>
      <c r="AE436" s="29">
        <v>0</v>
      </c>
      <c r="AF436" s="29">
        <v>0</v>
      </c>
      <c r="AG436" s="29">
        <v>0</v>
      </c>
      <c r="AH436" s="29" t="s">
        <v>42</v>
      </c>
      <c r="AI436" s="29" t="s">
        <v>42</v>
      </c>
      <c r="AJ436" s="29" t="s">
        <v>42</v>
      </c>
      <c r="AK436" s="29">
        <v>0.04</v>
      </c>
      <c r="AL436" s="29">
        <v>0.05</v>
      </c>
      <c r="AM436" s="29">
        <v>0.04</v>
      </c>
      <c r="AN436" s="29">
        <v>0</v>
      </c>
      <c r="AO436" s="29" t="s">
        <v>42</v>
      </c>
      <c r="AP436" s="29" t="s">
        <v>42</v>
      </c>
      <c r="AQ436" s="29" t="s">
        <v>41</v>
      </c>
      <c r="AR436" s="29" t="s">
        <v>42</v>
      </c>
      <c r="AS436" s="29" t="s">
        <v>41</v>
      </c>
      <c r="AT436" s="29">
        <v>0.01</v>
      </c>
      <c r="AU436" s="29">
        <v>0.01</v>
      </c>
      <c r="AV436" s="29">
        <v>0.01</v>
      </c>
      <c r="AW436" s="29">
        <v>0.01</v>
      </c>
      <c r="AX436" s="29">
        <v>0.01</v>
      </c>
      <c r="AY436" s="29">
        <v>0.01</v>
      </c>
      <c r="AZ436" s="29" t="s">
        <v>42</v>
      </c>
      <c r="BA436" s="29" t="s">
        <v>42</v>
      </c>
      <c r="BB436" s="29" t="s">
        <v>41</v>
      </c>
      <c r="BC436" s="29" t="s">
        <v>41</v>
      </c>
      <c r="BD436" s="29" t="s">
        <v>42</v>
      </c>
      <c r="BE436" s="29" t="s">
        <v>41</v>
      </c>
      <c r="BF436" s="29">
        <v>0.02</v>
      </c>
      <c r="BG436" s="29">
        <v>0.01</v>
      </c>
      <c r="BH436" s="29">
        <v>0.01</v>
      </c>
      <c r="BI436" s="29">
        <v>0.1</v>
      </c>
      <c r="BJ436" s="29">
        <v>0.06</v>
      </c>
      <c r="BK436" s="29">
        <v>0.08</v>
      </c>
      <c r="BL436" s="29">
        <v>0.03</v>
      </c>
      <c r="BM436" s="29">
        <v>0.01</v>
      </c>
      <c r="BN436" s="29">
        <v>0.02</v>
      </c>
      <c r="BO436" s="29">
        <v>0.02</v>
      </c>
      <c r="BP436" s="29">
        <v>0.01</v>
      </c>
      <c r="BQ436" s="29">
        <v>0.02</v>
      </c>
    </row>
    <row r="437" spans="1:69" x14ac:dyDescent="0.25">
      <c r="A437">
        <v>887</v>
      </c>
      <c r="B437" t="s">
        <v>262</v>
      </c>
      <c r="C437" t="s">
        <v>182</v>
      </c>
      <c r="D437" s="28">
        <v>700</v>
      </c>
      <c r="E437" s="28">
        <v>2480</v>
      </c>
      <c r="F437" s="28">
        <v>3180</v>
      </c>
      <c r="G437" s="29">
        <v>0.84</v>
      </c>
      <c r="H437" s="29">
        <v>0.94</v>
      </c>
      <c r="I437" s="29">
        <v>0.92</v>
      </c>
      <c r="J437" s="29">
        <v>0.83</v>
      </c>
      <c r="K437" s="29">
        <v>0.93</v>
      </c>
      <c r="L437" s="29">
        <v>0.91</v>
      </c>
      <c r="M437" s="29">
        <v>0.41</v>
      </c>
      <c r="N437" s="29">
        <v>0.26</v>
      </c>
      <c r="O437" s="29">
        <v>0.28999999999999998</v>
      </c>
      <c r="P437" s="29">
        <v>0</v>
      </c>
      <c r="Q437" s="29">
        <v>0</v>
      </c>
      <c r="R437" s="29">
        <v>0</v>
      </c>
      <c r="S437" s="29">
        <v>0.03</v>
      </c>
      <c r="T437" s="29">
        <v>0.02</v>
      </c>
      <c r="U437" s="29">
        <v>0.02</v>
      </c>
      <c r="V437" s="29">
        <v>0.38</v>
      </c>
      <c r="W437" s="29">
        <v>0.65</v>
      </c>
      <c r="X437" s="29">
        <v>0.59</v>
      </c>
      <c r="Y437" s="29" t="s">
        <v>42</v>
      </c>
      <c r="Z437" s="29" t="s">
        <v>42</v>
      </c>
      <c r="AA437" s="29" t="s">
        <v>42</v>
      </c>
      <c r="AB437" s="29">
        <v>0</v>
      </c>
      <c r="AC437" s="29">
        <v>0</v>
      </c>
      <c r="AD437" s="29">
        <v>0</v>
      </c>
      <c r="AE437" s="29">
        <v>0</v>
      </c>
      <c r="AF437" s="29" t="s">
        <v>42</v>
      </c>
      <c r="AG437" s="29" t="s">
        <v>42</v>
      </c>
      <c r="AH437" s="29" t="s">
        <v>42</v>
      </c>
      <c r="AI437" s="29" t="s">
        <v>42</v>
      </c>
      <c r="AJ437" s="29" t="s">
        <v>41</v>
      </c>
      <c r="AK437" s="29">
        <v>0.03</v>
      </c>
      <c r="AL437" s="29">
        <v>0.03</v>
      </c>
      <c r="AM437" s="29">
        <v>0.03</v>
      </c>
      <c r="AN437" s="29" t="s">
        <v>42</v>
      </c>
      <c r="AO437" s="29">
        <v>0</v>
      </c>
      <c r="AP437" s="29" t="s">
        <v>42</v>
      </c>
      <c r="AQ437" s="29" t="s">
        <v>42</v>
      </c>
      <c r="AR437" s="29" t="s">
        <v>41</v>
      </c>
      <c r="AS437" s="29" t="s">
        <v>41</v>
      </c>
      <c r="AT437" s="29">
        <v>0.01</v>
      </c>
      <c r="AU437" s="29">
        <v>0.01</v>
      </c>
      <c r="AV437" s="29">
        <v>0.01</v>
      </c>
      <c r="AW437" s="29" t="s">
        <v>42</v>
      </c>
      <c r="AX437" s="29">
        <v>0.01</v>
      </c>
      <c r="AY437" s="29">
        <v>0.01</v>
      </c>
      <c r="AZ437" s="29">
        <v>0</v>
      </c>
      <c r="BA437" s="29" t="s">
        <v>42</v>
      </c>
      <c r="BB437" s="29" t="s">
        <v>42</v>
      </c>
      <c r="BC437" s="29" t="s">
        <v>42</v>
      </c>
      <c r="BD437" s="29">
        <v>0</v>
      </c>
      <c r="BE437" s="29" t="s">
        <v>42</v>
      </c>
      <c r="BF437" s="29" t="s">
        <v>42</v>
      </c>
      <c r="BG437" s="29" t="s">
        <v>41</v>
      </c>
      <c r="BH437" s="29" t="s">
        <v>41</v>
      </c>
      <c r="BI437" s="29">
        <v>0.09</v>
      </c>
      <c r="BJ437" s="29">
        <v>0.04</v>
      </c>
      <c r="BK437" s="29">
        <v>0.05</v>
      </c>
      <c r="BL437" s="29">
        <v>0.05</v>
      </c>
      <c r="BM437" s="29">
        <v>0.01</v>
      </c>
      <c r="BN437" s="29">
        <v>0.02</v>
      </c>
      <c r="BO437" s="29">
        <v>0.02</v>
      </c>
      <c r="BP437" s="29">
        <v>0.01</v>
      </c>
      <c r="BQ437" s="29">
        <v>0.02</v>
      </c>
    </row>
    <row r="438" spans="1:69" x14ac:dyDescent="0.25">
      <c r="A438">
        <v>315</v>
      </c>
      <c r="B438" t="s">
        <v>263</v>
      </c>
      <c r="C438" t="s">
        <v>180</v>
      </c>
      <c r="D438" s="28">
        <v>470</v>
      </c>
      <c r="E438" s="28">
        <v>1100</v>
      </c>
      <c r="F438" s="28">
        <v>1570</v>
      </c>
      <c r="G438" s="29">
        <v>0.88</v>
      </c>
      <c r="H438" s="29">
        <v>0.93</v>
      </c>
      <c r="I438" s="29">
        <v>0.92</v>
      </c>
      <c r="J438" s="29">
        <v>0.87</v>
      </c>
      <c r="K438" s="29">
        <v>0.93</v>
      </c>
      <c r="L438" s="29">
        <v>0.91</v>
      </c>
      <c r="M438" s="29">
        <v>0.38</v>
      </c>
      <c r="N438" s="29">
        <v>0.26</v>
      </c>
      <c r="O438" s="29">
        <v>0.3</v>
      </c>
      <c r="P438" s="29" t="s">
        <v>42</v>
      </c>
      <c r="Q438" s="29" t="s">
        <v>42</v>
      </c>
      <c r="R438" s="29" t="s">
        <v>42</v>
      </c>
      <c r="S438" s="29">
        <v>0.02</v>
      </c>
      <c r="T438" s="29">
        <v>0.01</v>
      </c>
      <c r="U438" s="29">
        <v>0.02</v>
      </c>
      <c r="V438" s="29">
        <v>0.41</v>
      </c>
      <c r="W438" s="29">
        <v>0.59</v>
      </c>
      <c r="X438" s="29">
        <v>0.54</v>
      </c>
      <c r="Y438" s="29">
        <v>0.06</v>
      </c>
      <c r="Z438" s="29">
        <v>0.06</v>
      </c>
      <c r="AA438" s="29">
        <v>0.06</v>
      </c>
      <c r="AB438" s="29">
        <v>0</v>
      </c>
      <c r="AC438" s="29">
        <v>0</v>
      </c>
      <c r="AD438" s="29">
        <v>0</v>
      </c>
      <c r="AE438" s="29">
        <v>0</v>
      </c>
      <c r="AF438" s="29" t="s">
        <v>42</v>
      </c>
      <c r="AG438" s="29" t="s">
        <v>42</v>
      </c>
      <c r="AH438" s="29">
        <v>0</v>
      </c>
      <c r="AI438" s="29">
        <v>0</v>
      </c>
      <c r="AJ438" s="29">
        <v>0</v>
      </c>
      <c r="AK438" s="29">
        <v>0.02</v>
      </c>
      <c r="AL438" s="29">
        <v>0.02</v>
      </c>
      <c r="AM438" s="29">
        <v>0.02</v>
      </c>
      <c r="AN438" s="29">
        <v>0</v>
      </c>
      <c r="AO438" s="29" t="s">
        <v>42</v>
      </c>
      <c r="AP438" s="29" t="s">
        <v>42</v>
      </c>
      <c r="AQ438" s="29" t="s">
        <v>42</v>
      </c>
      <c r="AR438" s="29" t="s">
        <v>42</v>
      </c>
      <c r="AS438" s="29" t="s">
        <v>41</v>
      </c>
      <c r="AT438" s="29" t="s">
        <v>42</v>
      </c>
      <c r="AU438" s="29">
        <v>0</v>
      </c>
      <c r="AV438" s="29" t="s">
        <v>42</v>
      </c>
      <c r="AW438" s="29" t="s">
        <v>42</v>
      </c>
      <c r="AX438" s="29">
        <v>0</v>
      </c>
      <c r="AY438" s="29" t="s">
        <v>42</v>
      </c>
      <c r="AZ438" s="29">
        <v>0</v>
      </c>
      <c r="BA438" s="29">
        <v>0</v>
      </c>
      <c r="BB438" s="29">
        <v>0</v>
      </c>
      <c r="BC438" s="29" t="s">
        <v>42</v>
      </c>
      <c r="BD438" s="29">
        <v>0</v>
      </c>
      <c r="BE438" s="29" t="s">
        <v>42</v>
      </c>
      <c r="BF438" s="29" t="s">
        <v>42</v>
      </c>
      <c r="BG438" s="29" t="s">
        <v>42</v>
      </c>
      <c r="BH438" s="29" t="s">
        <v>42</v>
      </c>
      <c r="BI438" s="29">
        <v>0.08</v>
      </c>
      <c r="BJ438" s="29">
        <v>0.05</v>
      </c>
      <c r="BK438" s="29">
        <v>0.06</v>
      </c>
      <c r="BL438" s="29">
        <v>0.02</v>
      </c>
      <c r="BM438" s="29">
        <v>0.01</v>
      </c>
      <c r="BN438" s="29">
        <v>0.01</v>
      </c>
      <c r="BO438" s="29">
        <v>0.02</v>
      </c>
      <c r="BP438" s="29">
        <v>0.02</v>
      </c>
      <c r="BQ438" s="29">
        <v>0.02</v>
      </c>
    </row>
    <row r="439" spans="1:69" x14ac:dyDescent="0.25">
      <c r="A439">
        <v>806</v>
      </c>
      <c r="B439" t="s">
        <v>264</v>
      </c>
      <c r="C439" t="s">
        <v>166</v>
      </c>
      <c r="D439" s="28">
        <v>700</v>
      </c>
      <c r="E439" s="28">
        <v>770</v>
      </c>
      <c r="F439" s="28">
        <v>1470</v>
      </c>
      <c r="G439" s="29">
        <v>0.83</v>
      </c>
      <c r="H439" s="29">
        <v>0.93</v>
      </c>
      <c r="I439" s="29">
        <v>0.88</v>
      </c>
      <c r="J439" s="29">
        <v>0.8</v>
      </c>
      <c r="K439" s="29">
        <v>0.92</v>
      </c>
      <c r="L439" s="29">
        <v>0.86</v>
      </c>
      <c r="M439" s="29">
        <v>0.54</v>
      </c>
      <c r="N439" s="29">
        <v>0.44</v>
      </c>
      <c r="O439" s="29">
        <v>0.49</v>
      </c>
      <c r="P439" s="29">
        <v>0</v>
      </c>
      <c r="Q439" s="29">
        <v>0</v>
      </c>
      <c r="R439" s="29">
        <v>0</v>
      </c>
      <c r="S439" s="29">
        <v>0.06</v>
      </c>
      <c r="T439" s="29">
        <v>0.06</v>
      </c>
      <c r="U439" s="29">
        <v>0.06</v>
      </c>
      <c r="V439" s="29">
        <v>0.15</v>
      </c>
      <c r="W439" s="29">
        <v>0.33</v>
      </c>
      <c r="X439" s="29">
        <v>0.24</v>
      </c>
      <c r="Y439" s="29">
        <v>0.05</v>
      </c>
      <c r="Z439" s="29">
        <v>0.08</v>
      </c>
      <c r="AA439" s="29">
        <v>7.0000000000000007E-2</v>
      </c>
      <c r="AB439" s="29">
        <v>0</v>
      </c>
      <c r="AC439" s="29">
        <v>0</v>
      </c>
      <c r="AD439" s="29">
        <v>0</v>
      </c>
      <c r="AE439" s="29">
        <v>0</v>
      </c>
      <c r="AF439" s="29">
        <v>0</v>
      </c>
      <c r="AG439" s="29">
        <v>0</v>
      </c>
      <c r="AH439" s="29" t="s">
        <v>42</v>
      </c>
      <c r="AI439" s="29" t="s">
        <v>42</v>
      </c>
      <c r="AJ439" s="29" t="s">
        <v>42</v>
      </c>
      <c r="AK439" s="29">
        <v>0.05</v>
      </c>
      <c r="AL439" s="29">
        <v>7.0000000000000007E-2</v>
      </c>
      <c r="AM439" s="29">
        <v>0.06</v>
      </c>
      <c r="AN439" s="29">
        <v>0</v>
      </c>
      <c r="AO439" s="29">
        <v>0</v>
      </c>
      <c r="AP439" s="29">
        <v>0</v>
      </c>
      <c r="AQ439" s="29" t="s">
        <v>42</v>
      </c>
      <c r="AR439" s="29" t="s">
        <v>42</v>
      </c>
      <c r="AS439" s="29" t="s">
        <v>41</v>
      </c>
      <c r="AT439" s="29">
        <v>0.01</v>
      </c>
      <c r="AU439" s="29">
        <v>0.01</v>
      </c>
      <c r="AV439" s="29">
        <v>0.01</v>
      </c>
      <c r="AW439" s="29" t="s">
        <v>42</v>
      </c>
      <c r="AX439" s="29" t="s">
        <v>42</v>
      </c>
      <c r="AY439" s="29">
        <v>0.01</v>
      </c>
      <c r="AZ439" s="29" t="s">
        <v>42</v>
      </c>
      <c r="BA439" s="29" t="s">
        <v>42</v>
      </c>
      <c r="BB439" s="29" t="s">
        <v>42</v>
      </c>
      <c r="BC439" s="29">
        <v>0</v>
      </c>
      <c r="BD439" s="29">
        <v>0</v>
      </c>
      <c r="BE439" s="29">
        <v>0</v>
      </c>
      <c r="BF439" s="29">
        <v>0.02</v>
      </c>
      <c r="BG439" s="29" t="s">
        <v>42</v>
      </c>
      <c r="BH439" s="29">
        <v>0.01</v>
      </c>
      <c r="BI439" s="29">
        <v>0.11</v>
      </c>
      <c r="BJ439" s="29">
        <v>0.05</v>
      </c>
      <c r="BK439" s="29">
        <v>0.08</v>
      </c>
      <c r="BL439" s="29">
        <v>0.05</v>
      </c>
      <c r="BM439" s="29">
        <v>0.01</v>
      </c>
      <c r="BN439" s="29">
        <v>0.03</v>
      </c>
      <c r="BO439" s="29">
        <v>0.01</v>
      </c>
      <c r="BP439" s="29">
        <v>0.01</v>
      </c>
      <c r="BQ439" s="29">
        <v>0.01</v>
      </c>
    </row>
    <row r="440" spans="1:69" x14ac:dyDescent="0.25">
      <c r="A440">
        <v>826</v>
      </c>
      <c r="B440" t="s">
        <v>265</v>
      </c>
      <c r="C440" t="s">
        <v>182</v>
      </c>
      <c r="D440" s="28">
        <v>630</v>
      </c>
      <c r="E440" s="28">
        <v>2090</v>
      </c>
      <c r="F440" s="28">
        <v>2720</v>
      </c>
      <c r="G440" s="29">
        <v>0.85</v>
      </c>
      <c r="H440" s="29">
        <v>0.94</v>
      </c>
      <c r="I440" s="29">
        <v>0.92</v>
      </c>
      <c r="J440" s="29">
        <v>0.83</v>
      </c>
      <c r="K440" s="29">
        <v>0.92</v>
      </c>
      <c r="L440" s="29">
        <v>0.9</v>
      </c>
      <c r="M440" s="29">
        <v>0.28999999999999998</v>
      </c>
      <c r="N440" s="29">
        <v>0.24</v>
      </c>
      <c r="O440" s="29">
        <v>0.25</v>
      </c>
      <c r="P440" s="29">
        <v>0</v>
      </c>
      <c r="Q440" s="29" t="s">
        <v>41</v>
      </c>
      <c r="R440" s="29" t="s">
        <v>41</v>
      </c>
      <c r="S440" s="29">
        <v>0.02</v>
      </c>
      <c r="T440" s="29">
        <v>0.01</v>
      </c>
      <c r="U440" s="29">
        <v>0.02</v>
      </c>
      <c r="V440" s="29">
        <v>0.51</v>
      </c>
      <c r="W440" s="29">
        <v>0.66</v>
      </c>
      <c r="X440" s="29">
        <v>0.63</v>
      </c>
      <c r="Y440" s="29" t="s">
        <v>42</v>
      </c>
      <c r="Z440" s="29">
        <v>0</v>
      </c>
      <c r="AA440" s="29" t="s">
        <v>42</v>
      </c>
      <c r="AB440" s="29">
        <v>0</v>
      </c>
      <c r="AC440" s="29" t="s">
        <v>42</v>
      </c>
      <c r="AD440" s="29" t="s">
        <v>42</v>
      </c>
      <c r="AE440" s="29">
        <v>0</v>
      </c>
      <c r="AF440" s="29">
        <v>0</v>
      </c>
      <c r="AG440" s="29">
        <v>0</v>
      </c>
      <c r="AH440" s="29">
        <v>0</v>
      </c>
      <c r="AI440" s="29">
        <v>0</v>
      </c>
      <c r="AJ440" s="29">
        <v>0</v>
      </c>
      <c r="AK440" s="29">
        <v>0.03</v>
      </c>
      <c r="AL440" s="29">
        <v>0.03</v>
      </c>
      <c r="AM440" s="29">
        <v>0.03</v>
      </c>
      <c r="AN440" s="29">
        <v>0</v>
      </c>
      <c r="AO440" s="29">
        <v>0</v>
      </c>
      <c r="AP440" s="29">
        <v>0</v>
      </c>
      <c r="AQ440" s="29" t="s">
        <v>42</v>
      </c>
      <c r="AR440" s="29" t="s">
        <v>41</v>
      </c>
      <c r="AS440" s="29" t="s">
        <v>41</v>
      </c>
      <c r="AT440" s="29">
        <v>0.01</v>
      </c>
      <c r="AU440" s="29">
        <v>0.01</v>
      </c>
      <c r="AV440" s="29">
        <v>0.01</v>
      </c>
      <c r="AW440" s="29">
        <v>0.01</v>
      </c>
      <c r="AX440" s="29">
        <v>0.01</v>
      </c>
      <c r="AY440" s="29">
        <v>0.01</v>
      </c>
      <c r="AZ440" s="29" t="s">
        <v>42</v>
      </c>
      <c r="BA440" s="29" t="s">
        <v>41</v>
      </c>
      <c r="BB440" s="29" t="s">
        <v>41</v>
      </c>
      <c r="BC440" s="29">
        <v>0</v>
      </c>
      <c r="BD440" s="29">
        <v>0</v>
      </c>
      <c r="BE440" s="29">
        <v>0</v>
      </c>
      <c r="BF440" s="29" t="s">
        <v>42</v>
      </c>
      <c r="BG440" s="29">
        <v>0.01</v>
      </c>
      <c r="BH440" s="29">
        <v>0.01</v>
      </c>
      <c r="BI440" s="29">
        <v>0.1</v>
      </c>
      <c r="BJ440" s="29">
        <v>0.04</v>
      </c>
      <c r="BK440" s="29">
        <v>0.06</v>
      </c>
      <c r="BL440" s="29">
        <v>0.02</v>
      </c>
      <c r="BM440" s="29">
        <v>0.01</v>
      </c>
      <c r="BN440" s="29">
        <v>0.01</v>
      </c>
      <c r="BO440" s="29">
        <v>0.03</v>
      </c>
      <c r="BP440" s="29">
        <v>0.01</v>
      </c>
      <c r="BQ440" s="29">
        <v>0.01</v>
      </c>
    </row>
    <row r="441" spans="1:69" x14ac:dyDescent="0.25">
      <c r="A441">
        <v>391</v>
      </c>
      <c r="B441" t="s">
        <v>266</v>
      </c>
      <c r="C441" t="s">
        <v>166</v>
      </c>
      <c r="D441" s="28">
        <v>940</v>
      </c>
      <c r="E441" s="28">
        <v>1570</v>
      </c>
      <c r="F441" s="28">
        <v>2510</v>
      </c>
      <c r="G441" s="29">
        <v>0.79</v>
      </c>
      <c r="H441" s="29">
        <v>0.93</v>
      </c>
      <c r="I441" s="29">
        <v>0.88</v>
      </c>
      <c r="J441" s="29">
        <v>0.76</v>
      </c>
      <c r="K441" s="29">
        <v>0.91</v>
      </c>
      <c r="L441" s="29">
        <v>0.85</v>
      </c>
      <c r="M441" s="29">
        <v>0.28000000000000003</v>
      </c>
      <c r="N441" s="29">
        <v>0.24</v>
      </c>
      <c r="O441" s="29">
        <v>0.26</v>
      </c>
      <c r="P441" s="29">
        <v>0</v>
      </c>
      <c r="Q441" s="29" t="s">
        <v>42</v>
      </c>
      <c r="R441" s="29" t="s">
        <v>42</v>
      </c>
      <c r="S441" s="29">
        <v>0.06</v>
      </c>
      <c r="T441" s="29">
        <v>0.04</v>
      </c>
      <c r="U441" s="29">
        <v>0.05</v>
      </c>
      <c r="V441" s="29">
        <v>0.41</v>
      </c>
      <c r="W441" s="29">
        <v>0.62</v>
      </c>
      <c r="X441" s="29">
        <v>0.54</v>
      </c>
      <c r="Y441" s="29" t="s">
        <v>42</v>
      </c>
      <c r="Z441" s="29">
        <v>0</v>
      </c>
      <c r="AA441" s="29" t="s">
        <v>42</v>
      </c>
      <c r="AB441" s="29">
        <v>0</v>
      </c>
      <c r="AC441" s="29" t="s">
        <v>42</v>
      </c>
      <c r="AD441" s="29" t="s">
        <v>42</v>
      </c>
      <c r="AE441" s="29" t="s">
        <v>42</v>
      </c>
      <c r="AF441" s="29">
        <v>0</v>
      </c>
      <c r="AG441" s="29" t="s">
        <v>42</v>
      </c>
      <c r="AH441" s="29">
        <v>0</v>
      </c>
      <c r="AI441" s="29">
        <v>0</v>
      </c>
      <c r="AJ441" s="29">
        <v>0</v>
      </c>
      <c r="AK441" s="29">
        <v>0.06</v>
      </c>
      <c r="AL441" s="29">
        <v>0.06</v>
      </c>
      <c r="AM441" s="29">
        <v>0.06</v>
      </c>
      <c r="AN441" s="29">
        <v>0</v>
      </c>
      <c r="AO441" s="29">
        <v>0</v>
      </c>
      <c r="AP441" s="29">
        <v>0</v>
      </c>
      <c r="AQ441" s="29">
        <v>0.01</v>
      </c>
      <c r="AR441" s="29">
        <v>0.01</v>
      </c>
      <c r="AS441" s="29">
        <v>0.01</v>
      </c>
      <c r="AT441" s="29">
        <v>0.01</v>
      </c>
      <c r="AU441" s="29">
        <v>0.01</v>
      </c>
      <c r="AV441" s="29">
        <v>0.01</v>
      </c>
      <c r="AW441" s="29" t="s">
        <v>42</v>
      </c>
      <c r="AX441" s="29">
        <v>0.01</v>
      </c>
      <c r="AY441" s="29">
        <v>0.01</v>
      </c>
      <c r="AZ441" s="29" t="s">
        <v>42</v>
      </c>
      <c r="BA441" s="29" t="s">
        <v>42</v>
      </c>
      <c r="BB441" s="29" t="s">
        <v>41</v>
      </c>
      <c r="BC441" s="29" t="s">
        <v>42</v>
      </c>
      <c r="BD441" s="29" t="s">
        <v>42</v>
      </c>
      <c r="BE441" s="29" t="s">
        <v>41</v>
      </c>
      <c r="BF441" s="29">
        <v>0.02</v>
      </c>
      <c r="BG441" s="29">
        <v>0.01</v>
      </c>
      <c r="BH441" s="29">
        <v>0.01</v>
      </c>
      <c r="BI441" s="29">
        <v>0.12</v>
      </c>
      <c r="BJ441" s="29">
        <v>0.05</v>
      </c>
      <c r="BK441" s="29">
        <v>0.08</v>
      </c>
      <c r="BL441" s="29">
        <v>7.0000000000000007E-2</v>
      </c>
      <c r="BM441" s="29">
        <v>0.01</v>
      </c>
      <c r="BN441" s="29">
        <v>0.03</v>
      </c>
      <c r="BO441" s="29">
        <v>0.02</v>
      </c>
      <c r="BP441" s="29">
        <v>0.01</v>
      </c>
      <c r="BQ441" s="29">
        <v>0.01</v>
      </c>
    </row>
    <row r="442" spans="1:69" x14ac:dyDescent="0.25">
      <c r="A442">
        <v>316</v>
      </c>
      <c r="B442" t="s">
        <v>267</v>
      </c>
      <c r="C442" t="s">
        <v>178</v>
      </c>
      <c r="D442" s="28">
        <v>2110</v>
      </c>
      <c r="E442" s="28">
        <v>1360</v>
      </c>
      <c r="F442" s="28">
        <v>3460</v>
      </c>
      <c r="G442" s="29">
        <v>0.9</v>
      </c>
      <c r="H442" s="29">
        <v>0.95</v>
      </c>
      <c r="I442" s="29">
        <v>0.92</v>
      </c>
      <c r="J442" s="29">
        <v>0.89</v>
      </c>
      <c r="K442" s="29">
        <v>0.94</v>
      </c>
      <c r="L442" s="29">
        <v>0.91</v>
      </c>
      <c r="M442" s="29">
        <v>0.2</v>
      </c>
      <c r="N442" s="29">
        <v>0.18</v>
      </c>
      <c r="O442" s="29">
        <v>0.19</v>
      </c>
      <c r="P442" s="29" t="s">
        <v>42</v>
      </c>
      <c r="Q442" s="29" t="s">
        <v>42</v>
      </c>
      <c r="R442" s="29" t="s">
        <v>42</v>
      </c>
      <c r="S442" s="29">
        <v>7.0000000000000007E-2</v>
      </c>
      <c r="T442" s="29">
        <v>0.06</v>
      </c>
      <c r="U442" s="29">
        <v>7.0000000000000007E-2</v>
      </c>
      <c r="V442" s="29">
        <v>0.2</v>
      </c>
      <c r="W442" s="29">
        <v>0.34</v>
      </c>
      <c r="X442" s="29">
        <v>0.26</v>
      </c>
      <c r="Y442" s="29">
        <v>0.41</v>
      </c>
      <c r="Z442" s="29">
        <v>0.35</v>
      </c>
      <c r="AA442" s="29">
        <v>0.39</v>
      </c>
      <c r="AB442" s="29">
        <v>0</v>
      </c>
      <c r="AC442" s="29">
        <v>0</v>
      </c>
      <c r="AD442" s="29">
        <v>0</v>
      </c>
      <c r="AE442" s="29" t="s">
        <v>42</v>
      </c>
      <c r="AF442" s="29">
        <v>0</v>
      </c>
      <c r="AG442" s="29" t="s">
        <v>42</v>
      </c>
      <c r="AH442" s="29" t="s">
        <v>41</v>
      </c>
      <c r="AI442" s="29" t="s">
        <v>42</v>
      </c>
      <c r="AJ442" s="29" t="s">
        <v>41</v>
      </c>
      <c r="AK442" s="29">
        <v>0.03</v>
      </c>
      <c r="AL442" s="29">
        <v>0.03</v>
      </c>
      <c r="AM442" s="29">
        <v>0.03</v>
      </c>
      <c r="AN442" s="29">
        <v>0</v>
      </c>
      <c r="AO442" s="29">
        <v>0</v>
      </c>
      <c r="AP442" s="29">
        <v>0</v>
      </c>
      <c r="AQ442" s="29" t="s">
        <v>42</v>
      </c>
      <c r="AR442" s="29" t="s">
        <v>42</v>
      </c>
      <c r="AS442" s="29" t="s">
        <v>42</v>
      </c>
      <c r="AT442" s="29" t="s">
        <v>41</v>
      </c>
      <c r="AU442" s="29" t="s">
        <v>41</v>
      </c>
      <c r="AV442" s="29" t="s">
        <v>41</v>
      </c>
      <c r="AW442" s="29" t="s">
        <v>41</v>
      </c>
      <c r="AX442" s="29" t="s">
        <v>42</v>
      </c>
      <c r="AY442" s="29" t="s">
        <v>41</v>
      </c>
      <c r="AZ442" s="29" t="s">
        <v>42</v>
      </c>
      <c r="BA442" s="29" t="s">
        <v>42</v>
      </c>
      <c r="BB442" s="29" t="s">
        <v>42</v>
      </c>
      <c r="BC442" s="29" t="s">
        <v>42</v>
      </c>
      <c r="BD442" s="29" t="s">
        <v>42</v>
      </c>
      <c r="BE442" s="29" t="s">
        <v>42</v>
      </c>
      <c r="BF442" s="29" t="s">
        <v>42</v>
      </c>
      <c r="BG442" s="29" t="s">
        <v>42</v>
      </c>
      <c r="BH442" s="29" t="s">
        <v>41</v>
      </c>
      <c r="BI442" s="29">
        <v>0.06</v>
      </c>
      <c r="BJ442" s="29">
        <v>0.03</v>
      </c>
      <c r="BK442" s="29">
        <v>0.05</v>
      </c>
      <c r="BL442" s="29">
        <v>0.02</v>
      </c>
      <c r="BM442" s="29">
        <v>0.01</v>
      </c>
      <c r="BN442" s="29">
        <v>0.01</v>
      </c>
      <c r="BO442" s="29">
        <v>0.02</v>
      </c>
      <c r="BP442" s="29">
        <v>0.02</v>
      </c>
      <c r="BQ442" s="29">
        <v>0.02</v>
      </c>
    </row>
    <row r="443" spans="1:69" x14ac:dyDescent="0.25">
      <c r="A443">
        <v>926</v>
      </c>
      <c r="B443" t="s">
        <v>268</v>
      </c>
      <c r="C443" t="s">
        <v>176</v>
      </c>
      <c r="D443" s="28">
        <v>1910</v>
      </c>
      <c r="E443" s="28">
        <v>6890</v>
      </c>
      <c r="F443" s="28">
        <v>8810</v>
      </c>
      <c r="G443" s="29">
        <v>0.82</v>
      </c>
      <c r="H443" s="29">
        <v>0.93</v>
      </c>
      <c r="I443" s="29">
        <v>0.91</v>
      </c>
      <c r="J443" s="29">
        <v>0.79</v>
      </c>
      <c r="K443" s="29">
        <v>0.91</v>
      </c>
      <c r="L443" s="29">
        <v>0.88</v>
      </c>
      <c r="M443" s="29">
        <v>0.5</v>
      </c>
      <c r="N443" s="29">
        <v>0.37</v>
      </c>
      <c r="O443" s="29">
        <v>0.4</v>
      </c>
      <c r="P443" s="29">
        <v>0</v>
      </c>
      <c r="Q443" s="29" t="s">
        <v>41</v>
      </c>
      <c r="R443" s="29" t="s">
        <v>41</v>
      </c>
      <c r="S443" s="29">
        <v>0.04</v>
      </c>
      <c r="T443" s="29">
        <v>0.04</v>
      </c>
      <c r="U443" s="29">
        <v>0.04</v>
      </c>
      <c r="V443" s="29">
        <v>0.17</v>
      </c>
      <c r="W443" s="29">
        <v>0.38</v>
      </c>
      <c r="X443" s="29">
        <v>0.33</v>
      </c>
      <c r="Y443" s="29">
        <v>0.08</v>
      </c>
      <c r="Z443" s="29">
        <v>0.12</v>
      </c>
      <c r="AA443" s="29">
        <v>0.11</v>
      </c>
      <c r="AB443" s="29">
        <v>0</v>
      </c>
      <c r="AC443" s="29">
        <v>0</v>
      </c>
      <c r="AD443" s="29">
        <v>0</v>
      </c>
      <c r="AE443" s="29">
        <v>0</v>
      </c>
      <c r="AF443" s="29">
        <v>0</v>
      </c>
      <c r="AG443" s="29">
        <v>0</v>
      </c>
      <c r="AH443" s="29" t="s">
        <v>42</v>
      </c>
      <c r="AI443" s="29" t="s">
        <v>42</v>
      </c>
      <c r="AJ443" s="29" t="s">
        <v>42</v>
      </c>
      <c r="AK443" s="29">
        <v>0.04</v>
      </c>
      <c r="AL443" s="29">
        <v>0.06</v>
      </c>
      <c r="AM443" s="29">
        <v>0.06</v>
      </c>
      <c r="AN443" s="29">
        <v>0</v>
      </c>
      <c r="AO443" s="29" t="s">
        <v>42</v>
      </c>
      <c r="AP443" s="29" t="s">
        <v>42</v>
      </c>
      <c r="AQ443" s="29" t="s">
        <v>42</v>
      </c>
      <c r="AR443" s="29" t="s">
        <v>41</v>
      </c>
      <c r="AS443" s="29" t="s">
        <v>41</v>
      </c>
      <c r="AT443" s="29">
        <v>0.02</v>
      </c>
      <c r="AU443" s="29">
        <v>0.01</v>
      </c>
      <c r="AV443" s="29">
        <v>0.01</v>
      </c>
      <c r="AW443" s="29">
        <v>0.01</v>
      </c>
      <c r="AX443" s="29">
        <v>0.01</v>
      </c>
      <c r="AY443" s="29">
        <v>0.01</v>
      </c>
      <c r="AZ443" s="29">
        <v>0.01</v>
      </c>
      <c r="BA443" s="29" t="s">
        <v>41</v>
      </c>
      <c r="BB443" s="29" t="s">
        <v>41</v>
      </c>
      <c r="BC443" s="29" t="s">
        <v>41</v>
      </c>
      <c r="BD443" s="29" t="s">
        <v>42</v>
      </c>
      <c r="BE443" s="29" t="s">
        <v>41</v>
      </c>
      <c r="BF443" s="29">
        <v>0.01</v>
      </c>
      <c r="BG443" s="29">
        <v>0.01</v>
      </c>
      <c r="BH443" s="29">
        <v>0.01</v>
      </c>
      <c r="BI443" s="29">
        <v>0.12</v>
      </c>
      <c r="BJ443" s="29">
        <v>0.05</v>
      </c>
      <c r="BK443" s="29">
        <v>0.06</v>
      </c>
      <c r="BL443" s="29">
        <v>0.04</v>
      </c>
      <c r="BM443" s="29">
        <v>0.01</v>
      </c>
      <c r="BN443" s="29">
        <v>0.02</v>
      </c>
      <c r="BO443" s="29">
        <v>0.02</v>
      </c>
      <c r="BP443" s="29">
        <v>0.01</v>
      </c>
      <c r="BQ443" s="29">
        <v>0.01</v>
      </c>
    </row>
    <row r="444" spans="1:69" x14ac:dyDescent="0.25">
      <c r="A444">
        <v>812</v>
      </c>
      <c r="B444" t="s">
        <v>269</v>
      </c>
      <c r="C444" t="s">
        <v>170</v>
      </c>
      <c r="D444" s="28">
        <v>570</v>
      </c>
      <c r="E444" s="28">
        <v>1240</v>
      </c>
      <c r="F444" s="28">
        <v>1800</v>
      </c>
      <c r="G444" s="29">
        <v>0.79</v>
      </c>
      <c r="H444" s="29">
        <v>0.94</v>
      </c>
      <c r="I444" s="29">
        <v>0.89</v>
      </c>
      <c r="J444" s="29">
        <v>0.76</v>
      </c>
      <c r="K444" s="29">
        <v>0.93</v>
      </c>
      <c r="L444" s="29">
        <v>0.88</v>
      </c>
      <c r="M444" s="29">
        <v>0.44</v>
      </c>
      <c r="N444" s="29">
        <v>0.37</v>
      </c>
      <c r="O444" s="29">
        <v>0.39</v>
      </c>
      <c r="P444" s="29">
        <v>0</v>
      </c>
      <c r="Q444" s="29" t="s">
        <v>42</v>
      </c>
      <c r="R444" s="29" t="s">
        <v>42</v>
      </c>
      <c r="S444" s="29">
        <v>0.02</v>
      </c>
      <c r="T444" s="29">
        <v>0.04</v>
      </c>
      <c r="U444" s="29">
        <v>0.03</v>
      </c>
      <c r="V444" s="29">
        <v>0.11</v>
      </c>
      <c r="W444" s="29">
        <v>0.18</v>
      </c>
      <c r="X444" s="29">
        <v>0.16</v>
      </c>
      <c r="Y444" s="29">
        <v>0.19</v>
      </c>
      <c r="Z444" s="29">
        <v>0.34</v>
      </c>
      <c r="AA444" s="29">
        <v>0.28999999999999998</v>
      </c>
      <c r="AB444" s="29" t="s">
        <v>42</v>
      </c>
      <c r="AC444" s="29" t="s">
        <v>42</v>
      </c>
      <c r="AD444" s="29" t="s">
        <v>42</v>
      </c>
      <c r="AE444" s="29">
        <v>0</v>
      </c>
      <c r="AF444" s="29">
        <v>0</v>
      </c>
      <c r="AG444" s="29">
        <v>0</v>
      </c>
      <c r="AH444" s="29">
        <v>0</v>
      </c>
      <c r="AI444" s="29">
        <v>0</v>
      </c>
      <c r="AJ444" s="29">
        <v>0</v>
      </c>
      <c r="AK444" s="29">
        <v>0.03</v>
      </c>
      <c r="AL444" s="29">
        <v>7.0000000000000007E-2</v>
      </c>
      <c r="AM444" s="29">
        <v>0.06</v>
      </c>
      <c r="AN444" s="29">
        <v>0</v>
      </c>
      <c r="AO444" s="29">
        <v>0</v>
      </c>
      <c r="AP444" s="29">
        <v>0</v>
      </c>
      <c r="AQ444" s="29" t="s">
        <v>42</v>
      </c>
      <c r="AR444" s="29" t="s">
        <v>42</v>
      </c>
      <c r="AS444" s="29" t="s">
        <v>42</v>
      </c>
      <c r="AT444" s="29">
        <v>0.02</v>
      </c>
      <c r="AU444" s="29" t="s">
        <v>42</v>
      </c>
      <c r="AV444" s="29">
        <v>0.01</v>
      </c>
      <c r="AW444" s="29" t="s">
        <v>42</v>
      </c>
      <c r="AX444" s="29" t="s">
        <v>42</v>
      </c>
      <c r="AY444" s="29" t="s">
        <v>41</v>
      </c>
      <c r="AZ444" s="29">
        <v>0.01</v>
      </c>
      <c r="BA444" s="29">
        <v>0</v>
      </c>
      <c r="BB444" s="29" t="s">
        <v>41</v>
      </c>
      <c r="BC444" s="29" t="s">
        <v>42</v>
      </c>
      <c r="BD444" s="29">
        <v>0</v>
      </c>
      <c r="BE444" s="29" t="s">
        <v>42</v>
      </c>
      <c r="BF444" s="29" t="s">
        <v>42</v>
      </c>
      <c r="BG444" s="29" t="s">
        <v>41</v>
      </c>
      <c r="BH444" s="29">
        <v>0.01</v>
      </c>
      <c r="BI444" s="29">
        <v>0.11</v>
      </c>
      <c r="BJ444" s="29">
        <v>0.04</v>
      </c>
      <c r="BK444" s="29">
        <v>0.06</v>
      </c>
      <c r="BL444" s="29">
        <v>0.09</v>
      </c>
      <c r="BM444" s="29">
        <v>0.01</v>
      </c>
      <c r="BN444" s="29">
        <v>0.04</v>
      </c>
      <c r="BO444" s="29">
        <v>0.01</v>
      </c>
      <c r="BP444" s="29">
        <v>0.01</v>
      </c>
      <c r="BQ444" s="29">
        <v>0.01</v>
      </c>
    </row>
    <row r="445" spans="1:69" x14ac:dyDescent="0.25">
      <c r="A445">
        <v>813</v>
      </c>
      <c r="B445" t="s">
        <v>270</v>
      </c>
      <c r="C445" t="s">
        <v>170</v>
      </c>
      <c r="D445" s="28">
        <v>460</v>
      </c>
      <c r="E445" s="28">
        <v>1470</v>
      </c>
      <c r="F445" s="28">
        <v>1930</v>
      </c>
      <c r="G445" s="29">
        <v>0.85</v>
      </c>
      <c r="H445" s="29">
        <v>0.94</v>
      </c>
      <c r="I445" s="29">
        <v>0.92</v>
      </c>
      <c r="J445" s="29">
        <v>0.84</v>
      </c>
      <c r="K445" s="29">
        <v>0.93</v>
      </c>
      <c r="L445" s="29">
        <v>0.91</v>
      </c>
      <c r="M445" s="29">
        <v>0.56000000000000005</v>
      </c>
      <c r="N445" s="29">
        <v>0.37</v>
      </c>
      <c r="O445" s="29">
        <v>0.42</v>
      </c>
      <c r="P445" s="29">
        <v>0</v>
      </c>
      <c r="Q445" s="29" t="s">
        <v>42</v>
      </c>
      <c r="R445" s="29" t="s">
        <v>42</v>
      </c>
      <c r="S445" s="29">
        <v>0.05</v>
      </c>
      <c r="T445" s="29">
        <v>0.06</v>
      </c>
      <c r="U445" s="29">
        <v>0.05</v>
      </c>
      <c r="V445" s="29">
        <v>0.06</v>
      </c>
      <c r="W445" s="29">
        <v>0.09</v>
      </c>
      <c r="X445" s="29">
        <v>0.08</v>
      </c>
      <c r="Y445" s="29">
        <v>0.18</v>
      </c>
      <c r="Z445" s="29">
        <v>0.41</v>
      </c>
      <c r="AA445" s="29">
        <v>0.35</v>
      </c>
      <c r="AB445" s="29">
        <v>0</v>
      </c>
      <c r="AC445" s="29">
        <v>0</v>
      </c>
      <c r="AD445" s="29">
        <v>0</v>
      </c>
      <c r="AE445" s="29">
        <v>0</v>
      </c>
      <c r="AF445" s="29">
        <v>0</v>
      </c>
      <c r="AG445" s="29">
        <v>0</v>
      </c>
      <c r="AH445" s="29">
        <v>0</v>
      </c>
      <c r="AI445" s="29" t="s">
        <v>42</v>
      </c>
      <c r="AJ445" s="29" t="s">
        <v>42</v>
      </c>
      <c r="AK445" s="29">
        <v>0.06</v>
      </c>
      <c r="AL445" s="29">
        <v>0.08</v>
      </c>
      <c r="AM445" s="29">
        <v>7.0000000000000007E-2</v>
      </c>
      <c r="AN445" s="29">
        <v>0</v>
      </c>
      <c r="AO445" s="29">
        <v>0</v>
      </c>
      <c r="AP445" s="29">
        <v>0</v>
      </c>
      <c r="AQ445" s="29">
        <v>0</v>
      </c>
      <c r="AR445" s="29" t="s">
        <v>42</v>
      </c>
      <c r="AS445" s="29" t="s">
        <v>42</v>
      </c>
      <c r="AT445" s="29">
        <v>0</v>
      </c>
      <c r="AU445" s="29">
        <v>0.01</v>
      </c>
      <c r="AV445" s="29">
        <v>0.01</v>
      </c>
      <c r="AW445" s="29">
        <v>0</v>
      </c>
      <c r="AX445" s="29">
        <v>0.01</v>
      </c>
      <c r="AY445" s="29" t="s">
        <v>41</v>
      </c>
      <c r="AZ445" s="29">
        <v>0</v>
      </c>
      <c r="BA445" s="29" t="s">
        <v>42</v>
      </c>
      <c r="BB445" s="29" t="s">
        <v>42</v>
      </c>
      <c r="BC445" s="29">
        <v>0</v>
      </c>
      <c r="BD445" s="29" t="s">
        <v>42</v>
      </c>
      <c r="BE445" s="29" t="s">
        <v>42</v>
      </c>
      <c r="BF445" s="29" t="s">
        <v>42</v>
      </c>
      <c r="BG445" s="29" t="s">
        <v>42</v>
      </c>
      <c r="BH445" s="29" t="s">
        <v>41</v>
      </c>
      <c r="BI445" s="29">
        <v>0.1</v>
      </c>
      <c r="BJ445" s="29">
        <v>0.04</v>
      </c>
      <c r="BK445" s="29">
        <v>0.05</v>
      </c>
      <c r="BL445" s="29">
        <v>0.03</v>
      </c>
      <c r="BM445" s="29">
        <v>0.01</v>
      </c>
      <c r="BN445" s="29">
        <v>0.01</v>
      </c>
      <c r="BO445" s="29">
        <v>0.02</v>
      </c>
      <c r="BP445" s="29">
        <v>0.01</v>
      </c>
      <c r="BQ445" s="29">
        <v>0.02</v>
      </c>
    </row>
    <row r="446" spans="1:69" x14ac:dyDescent="0.25">
      <c r="A446">
        <v>802</v>
      </c>
      <c r="B446" t="s">
        <v>271</v>
      </c>
      <c r="C446" t="s">
        <v>184</v>
      </c>
      <c r="D446" s="28">
        <v>460</v>
      </c>
      <c r="E446" s="28">
        <v>1760</v>
      </c>
      <c r="F446" s="28">
        <v>2220</v>
      </c>
      <c r="G446" s="29">
        <v>0.81</v>
      </c>
      <c r="H446" s="29">
        <v>0.95</v>
      </c>
      <c r="I446" s="29">
        <v>0.92</v>
      </c>
      <c r="J446" s="29">
        <v>0.78</v>
      </c>
      <c r="K446" s="29">
        <v>0.94</v>
      </c>
      <c r="L446" s="29">
        <v>0.9</v>
      </c>
      <c r="M446" s="29">
        <v>0.62</v>
      </c>
      <c r="N446" s="29">
        <v>0.5</v>
      </c>
      <c r="O446" s="29">
        <v>0.52</v>
      </c>
      <c r="P446" s="29" t="s">
        <v>42</v>
      </c>
      <c r="Q446" s="29" t="s">
        <v>42</v>
      </c>
      <c r="R446" s="29" t="s">
        <v>42</v>
      </c>
      <c r="S446" s="29">
        <v>0.02</v>
      </c>
      <c r="T446" s="29">
        <v>0.02</v>
      </c>
      <c r="U446" s="29">
        <v>0.02</v>
      </c>
      <c r="V446" s="29">
        <v>0.14000000000000001</v>
      </c>
      <c r="W446" s="29">
        <v>0.41</v>
      </c>
      <c r="X446" s="29">
        <v>0.35</v>
      </c>
      <c r="Y446" s="29" t="s">
        <v>42</v>
      </c>
      <c r="Z446" s="29" t="s">
        <v>42</v>
      </c>
      <c r="AA446" s="29" t="s">
        <v>41</v>
      </c>
      <c r="AB446" s="29">
        <v>0</v>
      </c>
      <c r="AC446" s="29">
        <v>0</v>
      </c>
      <c r="AD446" s="29">
        <v>0</v>
      </c>
      <c r="AE446" s="29">
        <v>0</v>
      </c>
      <c r="AF446" s="29">
        <v>0</v>
      </c>
      <c r="AG446" s="29">
        <v>0</v>
      </c>
      <c r="AH446" s="29">
        <v>0</v>
      </c>
      <c r="AI446" s="29">
        <v>0</v>
      </c>
      <c r="AJ446" s="29">
        <v>0</v>
      </c>
      <c r="AK446" s="29">
        <v>0.04</v>
      </c>
      <c r="AL446" s="29">
        <v>0.05</v>
      </c>
      <c r="AM446" s="29">
        <v>0.05</v>
      </c>
      <c r="AN446" s="29">
        <v>0</v>
      </c>
      <c r="AO446" s="29">
        <v>0</v>
      </c>
      <c r="AP446" s="29">
        <v>0</v>
      </c>
      <c r="AQ446" s="29" t="s">
        <v>42</v>
      </c>
      <c r="AR446" s="29" t="s">
        <v>41</v>
      </c>
      <c r="AS446" s="29" t="s">
        <v>41</v>
      </c>
      <c r="AT446" s="29">
        <v>0.01</v>
      </c>
      <c r="AU446" s="29">
        <v>0.01</v>
      </c>
      <c r="AV446" s="29">
        <v>0.01</v>
      </c>
      <c r="AW446" s="29" t="s">
        <v>42</v>
      </c>
      <c r="AX446" s="29">
        <v>0.01</v>
      </c>
      <c r="AY446" s="29">
        <v>0.01</v>
      </c>
      <c r="AZ446" s="29" t="s">
        <v>42</v>
      </c>
      <c r="BA446" s="29" t="s">
        <v>42</v>
      </c>
      <c r="BB446" s="29" t="s">
        <v>42</v>
      </c>
      <c r="BC446" s="29">
        <v>0</v>
      </c>
      <c r="BD446" s="29">
        <v>0</v>
      </c>
      <c r="BE446" s="29">
        <v>0</v>
      </c>
      <c r="BF446" s="29">
        <v>0.02</v>
      </c>
      <c r="BG446" s="29" t="s">
        <v>42</v>
      </c>
      <c r="BH446" s="29">
        <v>0.01</v>
      </c>
      <c r="BI446" s="29">
        <v>0.12</v>
      </c>
      <c r="BJ446" s="29">
        <v>0.03</v>
      </c>
      <c r="BK446" s="29">
        <v>0.05</v>
      </c>
      <c r="BL446" s="29">
        <v>0.04</v>
      </c>
      <c r="BM446" s="29">
        <v>0.01</v>
      </c>
      <c r="BN446" s="29">
        <v>0.01</v>
      </c>
      <c r="BO446" s="29">
        <v>0.03</v>
      </c>
      <c r="BP446" s="29">
        <v>0.01</v>
      </c>
      <c r="BQ446" s="29">
        <v>0.02</v>
      </c>
    </row>
    <row r="447" spans="1:69" x14ac:dyDescent="0.25">
      <c r="A447">
        <v>392</v>
      </c>
      <c r="B447" t="s">
        <v>272</v>
      </c>
      <c r="C447" t="s">
        <v>166</v>
      </c>
      <c r="D447" s="28">
        <v>570</v>
      </c>
      <c r="E447" s="28">
        <v>1530</v>
      </c>
      <c r="F447" s="28">
        <v>2100</v>
      </c>
      <c r="G447" s="29">
        <v>0.83</v>
      </c>
      <c r="H447" s="29">
        <v>0.93</v>
      </c>
      <c r="I447" s="29">
        <v>0.9</v>
      </c>
      <c r="J447" s="29">
        <v>0.77</v>
      </c>
      <c r="K447" s="29">
        <v>0.91</v>
      </c>
      <c r="L447" s="29">
        <v>0.87</v>
      </c>
      <c r="M447" s="29">
        <v>0.41</v>
      </c>
      <c r="N447" s="29">
        <v>0.35</v>
      </c>
      <c r="O447" s="29">
        <v>0.36</v>
      </c>
      <c r="P447" s="29">
        <v>0</v>
      </c>
      <c r="Q447" s="29">
        <v>0</v>
      </c>
      <c r="R447" s="29">
        <v>0</v>
      </c>
      <c r="S447" s="29">
        <v>0.1</v>
      </c>
      <c r="T447" s="29">
        <v>0.06</v>
      </c>
      <c r="U447" s="29">
        <v>7.0000000000000007E-2</v>
      </c>
      <c r="V447" s="29">
        <v>0.25</v>
      </c>
      <c r="W447" s="29">
        <v>0.49</v>
      </c>
      <c r="X447" s="29">
        <v>0.43</v>
      </c>
      <c r="Y447" s="29" t="s">
        <v>42</v>
      </c>
      <c r="Z447" s="29">
        <v>0</v>
      </c>
      <c r="AA447" s="29" t="s">
        <v>42</v>
      </c>
      <c r="AB447" s="29">
        <v>0</v>
      </c>
      <c r="AC447" s="29">
        <v>0</v>
      </c>
      <c r="AD447" s="29">
        <v>0</v>
      </c>
      <c r="AE447" s="29" t="s">
        <v>42</v>
      </c>
      <c r="AF447" s="29">
        <v>0</v>
      </c>
      <c r="AG447" s="29" t="s">
        <v>42</v>
      </c>
      <c r="AH447" s="29" t="s">
        <v>42</v>
      </c>
      <c r="AI447" s="29" t="s">
        <v>42</v>
      </c>
      <c r="AJ447" s="29" t="s">
        <v>42</v>
      </c>
      <c r="AK447" s="29">
        <v>0.08</v>
      </c>
      <c r="AL447" s="29">
        <v>0.08</v>
      </c>
      <c r="AM447" s="29">
        <v>0.08</v>
      </c>
      <c r="AN447" s="29">
        <v>0</v>
      </c>
      <c r="AO447" s="29">
        <v>0</v>
      </c>
      <c r="AP447" s="29">
        <v>0</v>
      </c>
      <c r="AQ447" s="29">
        <v>0.01</v>
      </c>
      <c r="AR447" s="29">
        <v>0.01</v>
      </c>
      <c r="AS447" s="29">
        <v>0.01</v>
      </c>
      <c r="AT447" s="29">
        <v>0.03</v>
      </c>
      <c r="AU447" s="29">
        <v>0.01</v>
      </c>
      <c r="AV447" s="29">
        <v>0.02</v>
      </c>
      <c r="AW447" s="29">
        <v>0.01</v>
      </c>
      <c r="AX447" s="29">
        <v>0.01</v>
      </c>
      <c r="AY447" s="29">
        <v>0.01</v>
      </c>
      <c r="AZ447" s="29" t="s">
        <v>42</v>
      </c>
      <c r="BA447" s="29" t="s">
        <v>42</v>
      </c>
      <c r="BB447" s="29" t="s">
        <v>42</v>
      </c>
      <c r="BC447" s="29">
        <v>0.01</v>
      </c>
      <c r="BD447" s="29" t="s">
        <v>42</v>
      </c>
      <c r="BE447" s="29" t="s">
        <v>41</v>
      </c>
      <c r="BF447" s="29">
        <v>0.03</v>
      </c>
      <c r="BG447" s="29">
        <v>0.01</v>
      </c>
      <c r="BH447" s="29">
        <v>0.02</v>
      </c>
      <c r="BI447" s="29">
        <v>0.11</v>
      </c>
      <c r="BJ447" s="29">
        <v>0.05</v>
      </c>
      <c r="BK447" s="29">
        <v>7.0000000000000007E-2</v>
      </c>
      <c r="BL447" s="29">
        <v>0.05</v>
      </c>
      <c r="BM447" s="29">
        <v>0.01</v>
      </c>
      <c r="BN447" s="29">
        <v>0.02</v>
      </c>
      <c r="BO447" s="29">
        <v>0.01</v>
      </c>
      <c r="BP447" s="29">
        <v>0.01</v>
      </c>
      <c r="BQ447" s="29">
        <v>0.01</v>
      </c>
    </row>
    <row r="448" spans="1:69" x14ac:dyDescent="0.25">
      <c r="A448">
        <v>815</v>
      </c>
      <c r="B448" t="s">
        <v>273</v>
      </c>
      <c r="C448" t="s">
        <v>170</v>
      </c>
      <c r="D448" s="28">
        <v>1020</v>
      </c>
      <c r="E448" s="28">
        <v>5660</v>
      </c>
      <c r="F448" s="28">
        <v>6690</v>
      </c>
      <c r="G448" s="29">
        <v>0.87</v>
      </c>
      <c r="H448" s="29">
        <v>0.95</v>
      </c>
      <c r="I448" s="29">
        <v>0.94</v>
      </c>
      <c r="J448" s="29">
        <v>0.84</v>
      </c>
      <c r="K448" s="29">
        <v>0.93</v>
      </c>
      <c r="L448" s="29">
        <v>0.92</v>
      </c>
      <c r="M448" s="29">
        <v>0.41</v>
      </c>
      <c r="N448" s="29">
        <v>0.3</v>
      </c>
      <c r="O448" s="29">
        <v>0.32</v>
      </c>
      <c r="P448" s="29" t="s">
        <v>42</v>
      </c>
      <c r="Q448" s="29" t="s">
        <v>41</v>
      </c>
      <c r="R448" s="29" t="s">
        <v>41</v>
      </c>
      <c r="S448" s="29">
        <v>0.05</v>
      </c>
      <c r="T448" s="29">
        <v>0.03</v>
      </c>
      <c r="U448" s="29">
        <v>0.03</v>
      </c>
      <c r="V448" s="29">
        <v>0.26</v>
      </c>
      <c r="W448" s="29">
        <v>0.49</v>
      </c>
      <c r="X448" s="29">
        <v>0.46</v>
      </c>
      <c r="Y448" s="29">
        <v>0.11</v>
      </c>
      <c r="Z448" s="29">
        <v>0.1</v>
      </c>
      <c r="AA448" s="29">
        <v>0.1</v>
      </c>
      <c r="AB448" s="29">
        <v>0</v>
      </c>
      <c r="AC448" s="29" t="s">
        <v>42</v>
      </c>
      <c r="AD448" s="29" t="s">
        <v>42</v>
      </c>
      <c r="AE448" s="29">
        <v>0</v>
      </c>
      <c r="AF448" s="29">
        <v>0</v>
      </c>
      <c r="AG448" s="29">
        <v>0</v>
      </c>
      <c r="AH448" s="29" t="s">
        <v>42</v>
      </c>
      <c r="AI448" s="29" t="s">
        <v>42</v>
      </c>
      <c r="AJ448" s="29" t="s">
        <v>42</v>
      </c>
      <c r="AK448" s="29">
        <v>0.06</v>
      </c>
      <c r="AL448" s="29">
        <v>0.06</v>
      </c>
      <c r="AM448" s="29">
        <v>0.06</v>
      </c>
      <c r="AN448" s="29">
        <v>0</v>
      </c>
      <c r="AO448" s="29">
        <v>0</v>
      </c>
      <c r="AP448" s="29">
        <v>0</v>
      </c>
      <c r="AQ448" s="29" t="s">
        <v>42</v>
      </c>
      <c r="AR448" s="29" t="s">
        <v>41</v>
      </c>
      <c r="AS448" s="29" t="s">
        <v>41</v>
      </c>
      <c r="AT448" s="29">
        <v>0.02</v>
      </c>
      <c r="AU448" s="29">
        <v>0.01</v>
      </c>
      <c r="AV448" s="29">
        <v>0.01</v>
      </c>
      <c r="AW448" s="29">
        <v>0.01</v>
      </c>
      <c r="AX448" s="29">
        <v>0.01</v>
      </c>
      <c r="AY448" s="29">
        <v>0.01</v>
      </c>
      <c r="AZ448" s="29">
        <v>0.01</v>
      </c>
      <c r="BA448" s="29" t="s">
        <v>41</v>
      </c>
      <c r="BB448" s="29" t="s">
        <v>41</v>
      </c>
      <c r="BC448" s="29" t="s">
        <v>42</v>
      </c>
      <c r="BD448" s="29" t="s">
        <v>42</v>
      </c>
      <c r="BE448" s="29" t="s">
        <v>42</v>
      </c>
      <c r="BF448" s="29">
        <v>0.01</v>
      </c>
      <c r="BG448" s="29" t="s">
        <v>41</v>
      </c>
      <c r="BH448" s="29">
        <v>0.01</v>
      </c>
      <c r="BI448" s="29">
        <v>0.08</v>
      </c>
      <c r="BJ448" s="29">
        <v>0.03</v>
      </c>
      <c r="BK448" s="29">
        <v>0.04</v>
      </c>
      <c r="BL448" s="29">
        <v>0.03</v>
      </c>
      <c r="BM448" s="29">
        <v>0.01</v>
      </c>
      <c r="BN448" s="29">
        <v>0.01</v>
      </c>
      <c r="BO448" s="29">
        <v>0.03</v>
      </c>
      <c r="BP448" s="29">
        <v>0.01</v>
      </c>
      <c r="BQ448" s="29">
        <v>0.01</v>
      </c>
    </row>
    <row r="449" spans="1:69" x14ac:dyDescent="0.25">
      <c r="A449">
        <v>928</v>
      </c>
      <c r="B449" t="s">
        <v>274</v>
      </c>
      <c r="C449" t="s">
        <v>172</v>
      </c>
      <c r="D449" s="28">
        <v>1550</v>
      </c>
      <c r="E449" s="28">
        <v>6280</v>
      </c>
      <c r="F449" s="28">
        <v>7840</v>
      </c>
      <c r="G449" s="29">
        <v>0.85</v>
      </c>
      <c r="H449" s="29">
        <v>0.95</v>
      </c>
      <c r="I449" s="29">
        <v>0.93</v>
      </c>
      <c r="J449" s="29">
        <v>0.82</v>
      </c>
      <c r="K449" s="29">
        <v>0.93</v>
      </c>
      <c r="L449" s="29">
        <v>0.91</v>
      </c>
      <c r="M449" s="29">
        <v>0.49</v>
      </c>
      <c r="N449" s="29">
        <v>0.38</v>
      </c>
      <c r="O449" s="29">
        <v>0.4</v>
      </c>
      <c r="P449" s="29">
        <v>0</v>
      </c>
      <c r="Q449" s="29" t="s">
        <v>41</v>
      </c>
      <c r="R449" s="29" t="s">
        <v>41</v>
      </c>
      <c r="S449" s="29">
        <v>0.03</v>
      </c>
      <c r="T449" s="29">
        <v>0.02</v>
      </c>
      <c r="U449" s="29">
        <v>0.02</v>
      </c>
      <c r="V449" s="29">
        <v>0.28999999999999998</v>
      </c>
      <c r="W449" s="29">
        <v>0.53</v>
      </c>
      <c r="X449" s="29">
        <v>0.48</v>
      </c>
      <c r="Y449" s="29" t="s">
        <v>42</v>
      </c>
      <c r="Z449" s="29" t="s">
        <v>41</v>
      </c>
      <c r="AA449" s="29" t="s">
        <v>41</v>
      </c>
      <c r="AB449" s="29">
        <v>0</v>
      </c>
      <c r="AC449" s="29">
        <v>0</v>
      </c>
      <c r="AD449" s="29">
        <v>0</v>
      </c>
      <c r="AE449" s="29" t="s">
        <v>42</v>
      </c>
      <c r="AF449" s="29">
        <v>0</v>
      </c>
      <c r="AG449" s="29" t="s">
        <v>42</v>
      </c>
      <c r="AH449" s="29" t="s">
        <v>42</v>
      </c>
      <c r="AI449" s="29" t="s">
        <v>42</v>
      </c>
      <c r="AJ449" s="29" t="s">
        <v>42</v>
      </c>
      <c r="AK449" s="29">
        <v>0.05</v>
      </c>
      <c r="AL449" s="29">
        <v>0.05</v>
      </c>
      <c r="AM449" s="29">
        <v>0.05</v>
      </c>
      <c r="AN449" s="29">
        <v>0</v>
      </c>
      <c r="AO449" s="29" t="s">
        <v>42</v>
      </c>
      <c r="AP449" s="29" t="s">
        <v>42</v>
      </c>
      <c r="AQ449" s="29">
        <v>0.01</v>
      </c>
      <c r="AR449" s="29" t="s">
        <v>41</v>
      </c>
      <c r="AS449" s="29" t="s">
        <v>41</v>
      </c>
      <c r="AT449" s="29">
        <v>0.02</v>
      </c>
      <c r="AU449" s="29">
        <v>0.01</v>
      </c>
      <c r="AV449" s="29">
        <v>0.01</v>
      </c>
      <c r="AW449" s="29">
        <v>0.01</v>
      </c>
      <c r="AX449" s="29">
        <v>0.01</v>
      </c>
      <c r="AY449" s="29">
        <v>0.01</v>
      </c>
      <c r="AZ449" s="29">
        <v>0.01</v>
      </c>
      <c r="BA449" s="29" t="s">
        <v>41</v>
      </c>
      <c r="BB449" s="29" t="s">
        <v>41</v>
      </c>
      <c r="BC449" s="29" t="s">
        <v>41</v>
      </c>
      <c r="BD449" s="29" t="s">
        <v>42</v>
      </c>
      <c r="BE449" s="29" t="s">
        <v>41</v>
      </c>
      <c r="BF449" s="29">
        <v>0.01</v>
      </c>
      <c r="BG449" s="29">
        <v>0.01</v>
      </c>
      <c r="BH449" s="29">
        <v>0.01</v>
      </c>
      <c r="BI449" s="29">
        <v>0.1</v>
      </c>
      <c r="BJ449" s="29">
        <v>0.04</v>
      </c>
      <c r="BK449" s="29">
        <v>0.05</v>
      </c>
      <c r="BL449" s="29">
        <v>0.04</v>
      </c>
      <c r="BM449" s="29">
        <v>0.01</v>
      </c>
      <c r="BN449" s="29">
        <v>0.01</v>
      </c>
      <c r="BO449" s="29">
        <v>0.01</v>
      </c>
      <c r="BP449" s="29">
        <v>0.01</v>
      </c>
      <c r="BQ449" s="29">
        <v>0.01</v>
      </c>
    </row>
    <row r="450" spans="1:69" x14ac:dyDescent="0.25">
      <c r="A450">
        <v>929</v>
      </c>
      <c r="B450" t="s">
        <v>275</v>
      </c>
      <c r="C450" t="s">
        <v>166</v>
      </c>
      <c r="D450" s="28">
        <v>820</v>
      </c>
      <c r="E450" s="28">
        <v>2700</v>
      </c>
      <c r="F450" s="28">
        <v>3520</v>
      </c>
      <c r="G450" s="29">
        <v>0.83</v>
      </c>
      <c r="H450" s="29">
        <v>0.93</v>
      </c>
      <c r="I450" s="29">
        <v>0.91</v>
      </c>
      <c r="J450" s="29">
        <v>0.81</v>
      </c>
      <c r="K450" s="29">
        <v>0.91</v>
      </c>
      <c r="L450" s="29">
        <v>0.89</v>
      </c>
      <c r="M450" s="29">
        <v>0.38</v>
      </c>
      <c r="N450" s="29">
        <v>0.26</v>
      </c>
      <c r="O450" s="29">
        <v>0.28999999999999998</v>
      </c>
      <c r="P450" s="29">
        <v>0</v>
      </c>
      <c r="Q450" s="29" t="s">
        <v>41</v>
      </c>
      <c r="R450" s="29" t="s">
        <v>41</v>
      </c>
      <c r="S450" s="29">
        <v>7.0000000000000007E-2</v>
      </c>
      <c r="T450" s="29">
        <v>0.04</v>
      </c>
      <c r="U450" s="29">
        <v>0.04</v>
      </c>
      <c r="V450" s="29">
        <v>0.35</v>
      </c>
      <c r="W450" s="29">
        <v>0.61</v>
      </c>
      <c r="X450" s="29">
        <v>0.55000000000000004</v>
      </c>
      <c r="Y450" s="29" t="s">
        <v>42</v>
      </c>
      <c r="Z450" s="29">
        <v>0</v>
      </c>
      <c r="AA450" s="29" t="s">
        <v>42</v>
      </c>
      <c r="AB450" s="29">
        <v>0</v>
      </c>
      <c r="AC450" s="29">
        <v>0</v>
      </c>
      <c r="AD450" s="29">
        <v>0</v>
      </c>
      <c r="AE450" s="29">
        <v>0</v>
      </c>
      <c r="AF450" s="29">
        <v>0</v>
      </c>
      <c r="AG450" s="29">
        <v>0</v>
      </c>
      <c r="AH450" s="29" t="s">
        <v>42</v>
      </c>
      <c r="AI450" s="29">
        <v>0</v>
      </c>
      <c r="AJ450" s="29" t="s">
        <v>42</v>
      </c>
      <c r="AK450" s="29">
        <v>0.06</v>
      </c>
      <c r="AL450" s="29">
        <v>0.06</v>
      </c>
      <c r="AM450" s="29">
        <v>0.06</v>
      </c>
      <c r="AN450" s="29">
        <v>0</v>
      </c>
      <c r="AO450" s="29">
        <v>0</v>
      </c>
      <c r="AP450" s="29">
        <v>0</v>
      </c>
      <c r="AQ450" s="29">
        <v>0.01</v>
      </c>
      <c r="AR450" s="29">
        <v>0.01</v>
      </c>
      <c r="AS450" s="29">
        <v>0.01</v>
      </c>
      <c r="AT450" s="29">
        <v>0.01</v>
      </c>
      <c r="AU450" s="29">
        <v>0.01</v>
      </c>
      <c r="AV450" s="29">
        <v>0.01</v>
      </c>
      <c r="AW450" s="29" t="s">
        <v>42</v>
      </c>
      <c r="AX450" s="29">
        <v>0.01</v>
      </c>
      <c r="AY450" s="29">
        <v>0.01</v>
      </c>
      <c r="AZ450" s="29" t="s">
        <v>42</v>
      </c>
      <c r="BA450" s="29" t="s">
        <v>41</v>
      </c>
      <c r="BB450" s="29" t="s">
        <v>41</v>
      </c>
      <c r="BC450" s="29" t="s">
        <v>42</v>
      </c>
      <c r="BD450" s="29" t="s">
        <v>42</v>
      </c>
      <c r="BE450" s="29" t="s">
        <v>42</v>
      </c>
      <c r="BF450" s="29" t="s">
        <v>42</v>
      </c>
      <c r="BG450" s="29">
        <v>0.01</v>
      </c>
      <c r="BH450" s="29">
        <v>0.01</v>
      </c>
      <c r="BI450" s="29">
        <v>0.1</v>
      </c>
      <c r="BJ450" s="29">
        <v>0.04</v>
      </c>
      <c r="BK450" s="29">
        <v>0.05</v>
      </c>
      <c r="BL450" s="29">
        <v>0.05</v>
      </c>
      <c r="BM450" s="29">
        <v>0.02</v>
      </c>
      <c r="BN450" s="29">
        <v>0.02</v>
      </c>
      <c r="BO450" s="29">
        <v>0.02</v>
      </c>
      <c r="BP450" s="29">
        <v>0.01</v>
      </c>
      <c r="BQ450" s="29">
        <v>0.01</v>
      </c>
    </row>
    <row r="451" spans="1:69" x14ac:dyDescent="0.25">
      <c r="A451">
        <v>892</v>
      </c>
      <c r="B451" t="s">
        <v>276</v>
      </c>
      <c r="C451" t="s">
        <v>172</v>
      </c>
      <c r="D451" s="28">
        <v>1200</v>
      </c>
      <c r="E451" s="28">
        <v>1460</v>
      </c>
      <c r="F451" s="28">
        <v>2660</v>
      </c>
      <c r="G451" s="29">
        <v>0.8</v>
      </c>
      <c r="H451" s="29">
        <v>0.9</v>
      </c>
      <c r="I451" s="29">
        <v>0.86</v>
      </c>
      <c r="J451" s="29">
        <v>0.77</v>
      </c>
      <c r="K451" s="29">
        <v>0.88</v>
      </c>
      <c r="L451" s="29">
        <v>0.83</v>
      </c>
      <c r="M451" s="29">
        <v>0.42</v>
      </c>
      <c r="N451" s="29">
        <v>0.36</v>
      </c>
      <c r="O451" s="29">
        <v>0.39</v>
      </c>
      <c r="P451" s="29" t="s">
        <v>42</v>
      </c>
      <c r="Q451" s="29" t="s">
        <v>42</v>
      </c>
      <c r="R451" s="29" t="s">
        <v>42</v>
      </c>
      <c r="S451" s="29">
        <v>0.04</v>
      </c>
      <c r="T451" s="29">
        <v>0.04</v>
      </c>
      <c r="U451" s="29">
        <v>0.04</v>
      </c>
      <c r="V451" s="29">
        <v>0.24</v>
      </c>
      <c r="W451" s="29">
        <v>0.32</v>
      </c>
      <c r="X451" s="29">
        <v>0.28000000000000003</v>
      </c>
      <c r="Y451" s="29">
        <v>0.06</v>
      </c>
      <c r="Z451" s="29">
        <v>0.17</v>
      </c>
      <c r="AA451" s="29">
        <v>0.12</v>
      </c>
      <c r="AB451" s="29">
        <v>0</v>
      </c>
      <c r="AC451" s="29">
        <v>0</v>
      </c>
      <c r="AD451" s="29">
        <v>0</v>
      </c>
      <c r="AE451" s="29">
        <v>0</v>
      </c>
      <c r="AF451" s="29">
        <v>0</v>
      </c>
      <c r="AG451" s="29">
        <v>0</v>
      </c>
      <c r="AH451" s="29" t="s">
        <v>42</v>
      </c>
      <c r="AI451" s="29" t="s">
        <v>42</v>
      </c>
      <c r="AJ451" s="29" t="s">
        <v>42</v>
      </c>
      <c r="AK451" s="29">
        <v>0.04</v>
      </c>
      <c r="AL451" s="29">
        <v>0.05</v>
      </c>
      <c r="AM451" s="29">
        <v>0.05</v>
      </c>
      <c r="AN451" s="29" t="s">
        <v>42</v>
      </c>
      <c r="AO451" s="29">
        <v>0</v>
      </c>
      <c r="AP451" s="29" t="s">
        <v>42</v>
      </c>
      <c r="AQ451" s="29" t="s">
        <v>42</v>
      </c>
      <c r="AR451" s="29" t="s">
        <v>42</v>
      </c>
      <c r="AS451" s="29" t="s">
        <v>42</v>
      </c>
      <c r="AT451" s="29">
        <v>0.02</v>
      </c>
      <c r="AU451" s="29">
        <v>0.01</v>
      </c>
      <c r="AV451" s="29">
        <v>0.02</v>
      </c>
      <c r="AW451" s="29">
        <v>0.01</v>
      </c>
      <c r="AX451" s="29">
        <v>0.01</v>
      </c>
      <c r="AY451" s="29">
        <v>0.01</v>
      </c>
      <c r="AZ451" s="29">
        <v>0.01</v>
      </c>
      <c r="BA451" s="29" t="s">
        <v>42</v>
      </c>
      <c r="BB451" s="29" t="s">
        <v>41</v>
      </c>
      <c r="BC451" s="29">
        <v>0.01</v>
      </c>
      <c r="BD451" s="29" t="s">
        <v>42</v>
      </c>
      <c r="BE451" s="29" t="s">
        <v>41</v>
      </c>
      <c r="BF451" s="29">
        <v>0.01</v>
      </c>
      <c r="BG451" s="29">
        <v>0.01</v>
      </c>
      <c r="BH451" s="29">
        <v>0.01</v>
      </c>
      <c r="BI451" s="29">
        <v>0.12</v>
      </c>
      <c r="BJ451" s="29">
        <v>0.06</v>
      </c>
      <c r="BK451" s="29">
        <v>0.09</v>
      </c>
      <c r="BL451" s="29">
        <v>0.06</v>
      </c>
      <c r="BM451" s="29">
        <v>0.02</v>
      </c>
      <c r="BN451" s="29">
        <v>0.04</v>
      </c>
      <c r="BO451" s="29">
        <v>0.02</v>
      </c>
      <c r="BP451" s="29">
        <v>0.02</v>
      </c>
      <c r="BQ451" s="29">
        <v>0.02</v>
      </c>
    </row>
    <row r="452" spans="1:69" x14ac:dyDescent="0.25">
      <c r="A452">
        <v>891</v>
      </c>
      <c r="B452" t="s">
        <v>277</v>
      </c>
      <c r="C452" t="s">
        <v>172</v>
      </c>
      <c r="D452" s="28">
        <v>1930</v>
      </c>
      <c r="E452" s="28">
        <v>6640</v>
      </c>
      <c r="F452" s="28">
        <v>8580</v>
      </c>
      <c r="G452" s="29">
        <v>0.81</v>
      </c>
      <c r="H452" s="29">
        <v>0.93</v>
      </c>
      <c r="I452" s="29">
        <v>0.9</v>
      </c>
      <c r="J452" s="29">
        <v>0.79</v>
      </c>
      <c r="K452" s="29">
        <v>0.92</v>
      </c>
      <c r="L452" s="29">
        <v>0.89</v>
      </c>
      <c r="M452" s="29">
        <v>0.44</v>
      </c>
      <c r="N452" s="29">
        <v>0.34</v>
      </c>
      <c r="O452" s="29">
        <v>0.36</v>
      </c>
      <c r="P452" s="29" t="s">
        <v>42</v>
      </c>
      <c r="Q452" s="29" t="s">
        <v>41</v>
      </c>
      <c r="R452" s="29" t="s">
        <v>41</v>
      </c>
      <c r="S452" s="29">
        <v>0.06</v>
      </c>
      <c r="T452" s="29">
        <v>0.04</v>
      </c>
      <c r="U452" s="29">
        <v>0.04</v>
      </c>
      <c r="V452" s="29">
        <v>0.27</v>
      </c>
      <c r="W452" s="29">
        <v>0.48</v>
      </c>
      <c r="X452" s="29">
        <v>0.44</v>
      </c>
      <c r="Y452" s="29">
        <v>0.01</v>
      </c>
      <c r="Z452" s="29">
        <v>0.05</v>
      </c>
      <c r="AA452" s="29">
        <v>0.04</v>
      </c>
      <c r="AB452" s="29" t="s">
        <v>42</v>
      </c>
      <c r="AC452" s="29" t="s">
        <v>42</v>
      </c>
      <c r="AD452" s="29" t="s">
        <v>41</v>
      </c>
      <c r="AE452" s="29">
        <v>0</v>
      </c>
      <c r="AF452" s="29">
        <v>0</v>
      </c>
      <c r="AG452" s="29">
        <v>0</v>
      </c>
      <c r="AH452" s="29" t="s">
        <v>41</v>
      </c>
      <c r="AI452" s="29" t="s">
        <v>42</v>
      </c>
      <c r="AJ452" s="29" t="s">
        <v>41</v>
      </c>
      <c r="AK452" s="29">
        <v>0.06</v>
      </c>
      <c r="AL452" s="29">
        <v>0.06</v>
      </c>
      <c r="AM452" s="29">
        <v>0.06</v>
      </c>
      <c r="AN452" s="29">
        <v>0</v>
      </c>
      <c r="AO452" s="29">
        <v>0</v>
      </c>
      <c r="AP452" s="29">
        <v>0</v>
      </c>
      <c r="AQ452" s="29">
        <v>0.01</v>
      </c>
      <c r="AR452" s="29" t="s">
        <v>41</v>
      </c>
      <c r="AS452" s="29" t="s">
        <v>41</v>
      </c>
      <c r="AT452" s="29">
        <v>0.01</v>
      </c>
      <c r="AU452" s="29">
        <v>0.01</v>
      </c>
      <c r="AV452" s="29">
        <v>0.01</v>
      </c>
      <c r="AW452" s="29" t="s">
        <v>41</v>
      </c>
      <c r="AX452" s="29" t="s">
        <v>41</v>
      </c>
      <c r="AY452" s="29" t="s">
        <v>41</v>
      </c>
      <c r="AZ452" s="29" t="s">
        <v>42</v>
      </c>
      <c r="BA452" s="29" t="s">
        <v>41</v>
      </c>
      <c r="BB452" s="29" t="s">
        <v>41</v>
      </c>
      <c r="BC452" s="29" t="s">
        <v>42</v>
      </c>
      <c r="BD452" s="29" t="s">
        <v>42</v>
      </c>
      <c r="BE452" s="29" t="s">
        <v>41</v>
      </c>
      <c r="BF452" s="29">
        <v>0.01</v>
      </c>
      <c r="BG452" s="29" t="s">
        <v>41</v>
      </c>
      <c r="BH452" s="29">
        <v>0.01</v>
      </c>
      <c r="BI452" s="29">
        <v>0.11</v>
      </c>
      <c r="BJ452" s="29">
        <v>0.05</v>
      </c>
      <c r="BK452" s="29">
        <v>0.06</v>
      </c>
      <c r="BL452" s="29">
        <v>0.03</v>
      </c>
      <c r="BM452" s="29">
        <v>0.01</v>
      </c>
      <c r="BN452" s="29">
        <v>0.01</v>
      </c>
      <c r="BO452" s="29">
        <v>0.05</v>
      </c>
      <c r="BP452" s="29">
        <v>0.02</v>
      </c>
      <c r="BQ452" s="29">
        <v>0.03</v>
      </c>
    </row>
    <row r="453" spans="1:69" x14ac:dyDescent="0.25">
      <c r="A453">
        <v>353</v>
      </c>
      <c r="B453" t="s">
        <v>278</v>
      </c>
      <c r="C453" t="s">
        <v>168</v>
      </c>
      <c r="D453" s="28">
        <v>1050</v>
      </c>
      <c r="E453" s="28">
        <v>2010</v>
      </c>
      <c r="F453" s="28">
        <v>3060</v>
      </c>
      <c r="G453" s="29">
        <v>0.85</v>
      </c>
      <c r="H453" s="29">
        <v>0.94</v>
      </c>
      <c r="I453" s="29">
        <v>0.91</v>
      </c>
      <c r="J453" s="29">
        <v>0.83</v>
      </c>
      <c r="K453" s="29">
        <v>0.92</v>
      </c>
      <c r="L453" s="29">
        <v>0.89</v>
      </c>
      <c r="M453" s="29">
        <v>0.45</v>
      </c>
      <c r="N453" s="29">
        <v>0.36</v>
      </c>
      <c r="O453" s="29">
        <v>0.39</v>
      </c>
      <c r="P453" s="29">
        <v>0</v>
      </c>
      <c r="Q453" s="29" t="s">
        <v>42</v>
      </c>
      <c r="R453" s="29" t="s">
        <v>42</v>
      </c>
      <c r="S453" s="29">
        <v>0.02</v>
      </c>
      <c r="T453" s="29">
        <v>0.03</v>
      </c>
      <c r="U453" s="29">
        <v>0.03</v>
      </c>
      <c r="V453" s="29">
        <v>0.04</v>
      </c>
      <c r="W453" s="29">
        <v>0.19</v>
      </c>
      <c r="X453" s="29">
        <v>0.14000000000000001</v>
      </c>
      <c r="Y453" s="29">
        <v>0.31</v>
      </c>
      <c r="Z453" s="29">
        <v>0.35</v>
      </c>
      <c r="AA453" s="29">
        <v>0.34</v>
      </c>
      <c r="AB453" s="29">
        <v>0</v>
      </c>
      <c r="AC453" s="29">
        <v>0</v>
      </c>
      <c r="AD453" s="29">
        <v>0</v>
      </c>
      <c r="AE453" s="29">
        <v>0</v>
      </c>
      <c r="AF453" s="29">
        <v>0</v>
      </c>
      <c r="AG453" s="29">
        <v>0</v>
      </c>
      <c r="AH453" s="29" t="s">
        <v>42</v>
      </c>
      <c r="AI453" s="29" t="s">
        <v>42</v>
      </c>
      <c r="AJ453" s="29" t="s">
        <v>42</v>
      </c>
      <c r="AK453" s="29">
        <v>0.02</v>
      </c>
      <c r="AL453" s="29">
        <v>0.05</v>
      </c>
      <c r="AM453" s="29">
        <v>0.04</v>
      </c>
      <c r="AN453" s="29">
        <v>0</v>
      </c>
      <c r="AO453" s="29">
        <v>0</v>
      </c>
      <c r="AP453" s="29">
        <v>0</v>
      </c>
      <c r="AQ453" s="29" t="s">
        <v>42</v>
      </c>
      <c r="AR453" s="29" t="s">
        <v>42</v>
      </c>
      <c r="AS453" s="29" t="s">
        <v>42</v>
      </c>
      <c r="AT453" s="29">
        <v>0.01</v>
      </c>
      <c r="AU453" s="29">
        <v>0.01</v>
      </c>
      <c r="AV453" s="29">
        <v>0.01</v>
      </c>
      <c r="AW453" s="29" t="s">
        <v>42</v>
      </c>
      <c r="AX453" s="29" t="s">
        <v>41</v>
      </c>
      <c r="AY453" s="29" t="s">
        <v>41</v>
      </c>
      <c r="AZ453" s="29" t="s">
        <v>42</v>
      </c>
      <c r="BA453" s="29" t="s">
        <v>41</v>
      </c>
      <c r="BB453" s="29" t="s">
        <v>41</v>
      </c>
      <c r="BC453" s="29" t="s">
        <v>42</v>
      </c>
      <c r="BD453" s="29" t="s">
        <v>41</v>
      </c>
      <c r="BE453" s="29" t="s">
        <v>41</v>
      </c>
      <c r="BF453" s="29">
        <v>0.02</v>
      </c>
      <c r="BG453" s="29">
        <v>0.01</v>
      </c>
      <c r="BH453" s="29">
        <v>0.01</v>
      </c>
      <c r="BI453" s="29">
        <v>0.09</v>
      </c>
      <c r="BJ453" s="29">
        <v>0.04</v>
      </c>
      <c r="BK453" s="29">
        <v>0.06</v>
      </c>
      <c r="BL453" s="29">
        <v>0.04</v>
      </c>
      <c r="BM453" s="29">
        <v>0.01</v>
      </c>
      <c r="BN453" s="29">
        <v>0.02</v>
      </c>
      <c r="BO453" s="29">
        <v>0.02</v>
      </c>
      <c r="BP453" s="29" t="s">
        <v>41</v>
      </c>
      <c r="BQ453" s="29">
        <v>0.01</v>
      </c>
    </row>
    <row r="454" spans="1:69" x14ac:dyDescent="0.25">
      <c r="A454">
        <v>931</v>
      </c>
      <c r="B454" t="s">
        <v>279</v>
      </c>
      <c r="C454" t="s">
        <v>182</v>
      </c>
      <c r="D454" s="28">
        <v>1100</v>
      </c>
      <c r="E454" s="28">
        <v>5080</v>
      </c>
      <c r="F454" s="28">
        <v>6180</v>
      </c>
      <c r="G454" s="29">
        <v>0.84</v>
      </c>
      <c r="H454" s="29">
        <v>0.93</v>
      </c>
      <c r="I454" s="29">
        <v>0.92</v>
      </c>
      <c r="J454" s="29">
        <v>0.8</v>
      </c>
      <c r="K454" s="29">
        <v>0.91</v>
      </c>
      <c r="L454" s="29">
        <v>0.89</v>
      </c>
      <c r="M454" s="29">
        <v>0.4</v>
      </c>
      <c r="N454" s="29">
        <v>0.3</v>
      </c>
      <c r="O454" s="29">
        <v>0.32</v>
      </c>
      <c r="P454" s="29" t="s">
        <v>42</v>
      </c>
      <c r="Q454" s="29">
        <v>0.01</v>
      </c>
      <c r="R454" s="29">
        <v>0.01</v>
      </c>
      <c r="S454" s="29">
        <v>0.05</v>
      </c>
      <c r="T454" s="29">
        <v>0.03</v>
      </c>
      <c r="U454" s="29">
        <v>0.03</v>
      </c>
      <c r="V454" s="29">
        <v>0.31</v>
      </c>
      <c r="W454" s="29">
        <v>0.52</v>
      </c>
      <c r="X454" s="29">
        <v>0.48</v>
      </c>
      <c r="Y454" s="29">
        <v>0.04</v>
      </c>
      <c r="Z454" s="29">
        <v>0.06</v>
      </c>
      <c r="AA454" s="29">
        <v>0.05</v>
      </c>
      <c r="AB454" s="29">
        <v>0</v>
      </c>
      <c r="AC454" s="29" t="s">
        <v>42</v>
      </c>
      <c r="AD454" s="29" t="s">
        <v>42</v>
      </c>
      <c r="AE454" s="29">
        <v>0</v>
      </c>
      <c r="AF454" s="29">
        <v>0</v>
      </c>
      <c r="AG454" s="29">
        <v>0</v>
      </c>
      <c r="AH454" s="29">
        <v>0</v>
      </c>
      <c r="AI454" s="29" t="s">
        <v>42</v>
      </c>
      <c r="AJ454" s="29" t="s">
        <v>42</v>
      </c>
      <c r="AK454" s="29">
        <v>0.06</v>
      </c>
      <c r="AL454" s="29">
        <v>0.05</v>
      </c>
      <c r="AM454" s="29">
        <v>0.05</v>
      </c>
      <c r="AN454" s="29">
        <v>0</v>
      </c>
      <c r="AO454" s="29" t="s">
        <v>42</v>
      </c>
      <c r="AP454" s="29" t="s">
        <v>42</v>
      </c>
      <c r="AQ454" s="29" t="s">
        <v>42</v>
      </c>
      <c r="AR454" s="29" t="s">
        <v>41</v>
      </c>
      <c r="AS454" s="29" t="s">
        <v>41</v>
      </c>
      <c r="AT454" s="29">
        <v>0.02</v>
      </c>
      <c r="AU454" s="29">
        <v>0.01</v>
      </c>
      <c r="AV454" s="29">
        <v>0.01</v>
      </c>
      <c r="AW454" s="29">
        <v>0.01</v>
      </c>
      <c r="AX454" s="29">
        <v>0.01</v>
      </c>
      <c r="AY454" s="29">
        <v>0.01</v>
      </c>
      <c r="AZ454" s="29">
        <v>0.01</v>
      </c>
      <c r="BA454" s="29" t="s">
        <v>41</v>
      </c>
      <c r="BB454" s="29">
        <v>0.01</v>
      </c>
      <c r="BC454" s="29">
        <v>0</v>
      </c>
      <c r="BD454" s="29">
        <v>0</v>
      </c>
      <c r="BE454" s="29">
        <v>0</v>
      </c>
      <c r="BF454" s="29">
        <v>0.02</v>
      </c>
      <c r="BG454" s="29">
        <v>0.01</v>
      </c>
      <c r="BH454" s="29">
        <v>0.01</v>
      </c>
      <c r="BI454" s="29">
        <v>0.09</v>
      </c>
      <c r="BJ454" s="29">
        <v>0.04</v>
      </c>
      <c r="BK454" s="29">
        <v>0.05</v>
      </c>
      <c r="BL454" s="29">
        <v>0.05</v>
      </c>
      <c r="BM454" s="29">
        <v>0.01</v>
      </c>
      <c r="BN454" s="29">
        <v>0.02</v>
      </c>
      <c r="BO454" s="29">
        <v>0.03</v>
      </c>
      <c r="BP454" s="29">
        <v>0.02</v>
      </c>
      <c r="BQ454" s="29">
        <v>0.02</v>
      </c>
    </row>
    <row r="455" spans="1:69" x14ac:dyDescent="0.25">
      <c r="A455">
        <v>874</v>
      </c>
      <c r="B455" t="s">
        <v>280</v>
      </c>
      <c r="C455" t="s">
        <v>176</v>
      </c>
      <c r="D455" s="28">
        <v>600</v>
      </c>
      <c r="E455" s="28">
        <v>1580</v>
      </c>
      <c r="F455" s="28">
        <v>2180</v>
      </c>
      <c r="G455" s="29">
        <v>0.87</v>
      </c>
      <c r="H455" s="29">
        <v>0.94</v>
      </c>
      <c r="I455" s="29">
        <v>0.92</v>
      </c>
      <c r="J455" s="29">
        <v>0.85</v>
      </c>
      <c r="K455" s="29">
        <v>0.93</v>
      </c>
      <c r="L455" s="29">
        <v>0.91</v>
      </c>
      <c r="M455" s="29">
        <v>0.41</v>
      </c>
      <c r="N455" s="29">
        <v>0.28999999999999998</v>
      </c>
      <c r="O455" s="29">
        <v>0.33</v>
      </c>
      <c r="P455" s="29" t="s">
        <v>42</v>
      </c>
      <c r="Q455" s="29" t="s">
        <v>42</v>
      </c>
      <c r="R455" s="29" t="s">
        <v>42</v>
      </c>
      <c r="S455" s="29">
        <v>0.04</v>
      </c>
      <c r="T455" s="29">
        <v>0.02</v>
      </c>
      <c r="U455" s="29">
        <v>0.03</v>
      </c>
      <c r="V455" s="29">
        <v>0.38</v>
      </c>
      <c r="W455" s="29">
        <v>0.61</v>
      </c>
      <c r="X455" s="29">
        <v>0.55000000000000004</v>
      </c>
      <c r="Y455" s="29" t="s">
        <v>42</v>
      </c>
      <c r="Z455" s="29" t="s">
        <v>42</v>
      </c>
      <c r="AA455" s="29" t="s">
        <v>42</v>
      </c>
      <c r="AB455" s="29">
        <v>0</v>
      </c>
      <c r="AC455" s="29">
        <v>0</v>
      </c>
      <c r="AD455" s="29">
        <v>0</v>
      </c>
      <c r="AE455" s="29" t="s">
        <v>42</v>
      </c>
      <c r="AF455" s="29">
        <v>0</v>
      </c>
      <c r="AG455" s="29" t="s">
        <v>42</v>
      </c>
      <c r="AH455" s="29" t="s">
        <v>42</v>
      </c>
      <c r="AI455" s="29" t="s">
        <v>42</v>
      </c>
      <c r="AJ455" s="29" t="s">
        <v>42</v>
      </c>
      <c r="AK455" s="29">
        <v>0.02</v>
      </c>
      <c r="AL455" s="29">
        <v>0.03</v>
      </c>
      <c r="AM455" s="29">
        <v>0.03</v>
      </c>
      <c r="AN455" s="29">
        <v>0</v>
      </c>
      <c r="AO455" s="29">
        <v>0</v>
      </c>
      <c r="AP455" s="29">
        <v>0</v>
      </c>
      <c r="AQ455" s="29" t="s">
        <v>42</v>
      </c>
      <c r="AR455" s="29" t="s">
        <v>42</v>
      </c>
      <c r="AS455" s="29" t="s">
        <v>42</v>
      </c>
      <c r="AT455" s="29">
        <v>0.01</v>
      </c>
      <c r="AU455" s="29">
        <v>0.01</v>
      </c>
      <c r="AV455" s="29">
        <v>0.01</v>
      </c>
      <c r="AW455" s="29" t="s">
        <v>42</v>
      </c>
      <c r="AX455" s="29">
        <v>0.01</v>
      </c>
      <c r="AY455" s="29">
        <v>0.01</v>
      </c>
      <c r="AZ455" s="29" t="s">
        <v>42</v>
      </c>
      <c r="BA455" s="29">
        <v>0.01</v>
      </c>
      <c r="BB455" s="29" t="s">
        <v>41</v>
      </c>
      <c r="BC455" s="29" t="s">
        <v>42</v>
      </c>
      <c r="BD455" s="29">
        <v>0</v>
      </c>
      <c r="BE455" s="29" t="s">
        <v>42</v>
      </c>
      <c r="BF455" s="29" t="s">
        <v>42</v>
      </c>
      <c r="BG455" s="29" t="s">
        <v>41</v>
      </c>
      <c r="BH455" s="29">
        <v>0.01</v>
      </c>
      <c r="BI455" s="29">
        <v>0.08</v>
      </c>
      <c r="BJ455" s="29">
        <v>0.03</v>
      </c>
      <c r="BK455" s="29">
        <v>0.04</v>
      </c>
      <c r="BL455" s="29">
        <v>0.04</v>
      </c>
      <c r="BM455" s="29">
        <v>0.02</v>
      </c>
      <c r="BN455" s="29">
        <v>0.02</v>
      </c>
      <c r="BO455" s="29">
        <v>0.02</v>
      </c>
      <c r="BP455" s="29">
        <v>0.01</v>
      </c>
      <c r="BQ455" s="29">
        <v>0.01</v>
      </c>
    </row>
    <row r="456" spans="1:69" x14ac:dyDescent="0.25">
      <c r="A456">
        <v>879</v>
      </c>
      <c r="B456" t="s">
        <v>281</v>
      </c>
      <c r="C456" t="s">
        <v>184</v>
      </c>
      <c r="D456" s="28">
        <v>690</v>
      </c>
      <c r="E456" s="28">
        <v>2080</v>
      </c>
      <c r="F456" s="28">
        <v>2770</v>
      </c>
      <c r="G456" s="29">
        <v>0.9</v>
      </c>
      <c r="H456" s="29">
        <v>0.96</v>
      </c>
      <c r="I456" s="29">
        <v>0.95</v>
      </c>
      <c r="J456" s="29">
        <v>0.88</v>
      </c>
      <c r="K456" s="29">
        <v>0.95</v>
      </c>
      <c r="L456" s="29">
        <v>0.94</v>
      </c>
      <c r="M456" s="29">
        <v>0.18</v>
      </c>
      <c r="N456" s="29">
        <v>0.18</v>
      </c>
      <c r="O456" s="29">
        <v>0.18</v>
      </c>
      <c r="P456" s="29" t="s">
        <v>42</v>
      </c>
      <c r="Q456" s="29" t="s">
        <v>41</v>
      </c>
      <c r="R456" s="29" t="s">
        <v>41</v>
      </c>
      <c r="S456" s="29">
        <v>0.06</v>
      </c>
      <c r="T456" s="29">
        <v>0.05</v>
      </c>
      <c r="U456" s="29">
        <v>0.05</v>
      </c>
      <c r="V456" s="29">
        <v>0.63</v>
      </c>
      <c r="W456" s="29">
        <v>0.71</v>
      </c>
      <c r="X456" s="29">
        <v>0.69</v>
      </c>
      <c r="Y456" s="29">
        <v>0</v>
      </c>
      <c r="Z456" s="29" t="s">
        <v>42</v>
      </c>
      <c r="AA456" s="29" t="s">
        <v>42</v>
      </c>
      <c r="AB456" s="29">
        <v>0</v>
      </c>
      <c r="AC456" s="29" t="s">
        <v>42</v>
      </c>
      <c r="AD456" s="29" t="s">
        <v>42</v>
      </c>
      <c r="AE456" s="29">
        <v>0</v>
      </c>
      <c r="AF456" s="29" t="s">
        <v>42</v>
      </c>
      <c r="AG456" s="29" t="s">
        <v>42</v>
      </c>
      <c r="AH456" s="29" t="s">
        <v>42</v>
      </c>
      <c r="AI456" s="29">
        <v>0</v>
      </c>
      <c r="AJ456" s="29" t="s">
        <v>42</v>
      </c>
      <c r="AK456" s="29">
        <v>7.0000000000000007E-2</v>
      </c>
      <c r="AL456" s="29">
        <v>0.08</v>
      </c>
      <c r="AM456" s="29">
        <v>0.08</v>
      </c>
      <c r="AN456" s="29">
        <v>0</v>
      </c>
      <c r="AO456" s="29">
        <v>0</v>
      </c>
      <c r="AP456" s="29">
        <v>0</v>
      </c>
      <c r="AQ456" s="29">
        <v>0.01</v>
      </c>
      <c r="AR456" s="29">
        <v>0.01</v>
      </c>
      <c r="AS456" s="29">
        <v>0.01</v>
      </c>
      <c r="AT456" s="29" t="s">
        <v>42</v>
      </c>
      <c r="AU456" s="29" t="s">
        <v>42</v>
      </c>
      <c r="AV456" s="29" t="s">
        <v>41</v>
      </c>
      <c r="AW456" s="29" t="s">
        <v>42</v>
      </c>
      <c r="AX456" s="29" t="s">
        <v>42</v>
      </c>
      <c r="AY456" s="29" t="s">
        <v>42</v>
      </c>
      <c r="AZ456" s="29" t="s">
        <v>42</v>
      </c>
      <c r="BA456" s="29">
        <v>0</v>
      </c>
      <c r="BB456" s="29" t="s">
        <v>42</v>
      </c>
      <c r="BC456" s="29" t="s">
        <v>42</v>
      </c>
      <c r="BD456" s="29">
        <v>0</v>
      </c>
      <c r="BE456" s="29" t="s">
        <v>42</v>
      </c>
      <c r="BF456" s="29" t="s">
        <v>42</v>
      </c>
      <c r="BG456" s="29">
        <v>0.01</v>
      </c>
      <c r="BH456" s="29">
        <v>0.01</v>
      </c>
      <c r="BI456" s="29">
        <v>7.0000000000000007E-2</v>
      </c>
      <c r="BJ456" s="29">
        <v>0.02</v>
      </c>
      <c r="BK456" s="29">
        <v>0.04</v>
      </c>
      <c r="BL456" s="29">
        <v>0.02</v>
      </c>
      <c r="BM456" s="29">
        <v>0.01</v>
      </c>
      <c r="BN456" s="29">
        <v>0.01</v>
      </c>
      <c r="BO456" s="29" t="s">
        <v>42</v>
      </c>
      <c r="BP456" s="29">
        <v>0.01</v>
      </c>
      <c r="BQ456" s="29">
        <v>0.01</v>
      </c>
    </row>
    <row r="457" spans="1:69" x14ac:dyDescent="0.25">
      <c r="A457">
        <v>836</v>
      </c>
      <c r="B457" t="s">
        <v>282</v>
      </c>
      <c r="C457" t="s">
        <v>184</v>
      </c>
      <c r="D457" s="28">
        <v>280</v>
      </c>
      <c r="E457" s="28">
        <v>1350</v>
      </c>
      <c r="F457" s="28">
        <v>1630</v>
      </c>
      <c r="G457" s="29">
        <v>0.81</v>
      </c>
      <c r="H457" s="29">
        <v>0.94</v>
      </c>
      <c r="I457" s="29">
        <v>0.92</v>
      </c>
      <c r="J457" s="29">
        <v>0.79</v>
      </c>
      <c r="K457" s="29">
        <v>0.92</v>
      </c>
      <c r="L457" s="29">
        <v>0.9</v>
      </c>
      <c r="M457" s="29">
        <v>0.41</v>
      </c>
      <c r="N457" s="29">
        <v>0.28999999999999998</v>
      </c>
      <c r="O457" s="29">
        <v>0.31</v>
      </c>
      <c r="P457" s="29">
        <v>0</v>
      </c>
      <c r="Q457" s="29" t="s">
        <v>42</v>
      </c>
      <c r="R457" s="29" t="s">
        <v>42</v>
      </c>
      <c r="S457" s="29">
        <v>0.02</v>
      </c>
      <c r="T457" s="29">
        <v>0.02</v>
      </c>
      <c r="U457" s="29">
        <v>0.02</v>
      </c>
      <c r="V457" s="29">
        <v>0.34</v>
      </c>
      <c r="W457" s="29">
        <v>0.6</v>
      </c>
      <c r="X457" s="29">
        <v>0.55000000000000004</v>
      </c>
      <c r="Y457" s="29">
        <v>0</v>
      </c>
      <c r="Z457" s="29" t="s">
        <v>42</v>
      </c>
      <c r="AA457" s="29" t="s">
        <v>42</v>
      </c>
      <c r="AB457" s="29">
        <v>0</v>
      </c>
      <c r="AC457" s="29">
        <v>0</v>
      </c>
      <c r="AD457" s="29">
        <v>0</v>
      </c>
      <c r="AE457" s="29">
        <v>0</v>
      </c>
      <c r="AF457" s="29">
        <v>0</v>
      </c>
      <c r="AG457" s="29">
        <v>0</v>
      </c>
      <c r="AH457" s="29">
        <v>0</v>
      </c>
      <c r="AI457" s="29" t="s">
        <v>42</v>
      </c>
      <c r="AJ457" s="29" t="s">
        <v>42</v>
      </c>
      <c r="AK457" s="29">
        <v>0.04</v>
      </c>
      <c r="AL457" s="29">
        <v>0.06</v>
      </c>
      <c r="AM457" s="29">
        <v>0.06</v>
      </c>
      <c r="AN457" s="29">
        <v>0</v>
      </c>
      <c r="AO457" s="29">
        <v>0</v>
      </c>
      <c r="AP457" s="29">
        <v>0</v>
      </c>
      <c r="AQ457" s="29" t="s">
        <v>42</v>
      </c>
      <c r="AR457" s="29">
        <v>0.01</v>
      </c>
      <c r="AS457" s="29">
        <v>0.01</v>
      </c>
      <c r="AT457" s="29" t="s">
        <v>42</v>
      </c>
      <c r="AU457" s="29">
        <v>0.01</v>
      </c>
      <c r="AV457" s="29">
        <v>0.01</v>
      </c>
      <c r="AW457" s="29">
        <v>0</v>
      </c>
      <c r="AX457" s="29">
        <v>0.01</v>
      </c>
      <c r="AY457" s="29">
        <v>0.01</v>
      </c>
      <c r="AZ457" s="29" t="s">
        <v>42</v>
      </c>
      <c r="BA457" s="29" t="s">
        <v>42</v>
      </c>
      <c r="BB457" s="29" t="s">
        <v>41</v>
      </c>
      <c r="BC457" s="29">
        <v>0</v>
      </c>
      <c r="BD457" s="29">
        <v>0</v>
      </c>
      <c r="BE457" s="29">
        <v>0</v>
      </c>
      <c r="BF457" s="29" t="s">
        <v>42</v>
      </c>
      <c r="BG457" s="29" t="s">
        <v>42</v>
      </c>
      <c r="BH457" s="29" t="s">
        <v>41</v>
      </c>
      <c r="BI457" s="29">
        <v>0.13</v>
      </c>
      <c r="BJ457" s="29">
        <v>0.04</v>
      </c>
      <c r="BK457" s="29">
        <v>0.05</v>
      </c>
      <c r="BL457" s="29">
        <v>0.04</v>
      </c>
      <c r="BM457" s="29">
        <v>0.01</v>
      </c>
      <c r="BN457" s="29">
        <v>0.02</v>
      </c>
      <c r="BO457" s="29">
        <v>0.02</v>
      </c>
      <c r="BP457" s="29">
        <v>0.01</v>
      </c>
      <c r="BQ457" s="29">
        <v>0.01</v>
      </c>
    </row>
    <row r="458" spans="1:69" x14ac:dyDescent="0.25">
      <c r="A458">
        <v>851</v>
      </c>
      <c r="B458" t="s">
        <v>283</v>
      </c>
      <c r="C458" t="s">
        <v>182</v>
      </c>
      <c r="D458" s="28">
        <v>560</v>
      </c>
      <c r="E458" s="28">
        <v>1210</v>
      </c>
      <c r="F458" s="28">
        <v>1770</v>
      </c>
      <c r="G458" s="29">
        <v>0.8</v>
      </c>
      <c r="H458" s="29">
        <v>0.91</v>
      </c>
      <c r="I458" s="29">
        <v>0.88</v>
      </c>
      <c r="J458" s="29">
        <v>0.78</v>
      </c>
      <c r="K458" s="29">
        <v>0.89</v>
      </c>
      <c r="L458" s="29">
        <v>0.86</v>
      </c>
      <c r="M458" s="29">
        <v>0.52</v>
      </c>
      <c r="N458" s="29">
        <v>0.51</v>
      </c>
      <c r="O458" s="29">
        <v>0.51</v>
      </c>
      <c r="P458" s="29">
        <v>0</v>
      </c>
      <c r="Q458" s="29" t="s">
        <v>42</v>
      </c>
      <c r="R458" s="29" t="s">
        <v>42</v>
      </c>
      <c r="S458" s="29">
        <v>0.04</v>
      </c>
      <c r="T458" s="29">
        <v>0.06</v>
      </c>
      <c r="U458" s="29">
        <v>0.05</v>
      </c>
      <c r="V458" s="29" t="s">
        <v>42</v>
      </c>
      <c r="W458" s="29">
        <v>0.01</v>
      </c>
      <c r="X458" s="29">
        <v>0.01</v>
      </c>
      <c r="Y458" s="29">
        <v>0.22</v>
      </c>
      <c r="Z458" s="29">
        <v>0.32</v>
      </c>
      <c r="AA458" s="29">
        <v>0.28000000000000003</v>
      </c>
      <c r="AB458" s="29">
        <v>0</v>
      </c>
      <c r="AC458" s="29">
        <v>0</v>
      </c>
      <c r="AD458" s="29">
        <v>0</v>
      </c>
      <c r="AE458" s="29">
        <v>0</v>
      </c>
      <c r="AF458" s="29">
        <v>0</v>
      </c>
      <c r="AG458" s="29">
        <v>0</v>
      </c>
      <c r="AH458" s="29">
        <v>0</v>
      </c>
      <c r="AI458" s="29">
        <v>0</v>
      </c>
      <c r="AJ458" s="29">
        <v>0</v>
      </c>
      <c r="AK458" s="29">
        <v>0.04</v>
      </c>
      <c r="AL458" s="29">
        <v>7.0000000000000007E-2</v>
      </c>
      <c r="AM458" s="29">
        <v>0.06</v>
      </c>
      <c r="AN458" s="29">
        <v>0</v>
      </c>
      <c r="AO458" s="29" t="s">
        <v>42</v>
      </c>
      <c r="AP458" s="29" t="s">
        <v>42</v>
      </c>
      <c r="AQ458" s="29">
        <v>0</v>
      </c>
      <c r="AR458" s="29">
        <v>0</v>
      </c>
      <c r="AS458" s="29">
        <v>0</v>
      </c>
      <c r="AT458" s="29">
        <v>0.01</v>
      </c>
      <c r="AU458" s="29">
        <v>0.02</v>
      </c>
      <c r="AV458" s="29">
        <v>0.02</v>
      </c>
      <c r="AW458" s="29" t="s">
        <v>42</v>
      </c>
      <c r="AX458" s="29">
        <v>0.01</v>
      </c>
      <c r="AY458" s="29">
        <v>0.01</v>
      </c>
      <c r="AZ458" s="29" t="s">
        <v>42</v>
      </c>
      <c r="BA458" s="29">
        <v>0.01</v>
      </c>
      <c r="BB458" s="29">
        <v>0.01</v>
      </c>
      <c r="BC458" s="29">
        <v>0</v>
      </c>
      <c r="BD458" s="29">
        <v>0</v>
      </c>
      <c r="BE458" s="29">
        <v>0</v>
      </c>
      <c r="BF458" s="29" t="s">
        <v>42</v>
      </c>
      <c r="BG458" s="29" t="s">
        <v>41</v>
      </c>
      <c r="BH458" s="29">
        <v>0.01</v>
      </c>
      <c r="BI458" s="29">
        <v>0.09</v>
      </c>
      <c r="BJ458" s="29">
        <v>0.05</v>
      </c>
      <c r="BK458" s="29">
        <v>0.06</v>
      </c>
      <c r="BL458" s="29">
        <v>0.06</v>
      </c>
      <c r="BM458" s="29">
        <v>0.02</v>
      </c>
      <c r="BN458" s="29">
        <v>0.03</v>
      </c>
      <c r="BO458" s="29">
        <v>0.04</v>
      </c>
      <c r="BP458" s="29">
        <v>0.02</v>
      </c>
      <c r="BQ458" s="29">
        <v>0.03</v>
      </c>
    </row>
    <row r="459" spans="1:69" x14ac:dyDescent="0.25">
      <c r="A459">
        <v>870</v>
      </c>
      <c r="B459" t="s">
        <v>284</v>
      </c>
      <c r="C459" t="s">
        <v>182</v>
      </c>
      <c r="D459" s="28">
        <v>280</v>
      </c>
      <c r="E459" s="28">
        <v>800</v>
      </c>
      <c r="F459" s="28">
        <v>1080</v>
      </c>
      <c r="G459" s="29">
        <v>0.86</v>
      </c>
      <c r="H459" s="29">
        <v>0.94</v>
      </c>
      <c r="I459" s="29">
        <v>0.92</v>
      </c>
      <c r="J459" s="29">
        <v>0.82</v>
      </c>
      <c r="K459" s="29">
        <v>0.92</v>
      </c>
      <c r="L459" s="29">
        <v>0.9</v>
      </c>
      <c r="M459" s="29">
        <v>0.38</v>
      </c>
      <c r="N459" s="29">
        <v>0.2</v>
      </c>
      <c r="O459" s="29">
        <v>0.25</v>
      </c>
      <c r="P459" s="29">
        <v>0</v>
      </c>
      <c r="Q459" s="29">
        <v>0.01</v>
      </c>
      <c r="R459" s="29">
        <v>0.01</v>
      </c>
      <c r="S459" s="29">
        <v>0.03</v>
      </c>
      <c r="T459" s="29">
        <v>0.02</v>
      </c>
      <c r="U459" s="29">
        <v>0.02</v>
      </c>
      <c r="V459" s="29">
        <v>0.38</v>
      </c>
      <c r="W459" s="29">
        <v>0.62</v>
      </c>
      <c r="X459" s="29">
        <v>0.56000000000000005</v>
      </c>
      <c r="Y459" s="29">
        <v>0.03</v>
      </c>
      <c r="Z459" s="29">
        <v>7.0000000000000007E-2</v>
      </c>
      <c r="AA459" s="29">
        <v>0.06</v>
      </c>
      <c r="AB459" s="29">
        <v>0</v>
      </c>
      <c r="AC459" s="29">
        <v>0</v>
      </c>
      <c r="AD459" s="29">
        <v>0</v>
      </c>
      <c r="AE459" s="29">
        <v>0</v>
      </c>
      <c r="AF459" s="29">
        <v>0</v>
      </c>
      <c r="AG459" s="29">
        <v>0</v>
      </c>
      <c r="AH459" s="29">
        <v>0</v>
      </c>
      <c r="AI459" s="29">
        <v>0</v>
      </c>
      <c r="AJ459" s="29">
        <v>0</v>
      </c>
      <c r="AK459" s="29">
        <v>0.06</v>
      </c>
      <c r="AL459" s="29">
        <v>0.03</v>
      </c>
      <c r="AM459" s="29">
        <v>0.04</v>
      </c>
      <c r="AN459" s="29">
        <v>0</v>
      </c>
      <c r="AO459" s="29">
        <v>0</v>
      </c>
      <c r="AP459" s="29">
        <v>0</v>
      </c>
      <c r="AQ459" s="29">
        <v>0</v>
      </c>
      <c r="AR459" s="29" t="s">
        <v>42</v>
      </c>
      <c r="AS459" s="29" t="s">
        <v>42</v>
      </c>
      <c r="AT459" s="29">
        <v>0.03</v>
      </c>
      <c r="AU459" s="29">
        <v>0.02</v>
      </c>
      <c r="AV459" s="29">
        <v>0.02</v>
      </c>
      <c r="AW459" s="29">
        <v>0.02</v>
      </c>
      <c r="AX459" s="29">
        <v>0.01</v>
      </c>
      <c r="AY459" s="29">
        <v>0.01</v>
      </c>
      <c r="AZ459" s="29" t="s">
        <v>42</v>
      </c>
      <c r="BA459" s="29" t="s">
        <v>42</v>
      </c>
      <c r="BB459" s="29" t="s">
        <v>42</v>
      </c>
      <c r="BC459" s="29">
        <v>0</v>
      </c>
      <c r="BD459" s="29" t="s">
        <v>42</v>
      </c>
      <c r="BE459" s="29" t="s">
        <v>42</v>
      </c>
      <c r="BF459" s="29" t="s">
        <v>42</v>
      </c>
      <c r="BG459" s="29" t="s">
        <v>42</v>
      </c>
      <c r="BH459" s="29">
        <v>0.01</v>
      </c>
      <c r="BI459" s="29">
        <v>0.08</v>
      </c>
      <c r="BJ459" s="29">
        <v>0.03</v>
      </c>
      <c r="BK459" s="29">
        <v>0.05</v>
      </c>
      <c r="BL459" s="29">
        <v>0.05</v>
      </c>
      <c r="BM459" s="29">
        <v>0.01</v>
      </c>
      <c r="BN459" s="29">
        <v>0.02</v>
      </c>
      <c r="BO459" s="29" t="s">
        <v>42</v>
      </c>
      <c r="BP459" s="29">
        <v>0.01</v>
      </c>
      <c r="BQ459" s="29">
        <v>0.01</v>
      </c>
    </row>
    <row r="460" spans="1:69" x14ac:dyDescent="0.25">
      <c r="A460">
        <v>317</v>
      </c>
      <c r="B460" t="s">
        <v>285</v>
      </c>
      <c r="C460" t="s">
        <v>180</v>
      </c>
      <c r="D460" s="28">
        <v>970</v>
      </c>
      <c r="E460" s="28">
        <v>2410</v>
      </c>
      <c r="F460" s="28">
        <v>3370</v>
      </c>
      <c r="G460" s="29">
        <v>0.92</v>
      </c>
      <c r="H460" s="29">
        <v>0.97</v>
      </c>
      <c r="I460" s="29">
        <v>0.95</v>
      </c>
      <c r="J460" s="29">
        <v>0.91</v>
      </c>
      <c r="K460" s="29">
        <v>0.96</v>
      </c>
      <c r="L460" s="29">
        <v>0.94</v>
      </c>
      <c r="M460" s="29">
        <v>0.2</v>
      </c>
      <c r="N460" s="29">
        <v>0.11</v>
      </c>
      <c r="O460" s="29">
        <v>0.14000000000000001</v>
      </c>
      <c r="P460" s="29" t="s">
        <v>42</v>
      </c>
      <c r="Q460" s="29" t="s">
        <v>41</v>
      </c>
      <c r="R460" s="29" t="s">
        <v>41</v>
      </c>
      <c r="S460" s="29">
        <v>0.02</v>
      </c>
      <c r="T460" s="29">
        <v>0.02</v>
      </c>
      <c r="U460" s="29">
        <v>0.02</v>
      </c>
      <c r="V460" s="29">
        <v>0.63</v>
      </c>
      <c r="W460" s="29">
        <v>0.79</v>
      </c>
      <c r="X460" s="29">
        <v>0.74</v>
      </c>
      <c r="Y460" s="29">
        <v>0.05</v>
      </c>
      <c r="Z460" s="29">
        <v>0.03</v>
      </c>
      <c r="AA460" s="29">
        <v>0.04</v>
      </c>
      <c r="AB460" s="29">
        <v>0</v>
      </c>
      <c r="AC460" s="29">
        <v>0</v>
      </c>
      <c r="AD460" s="29">
        <v>0</v>
      </c>
      <c r="AE460" s="29">
        <v>0</v>
      </c>
      <c r="AF460" s="29">
        <v>0</v>
      </c>
      <c r="AG460" s="29">
        <v>0</v>
      </c>
      <c r="AH460" s="29">
        <v>0</v>
      </c>
      <c r="AI460" s="29">
        <v>0</v>
      </c>
      <c r="AJ460" s="29">
        <v>0</v>
      </c>
      <c r="AK460" s="29">
        <v>0.02</v>
      </c>
      <c r="AL460" s="29">
        <v>0.02</v>
      </c>
      <c r="AM460" s="29">
        <v>0.02</v>
      </c>
      <c r="AN460" s="29">
        <v>0</v>
      </c>
      <c r="AO460" s="29">
        <v>0</v>
      </c>
      <c r="AP460" s="29">
        <v>0</v>
      </c>
      <c r="AQ460" s="29" t="s">
        <v>42</v>
      </c>
      <c r="AR460" s="29" t="s">
        <v>41</v>
      </c>
      <c r="AS460" s="29" t="s">
        <v>41</v>
      </c>
      <c r="AT460" s="29">
        <v>0.01</v>
      </c>
      <c r="AU460" s="29" t="s">
        <v>41</v>
      </c>
      <c r="AV460" s="29">
        <v>0.01</v>
      </c>
      <c r="AW460" s="29" t="s">
        <v>42</v>
      </c>
      <c r="AX460" s="29" t="s">
        <v>41</v>
      </c>
      <c r="AY460" s="29" t="s">
        <v>41</v>
      </c>
      <c r="AZ460" s="29" t="s">
        <v>42</v>
      </c>
      <c r="BA460" s="29" t="s">
        <v>42</v>
      </c>
      <c r="BB460" s="29" t="s">
        <v>42</v>
      </c>
      <c r="BC460" s="29" t="s">
        <v>42</v>
      </c>
      <c r="BD460" s="29" t="s">
        <v>42</v>
      </c>
      <c r="BE460" s="29" t="s">
        <v>42</v>
      </c>
      <c r="BF460" s="29" t="s">
        <v>42</v>
      </c>
      <c r="BG460" s="29" t="s">
        <v>41</v>
      </c>
      <c r="BH460" s="29" t="s">
        <v>41</v>
      </c>
      <c r="BI460" s="29">
        <v>0.05</v>
      </c>
      <c r="BJ460" s="29">
        <v>0.02</v>
      </c>
      <c r="BK460" s="29">
        <v>0.03</v>
      </c>
      <c r="BL460" s="29">
        <v>0.02</v>
      </c>
      <c r="BM460" s="29" t="s">
        <v>41</v>
      </c>
      <c r="BN460" s="29">
        <v>0.01</v>
      </c>
      <c r="BO460" s="29">
        <v>0.01</v>
      </c>
      <c r="BP460" s="29">
        <v>0.01</v>
      </c>
      <c r="BQ460" s="29">
        <v>0.01</v>
      </c>
    </row>
    <row r="461" spans="1:69" x14ac:dyDescent="0.25">
      <c r="A461">
        <v>807</v>
      </c>
      <c r="B461" t="s">
        <v>286</v>
      </c>
      <c r="C461" t="s">
        <v>166</v>
      </c>
      <c r="D461" s="28">
        <v>570</v>
      </c>
      <c r="E461" s="28">
        <v>1240</v>
      </c>
      <c r="F461" s="28">
        <v>1810</v>
      </c>
      <c r="G461" s="29">
        <v>0.82</v>
      </c>
      <c r="H461" s="29">
        <v>0.94</v>
      </c>
      <c r="I461" s="29">
        <v>0.9</v>
      </c>
      <c r="J461" s="29">
        <v>0.78</v>
      </c>
      <c r="K461" s="29">
        <v>0.92</v>
      </c>
      <c r="L461" s="29">
        <v>0.88</v>
      </c>
      <c r="M461" s="29">
        <v>0.53</v>
      </c>
      <c r="N461" s="29">
        <v>0.44</v>
      </c>
      <c r="O461" s="29">
        <v>0.47</v>
      </c>
      <c r="P461" s="29">
        <v>0</v>
      </c>
      <c r="Q461" s="29" t="s">
        <v>42</v>
      </c>
      <c r="R461" s="29" t="s">
        <v>42</v>
      </c>
      <c r="S461" s="29">
        <v>0.05</v>
      </c>
      <c r="T461" s="29">
        <v>0.05</v>
      </c>
      <c r="U461" s="29">
        <v>0.05</v>
      </c>
      <c r="V461" s="29">
        <v>7.0000000000000007E-2</v>
      </c>
      <c r="W461" s="29">
        <v>0.09</v>
      </c>
      <c r="X461" s="29">
        <v>0.08</v>
      </c>
      <c r="Y461" s="29">
        <v>0.14000000000000001</v>
      </c>
      <c r="Z461" s="29">
        <v>0.34</v>
      </c>
      <c r="AA461" s="29">
        <v>0.27</v>
      </c>
      <c r="AB461" s="29">
        <v>0</v>
      </c>
      <c r="AC461" s="29">
        <v>0</v>
      </c>
      <c r="AD461" s="29">
        <v>0</v>
      </c>
      <c r="AE461" s="29" t="s">
        <v>42</v>
      </c>
      <c r="AF461" s="29">
        <v>0</v>
      </c>
      <c r="AG461" s="29" t="s">
        <v>42</v>
      </c>
      <c r="AH461" s="29">
        <v>0</v>
      </c>
      <c r="AI461" s="29">
        <v>0</v>
      </c>
      <c r="AJ461" s="29">
        <v>0</v>
      </c>
      <c r="AK461" s="29">
        <v>0.06</v>
      </c>
      <c r="AL461" s="29">
        <v>0.09</v>
      </c>
      <c r="AM461" s="29">
        <v>0.08</v>
      </c>
      <c r="AN461" s="29">
        <v>0</v>
      </c>
      <c r="AO461" s="29">
        <v>0</v>
      </c>
      <c r="AP461" s="29">
        <v>0</v>
      </c>
      <c r="AQ461" s="29">
        <v>0</v>
      </c>
      <c r="AR461" s="29" t="s">
        <v>42</v>
      </c>
      <c r="AS461" s="29" t="s">
        <v>42</v>
      </c>
      <c r="AT461" s="29">
        <v>0.02</v>
      </c>
      <c r="AU461" s="29">
        <v>0.01</v>
      </c>
      <c r="AV461" s="29">
        <v>0.01</v>
      </c>
      <c r="AW461" s="29" t="s">
        <v>42</v>
      </c>
      <c r="AX461" s="29" t="s">
        <v>42</v>
      </c>
      <c r="AY461" s="29" t="s">
        <v>41</v>
      </c>
      <c r="AZ461" s="29" t="s">
        <v>42</v>
      </c>
      <c r="BA461" s="29" t="s">
        <v>42</v>
      </c>
      <c r="BB461" s="29" t="s">
        <v>41</v>
      </c>
      <c r="BC461" s="29" t="s">
        <v>42</v>
      </c>
      <c r="BD461" s="29" t="s">
        <v>42</v>
      </c>
      <c r="BE461" s="29" t="s">
        <v>42</v>
      </c>
      <c r="BF461" s="29">
        <v>0.02</v>
      </c>
      <c r="BG461" s="29">
        <v>0.01</v>
      </c>
      <c r="BH461" s="29">
        <v>0.02</v>
      </c>
      <c r="BI461" s="29">
        <v>0.12</v>
      </c>
      <c r="BJ461" s="29">
        <v>0.04</v>
      </c>
      <c r="BK461" s="29">
        <v>0.06</v>
      </c>
      <c r="BL461" s="29">
        <v>0.04</v>
      </c>
      <c r="BM461" s="29">
        <v>0.01</v>
      </c>
      <c r="BN461" s="29">
        <v>0.02</v>
      </c>
      <c r="BO461" s="29">
        <v>0.01</v>
      </c>
      <c r="BP461" s="29">
        <v>0.01</v>
      </c>
      <c r="BQ461" s="29">
        <v>0.01</v>
      </c>
    </row>
    <row r="462" spans="1:69" x14ac:dyDescent="0.25">
      <c r="A462">
        <v>318</v>
      </c>
      <c r="B462" t="s">
        <v>287</v>
      </c>
      <c r="C462" t="s">
        <v>180</v>
      </c>
      <c r="D462" s="28">
        <v>320</v>
      </c>
      <c r="E462" s="28">
        <v>980</v>
      </c>
      <c r="F462" s="28">
        <v>1300</v>
      </c>
      <c r="G462" s="29">
        <v>0.83</v>
      </c>
      <c r="H462" s="29">
        <v>0.93</v>
      </c>
      <c r="I462" s="29">
        <v>0.9</v>
      </c>
      <c r="J462" s="29">
        <v>0.83</v>
      </c>
      <c r="K462" s="29">
        <v>0.93</v>
      </c>
      <c r="L462" s="29">
        <v>0.9</v>
      </c>
      <c r="M462" s="29">
        <v>0.52</v>
      </c>
      <c r="N462" s="29">
        <v>0.36</v>
      </c>
      <c r="O462" s="29">
        <v>0.4</v>
      </c>
      <c r="P462" s="29" t="s">
        <v>42</v>
      </c>
      <c r="Q462" s="29">
        <v>0.01</v>
      </c>
      <c r="R462" s="29">
        <v>0.01</v>
      </c>
      <c r="S462" s="29">
        <v>0.03</v>
      </c>
      <c r="T462" s="29">
        <v>0.02</v>
      </c>
      <c r="U462" s="29">
        <v>0.02</v>
      </c>
      <c r="V462" s="29">
        <v>0.14000000000000001</v>
      </c>
      <c r="W462" s="29">
        <v>0.12</v>
      </c>
      <c r="X462" s="29">
        <v>0.13</v>
      </c>
      <c r="Y462" s="29">
        <v>0.14000000000000001</v>
      </c>
      <c r="Z462" s="29">
        <v>0.42</v>
      </c>
      <c r="AA462" s="29">
        <v>0.35</v>
      </c>
      <c r="AB462" s="29">
        <v>0</v>
      </c>
      <c r="AC462" s="29">
        <v>0</v>
      </c>
      <c r="AD462" s="29">
        <v>0</v>
      </c>
      <c r="AE462" s="29">
        <v>0</v>
      </c>
      <c r="AF462" s="29">
        <v>0</v>
      </c>
      <c r="AG462" s="29">
        <v>0</v>
      </c>
      <c r="AH462" s="29">
        <v>0</v>
      </c>
      <c r="AI462" s="29">
        <v>0</v>
      </c>
      <c r="AJ462" s="29">
        <v>0</v>
      </c>
      <c r="AK462" s="29">
        <v>0.03</v>
      </c>
      <c r="AL462" s="29">
        <v>0.03</v>
      </c>
      <c r="AM462" s="29">
        <v>0.03</v>
      </c>
      <c r="AN462" s="29">
        <v>0</v>
      </c>
      <c r="AO462" s="29">
        <v>0</v>
      </c>
      <c r="AP462" s="29">
        <v>0</v>
      </c>
      <c r="AQ462" s="29">
        <v>0</v>
      </c>
      <c r="AR462" s="29" t="s">
        <v>42</v>
      </c>
      <c r="AS462" s="29" t="s">
        <v>42</v>
      </c>
      <c r="AT462" s="29">
        <v>0</v>
      </c>
      <c r="AU462" s="29" t="s">
        <v>42</v>
      </c>
      <c r="AV462" s="29" t="s">
        <v>42</v>
      </c>
      <c r="AW462" s="29">
        <v>0</v>
      </c>
      <c r="AX462" s="29" t="s">
        <v>42</v>
      </c>
      <c r="AY462" s="29" t="s">
        <v>42</v>
      </c>
      <c r="AZ462" s="29">
        <v>0</v>
      </c>
      <c r="BA462" s="29">
        <v>0</v>
      </c>
      <c r="BB462" s="29">
        <v>0</v>
      </c>
      <c r="BC462" s="29">
        <v>0</v>
      </c>
      <c r="BD462" s="29">
        <v>0</v>
      </c>
      <c r="BE462" s="29">
        <v>0</v>
      </c>
      <c r="BF462" s="29" t="s">
        <v>42</v>
      </c>
      <c r="BG462" s="29" t="s">
        <v>42</v>
      </c>
      <c r="BH462" s="29" t="s">
        <v>42</v>
      </c>
      <c r="BI462" s="29">
        <v>0.12</v>
      </c>
      <c r="BJ462" s="29">
        <v>0.04</v>
      </c>
      <c r="BK462" s="29">
        <v>0.06</v>
      </c>
      <c r="BL462" s="29">
        <v>0.03</v>
      </c>
      <c r="BM462" s="29">
        <v>0.01</v>
      </c>
      <c r="BN462" s="29">
        <v>0.02</v>
      </c>
      <c r="BO462" s="29">
        <v>0.02</v>
      </c>
      <c r="BP462" s="29">
        <v>0.02</v>
      </c>
      <c r="BQ462" s="29">
        <v>0.02</v>
      </c>
    </row>
    <row r="463" spans="1:69" x14ac:dyDescent="0.25">
      <c r="A463">
        <v>354</v>
      </c>
      <c r="B463" t="s">
        <v>288</v>
      </c>
      <c r="C463" t="s">
        <v>168</v>
      </c>
      <c r="D463" s="28">
        <v>990</v>
      </c>
      <c r="E463" s="28">
        <v>1400</v>
      </c>
      <c r="F463" s="28">
        <v>2390</v>
      </c>
      <c r="G463" s="29">
        <v>0.86</v>
      </c>
      <c r="H463" s="29">
        <v>0.93</v>
      </c>
      <c r="I463" s="29">
        <v>0.9</v>
      </c>
      <c r="J463" s="29">
        <v>0.83</v>
      </c>
      <c r="K463" s="29">
        <v>0.91</v>
      </c>
      <c r="L463" s="29">
        <v>0.88</v>
      </c>
      <c r="M463" s="29">
        <v>0.47</v>
      </c>
      <c r="N463" s="29">
        <v>0.43</v>
      </c>
      <c r="O463" s="29">
        <v>0.44</v>
      </c>
      <c r="P463" s="29" t="s">
        <v>42</v>
      </c>
      <c r="Q463" s="29">
        <v>0</v>
      </c>
      <c r="R463" s="29" t="s">
        <v>42</v>
      </c>
      <c r="S463" s="29">
        <v>0.03</v>
      </c>
      <c r="T463" s="29">
        <v>0.03</v>
      </c>
      <c r="U463" s="29">
        <v>0.03</v>
      </c>
      <c r="V463" s="29">
        <v>0.08</v>
      </c>
      <c r="W463" s="29">
        <v>7.0000000000000007E-2</v>
      </c>
      <c r="X463" s="29">
        <v>7.0000000000000007E-2</v>
      </c>
      <c r="Y463" s="29">
        <v>0.25</v>
      </c>
      <c r="Z463" s="29">
        <v>0.38</v>
      </c>
      <c r="AA463" s="29">
        <v>0.33</v>
      </c>
      <c r="AB463" s="29">
        <v>0</v>
      </c>
      <c r="AC463" s="29">
        <v>0</v>
      </c>
      <c r="AD463" s="29">
        <v>0</v>
      </c>
      <c r="AE463" s="29">
        <v>0</v>
      </c>
      <c r="AF463" s="29">
        <v>0</v>
      </c>
      <c r="AG463" s="29">
        <v>0</v>
      </c>
      <c r="AH463" s="29" t="s">
        <v>42</v>
      </c>
      <c r="AI463" s="29" t="s">
        <v>42</v>
      </c>
      <c r="AJ463" s="29" t="s">
        <v>42</v>
      </c>
      <c r="AK463" s="29">
        <v>0.04</v>
      </c>
      <c r="AL463" s="29">
        <v>0.06</v>
      </c>
      <c r="AM463" s="29">
        <v>0.05</v>
      </c>
      <c r="AN463" s="29">
        <v>0</v>
      </c>
      <c r="AO463" s="29">
        <v>0</v>
      </c>
      <c r="AP463" s="29">
        <v>0</v>
      </c>
      <c r="AQ463" s="29">
        <v>0</v>
      </c>
      <c r="AR463" s="29" t="s">
        <v>42</v>
      </c>
      <c r="AS463" s="29" t="s">
        <v>42</v>
      </c>
      <c r="AT463" s="29">
        <v>0.01</v>
      </c>
      <c r="AU463" s="29">
        <v>0.01</v>
      </c>
      <c r="AV463" s="29">
        <v>0.01</v>
      </c>
      <c r="AW463" s="29">
        <v>0.01</v>
      </c>
      <c r="AX463" s="29">
        <v>0.01</v>
      </c>
      <c r="AY463" s="29">
        <v>0.01</v>
      </c>
      <c r="AZ463" s="29" t="s">
        <v>42</v>
      </c>
      <c r="BA463" s="29" t="s">
        <v>42</v>
      </c>
      <c r="BB463" s="29" t="s">
        <v>42</v>
      </c>
      <c r="BC463" s="29" t="s">
        <v>42</v>
      </c>
      <c r="BD463" s="29" t="s">
        <v>42</v>
      </c>
      <c r="BE463" s="29" t="s">
        <v>42</v>
      </c>
      <c r="BF463" s="29">
        <v>0.02</v>
      </c>
      <c r="BG463" s="29">
        <v>0.01</v>
      </c>
      <c r="BH463" s="29">
        <v>0.02</v>
      </c>
      <c r="BI463" s="29">
        <v>0.09</v>
      </c>
      <c r="BJ463" s="29">
        <v>0.05</v>
      </c>
      <c r="BK463" s="29">
        <v>7.0000000000000007E-2</v>
      </c>
      <c r="BL463" s="29">
        <v>0.04</v>
      </c>
      <c r="BM463" s="29">
        <v>0.01</v>
      </c>
      <c r="BN463" s="29">
        <v>0.02</v>
      </c>
      <c r="BO463" s="29">
        <v>0.01</v>
      </c>
      <c r="BP463" s="29" t="s">
        <v>41</v>
      </c>
      <c r="BQ463" s="29">
        <v>0.01</v>
      </c>
    </row>
    <row r="464" spans="1:69" x14ac:dyDescent="0.25">
      <c r="A464">
        <v>372</v>
      </c>
      <c r="B464" t="s">
        <v>289</v>
      </c>
      <c r="C464" t="s">
        <v>170</v>
      </c>
      <c r="D464" s="28">
        <v>1070</v>
      </c>
      <c r="E464" s="28">
        <v>2340</v>
      </c>
      <c r="F464" s="28">
        <v>3420</v>
      </c>
      <c r="G464" s="29">
        <v>0.84</v>
      </c>
      <c r="H464" s="29">
        <v>0.95</v>
      </c>
      <c r="I464" s="29">
        <v>0.91</v>
      </c>
      <c r="J464" s="29">
        <v>0.81</v>
      </c>
      <c r="K464" s="29">
        <v>0.93</v>
      </c>
      <c r="L464" s="29">
        <v>0.89</v>
      </c>
      <c r="M464" s="29">
        <v>0.45</v>
      </c>
      <c r="N464" s="29">
        <v>0.3</v>
      </c>
      <c r="O464" s="29">
        <v>0.34</v>
      </c>
      <c r="P464" s="29">
        <v>0</v>
      </c>
      <c r="Q464" s="29" t="s">
        <v>42</v>
      </c>
      <c r="R464" s="29" t="s">
        <v>42</v>
      </c>
      <c r="S464" s="29">
        <v>0.06</v>
      </c>
      <c r="T464" s="29">
        <v>0.05</v>
      </c>
      <c r="U464" s="29">
        <v>0.05</v>
      </c>
      <c r="V464" s="29">
        <v>0.18</v>
      </c>
      <c r="W464" s="29">
        <v>0.42</v>
      </c>
      <c r="X464" s="29">
        <v>0.35</v>
      </c>
      <c r="Y464" s="29">
        <v>0.11</v>
      </c>
      <c r="Z464" s="29">
        <v>0.16</v>
      </c>
      <c r="AA464" s="29">
        <v>0.14000000000000001</v>
      </c>
      <c r="AB464" s="29" t="s">
        <v>42</v>
      </c>
      <c r="AC464" s="29" t="s">
        <v>42</v>
      </c>
      <c r="AD464" s="29" t="s">
        <v>42</v>
      </c>
      <c r="AE464" s="29">
        <v>0</v>
      </c>
      <c r="AF464" s="29">
        <v>0</v>
      </c>
      <c r="AG464" s="29">
        <v>0</v>
      </c>
      <c r="AH464" s="29">
        <v>0</v>
      </c>
      <c r="AI464" s="29" t="s">
        <v>42</v>
      </c>
      <c r="AJ464" s="29" t="s">
        <v>42</v>
      </c>
      <c r="AK464" s="29">
        <v>0.06</v>
      </c>
      <c r="AL464" s="29">
        <v>0.08</v>
      </c>
      <c r="AM464" s="29">
        <v>0.08</v>
      </c>
      <c r="AN464" s="29">
        <v>0</v>
      </c>
      <c r="AO464" s="29">
        <v>0</v>
      </c>
      <c r="AP464" s="29">
        <v>0</v>
      </c>
      <c r="AQ464" s="29" t="s">
        <v>42</v>
      </c>
      <c r="AR464" s="29" t="s">
        <v>41</v>
      </c>
      <c r="AS464" s="29" t="s">
        <v>41</v>
      </c>
      <c r="AT464" s="29">
        <v>0.01</v>
      </c>
      <c r="AU464" s="29">
        <v>0.01</v>
      </c>
      <c r="AV464" s="29">
        <v>0.01</v>
      </c>
      <c r="AW464" s="29">
        <v>0.01</v>
      </c>
      <c r="AX464" s="29">
        <v>0.01</v>
      </c>
      <c r="AY464" s="29">
        <v>0.01</v>
      </c>
      <c r="AZ464" s="29" t="s">
        <v>42</v>
      </c>
      <c r="BA464" s="29" t="s">
        <v>42</v>
      </c>
      <c r="BB464" s="29" t="s">
        <v>41</v>
      </c>
      <c r="BC464" s="29" t="s">
        <v>42</v>
      </c>
      <c r="BD464" s="29" t="s">
        <v>42</v>
      </c>
      <c r="BE464" s="29" t="s">
        <v>41</v>
      </c>
      <c r="BF464" s="29">
        <v>0.02</v>
      </c>
      <c r="BG464" s="29">
        <v>0.01</v>
      </c>
      <c r="BH464" s="29">
        <v>0.01</v>
      </c>
      <c r="BI464" s="29">
        <v>0.1</v>
      </c>
      <c r="BJ464" s="29">
        <v>0.04</v>
      </c>
      <c r="BK464" s="29">
        <v>0.06</v>
      </c>
      <c r="BL464" s="29">
        <v>0.05</v>
      </c>
      <c r="BM464" s="29">
        <v>0.01</v>
      </c>
      <c r="BN464" s="29">
        <v>0.02</v>
      </c>
      <c r="BO464" s="29">
        <v>0.01</v>
      </c>
      <c r="BP464" s="29">
        <v>0.01</v>
      </c>
      <c r="BQ464" s="29">
        <v>0.01</v>
      </c>
    </row>
    <row r="465" spans="1:69" x14ac:dyDescent="0.25">
      <c r="A465">
        <v>857</v>
      </c>
      <c r="B465" t="s">
        <v>290</v>
      </c>
      <c r="C465" t="s">
        <v>172</v>
      </c>
      <c r="D465" s="28">
        <v>70</v>
      </c>
      <c r="E465" s="28">
        <v>400</v>
      </c>
      <c r="F465" s="28">
        <v>470</v>
      </c>
      <c r="G465" s="29">
        <v>0.88</v>
      </c>
      <c r="H465" s="29">
        <v>0.91</v>
      </c>
      <c r="I465" s="29">
        <v>0.9</v>
      </c>
      <c r="J465" s="29">
        <v>0.88</v>
      </c>
      <c r="K465" s="29">
        <v>0.89</v>
      </c>
      <c r="L465" s="29">
        <v>0.89</v>
      </c>
      <c r="M465" s="29">
        <v>0.48</v>
      </c>
      <c r="N465" s="29">
        <v>0.38</v>
      </c>
      <c r="O465" s="29">
        <v>0.39</v>
      </c>
      <c r="P465" s="29" t="s">
        <v>42</v>
      </c>
      <c r="Q465" s="29" t="s">
        <v>42</v>
      </c>
      <c r="R465" s="29" t="s">
        <v>42</v>
      </c>
      <c r="S465" s="29" t="s">
        <v>42</v>
      </c>
      <c r="T465" s="29">
        <v>0.02</v>
      </c>
      <c r="U465" s="29">
        <v>0.02</v>
      </c>
      <c r="V465" s="29">
        <v>0.28999999999999998</v>
      </c>
      <c r="W465" s="29">
        <v>0.39</v>
      </c>
      <c r="X465" s="29">
        <v>0.37</v>
      </c>
      <c r="Y465" s="29" t="s">
        <v>42</v>
      </c>
      <c r="Z465" s="29">
        <v>0.1</v>
      </c>
      <c r="AA465" s="29">
        <v>0.09</v>
      </c>
      <c r="AB465" s="29">
        <v>0</v>
      </c>
      <c r="AC465" s="29">
        <v>0</v>
      </c>
      <c r="AD465" s="29">
        <v>0</v>
      </c>
      <c r="AE465" s="29">
        <v>0</v>
      </c>
      <c r="AF465" s="29">
        <v>0</v>
      </c>
      <c r="AG465" s="29">
        <v>0</v>
      </c>
      <c r="AH465" s="29">
        <v>0</v>
      </c>
      <c r="AI465" s="29">
        <v>0</v>
      </c>
      <c r="AJ465" s="29">
        <v>0</v>
      </c>
      <c r="AK465" s="29" t="s">
        <v>42</v>
      </c>
      <c r="AL465" s="29">
        <v>0.05</v>
      </c>
      <c r="AM465" s="29">
        <v>0.06</v>
      </c>
      <c r="AN465" s="29">
        <v>0</v>
      </c>
      <c r="AO465" s="29">
        <v>0</v>
      </c>
      <c r="AP465" s="29">
        <v>0</v>
      </c>
      <c r="AQ465" s="29">
        <v>0</v>
      </c>
      <c r="AR465" s="29">
        <v>0</v>
      </c>
      <c r="AS465" s="29">
        <v>0</v>
      </c>
      <c r="AT465" s="29">
        <v>0</v>
      </c>
      <c r="AU465" s="29" t="s">
        <v>42</v>
      </c>
      <c r="AV465" s="29" t="s">
        <v>42</v>
      </c>
      <c r="AW465" s="29">
        <v>0</v>
      </c>
      <c r="AX465" s="29" t="s">
        <v>42</v>
      </c>
      <c r="AY465" s="29" t="s">
        <v>42</v>
      </c>
      <c r="AZ465" s="29">
        <v>0</v>
      </c>
      <c r="BA465" s="29">
        <v>0</v>
      </c>
      <c r="BB465" s="29">
        <v>0</v>
      </c>
      <c r="BC465" s="29">
        <v>0</v>
      </c>
      <c r="BD465" s="29">
        <v>0</v>
      </c>
      <c r="BE465" s="29">
        <v>0</v>
      </c>
      <c r="BF465" s="29">
        <v>0</v>
      </c>
      <c r="BG465" s="29" t="s">
        <v>42</v>
      </c>
      <c r="BH465" s="29" t="s">
        <v>42</v>
      </c>
      <c r="BI465" s="29" t="s">
        <v>42</v>
      </c>
      <c r="BJ465" s="29">
        <v>0.03</v>
      </c>
      <c r="BK465" s="29">
        <v>0.03</v>
      </c>
      <c r="BL465" s="29">
        <v>0</v>
      </c>
      <c r="BM465" s="29">
        <v>0</v>
      </c>
      <c r="BN465" s="29">
        <v>0</v>
      </c>
      <c r="BO465" s="29" t="s">
        <v>42</v>
      </c>
      <c r="BP465" s="29">
        <v>7.0000000000000007E-2</v>
      </c>
      <c r="BQ465" s="29">
        <v>0.06</v>
      </c>
    </row>
    <row r="466" spans="1:69" x14ac:dyDescent="0.25">
      <c r="A466">
        <v>355</v>
      </c>
      <c r="B466" t="s">
        <v>291</v>
      </c>
      <c r="C466" t="s">
        <v>168</v>
      </c>
      <c r="D466" s="28">
        <v>840</v>
      </c>
      <c r="E466" s="28">
        <v>1330</v>
      </c>
      <c r="F466" s="28">
        <v>2170</v>
      </c>
      <c r="G466" s="29">
        <v>0.85</v>
      </c>
      <c r="H466" s="29">
        <v>0.93</v>
      </c>
      <c r="I466" s="29">
        <v>0.9</v>
      </c>
      <c r="J466" s="29">
        <v>0.81</v>
      </c>
      <c r="K466" s="29">
        <v>0.91</v>
      </c>
      <c r="L466" s="29">
        <v>0.87</v>
      </c>
      <c r="M466" s="29">
        <v>0.63</v>
      </c>
      <c r="N466" s="29">
        <v>0.66</v>
      </c>
      <c r="O466" s="29">
        <v>0.65</v>
      </c>
      <c r="P466" s="29">
        <v>0</v>
      </c>
      <c r="Q466" s="29" t="s">
        <v>41</v>
      </c>
      <c r="R466" s="29" t="s">
        <v>41</v>
      </c>
      <c r="S466" s="29">
        <v>7.0000000000000007E-2</v>
      </c>
      <c r="T466" s="29">
        <v>0.05</v>
      </c>
      <c r="U466" s="29">
        <v>0.06</v>
      </c>
      <c r="V466" s="29">
        <v>0.06</v>
      </c>
      <c r="W466" s="29">
        <v>0.06</v>
      </c>
      <c r="X466" s="29">
        <v>0.06</v>
      </c>
      <c r="Y466" s="29">
        <v>0.05</v>
      </c>
      <c r="Z466" s="29">
        <v>0.13</v>
      </c>
      <c r="AA466" s="29">
        <v>0.1</v>
      </c>
      <c r="AB466" s="29">
        <v>0</v>
      </c>
      <c r="AC466" s="29">
        <v>0</v>
      </c>
      <c r="AD466" s="29">
        <v>0</v>
      </c>
      <c r="AE466" s="29">
        <v>0</v>
      </c>
      <c r="AF466" s="29">
        <v>0</v>
      </c>
      <c r="AG466" s="29">
        <v>0</v>
      </c>
      <c r="AH466" s="29">
        <v>0</v>
      </c>
      <c r="AI466" s="29" t="s">
        <v>42</v>
      </c>
      <c r="AJ466" s="29" t="s">
        <v>42</v>
      </c>
      <c r="AK466" s="29">
        <v>7.0000000000000007E-2</v>
      </c>
      <c r="AL466" s="29">
        <v>0.05</v>
      </c>
      <c r="AM466" s="29">
        <v>0.06</v>
      </c>
      <c r="AN466" s="29">
        <v>0</v>
      </c>
      <c r="AO466" s="29">
        <v>0</v>
      </c>
      <c r="AP466" s="29">
        <v>0</v>
      </c>
      <c r="AQ466" s="29" t="s">
        <v>42</v>
      </c>
      <c r="AR466" s="29" t="s">
        <v>42</v>
      </c>
      <c r="AS466" s="29" t="s">
        <v>42</v>
      </c>
      <c r="AT466" s="29">
        <v>0.02</v>
      </c>
      <c r="AU466" s="29">
        <v>0.01</v>
      </c>
      <c r="AV466" s="29">
        <v>0.01</v>
      </c>
      <c r="AW466" s="29">
        <v>0.01</v>
      </c>
      <c r="AX466" s="29">
        <v>0.01</v>
      </c>
      <c r="AY466" s="29">
        <v>0.01</v>
      </c>
      <c r="AZ466" s="29" t="s">
        <v>42</v>
      </c>
      <c r="BA466" s="29">
        <v>0</v>
      </c>
      <c r="BB466" s="29" t="s">
        <v>42</v>
      </c>
      <c r="BC466" s="29" t="s">
        <v>42</v>
      </c>
      <c r="BD466" s="29" t="s">
        <v>42</v>
      </c>
      <c r="BE466" s="29" t="s">
        <v>42</v>
      </c>
      <c r="BF466" s="29">
        <v>0.03</v>
      </c>
      <c r="BG466" s="29">
        <v>0.01</v>
      </c>
      <c r="BH466" s="29">
        <v>0.02</v>
      </c>
      <c r="BI466" s="29">
        <v>0.1</v>
      </c>
      <c r="BJ466" s="29">
        <v>0.04</v>
      </c>
      <c r="BK466" s="29">
        <v>7.0000000000000007E-2</v>
      </c>
      <c r="BL466" s="29">
        <v>0.04</v>
      </c>
      <c r="BM466" s="29">
        <v>0.01</v>
      </c>
      <c r="BN466" s="29">
        <v>0.02</v>
      </c>
      <c r="BO466" s="29">
        <v>0.01</v>
      </c>
      <c r="BP466" s="29">
        <v>0.02</v>
      </c>
      <c r="BQ466" s="29">
        <v>0.02</v>
      </c>
    </row>
    <row r="467" spans="1:69" x14ac:dyDescent="0.25">
      <c r="A467">
        <v>333</v>
      </c>
      <c r="B467" t="s">
        <v>292</v>
      </c>
      <c r="C467" t="s">
        <v>174</v>
      </c>
      <c r="D467" s="28">
        <v>1440</v>
      </c>
      <c r="E467" s="28">
        <v>2200</v>
      </c>
      <c r="F467" s="28">
        <v>3640</v>
      </c>
      <c r="G467" s="29">
        <v>0.84</v>
      </c>
      <c r="H467" s="29">
        <v>0.93</v>
      </c>
      <c r="I467" s="29">
        <v>0.9</v>
      </c>
      <c r="J467" s="29">
        <v>0.79</v>
      </c>
      <c r="K467" s="29">
        <v>0.91</v>
      </c>
      <c r="L467" s="29">
        <v>0.86</v>
      </c>
      <c r="M467" s="29">
        <v>0.4</v>
      </c>
      <c r="N467" s="29">
        <v>0.42</v>
      </c>
      <c r="O467" s="29">
        <v>0.42</v>
      </c>
      <c r="P467" s="29">
        <v>0</v>
      </c>
      <c r="Q467" s="29">
        <v>0</v>
      </c>
      <c r="R467" s="29">
        <v>0</v>
      </c>
      <c r="S467" s="29">
        <v>7.0000000000000007E-2</v>
      </c>
      <c r="T467" s="29">
        <v>0.05</v>
      </c>
      <c r="U467" s="29">
        <v>0.06</v>
      </c>
      <c r="V467" s="29">
        <v>0.3</v>
      </c>
      <c r="W467" s="29">
        <v>0.39</v>
      </c>
      <c r="X467" s="29">
        <v>0.35</v>
      </c>
      <c r="Y467" s="29">
        <v>0.01</v>
      </c>
      <c r="Z467" s="29">
        <v>0.04</v>
      </c>
      <c r="AA467" s="29">
        <v>0.03</v>
      </c>
      <c r="AB467" s="29" t="s">
        <v>42</v>
      </c>
      <c r="AC467" s="29">
        <v>0</v>
      </c>
      <c r="AD467" s="29" t="s">
        <v>42</v>
      </c>
      <c r="AE467" s="29">
        <v>0</v>
      </c>
      <c r="AF467" s="29">
        <v>0</v>
      </c>
      <c r="AG467" s="29">
        <v>0</v>
      </c>
      <c r="AH467" s="29">
        <v>0</v>
      </c>
      <c r="AI467" s="29" t="s">
        <v>42</v>
      </c>
      <c r="AJ467" s="29" t="s">
        <v>42</v>
      </c>
      <c r="AK467" s="29">
        <v>0.05</v>
      </c>
      <c r="AL467" s="29">
        <v>7.0000000000000007E-2</v>
      </c>
      <c r="AM467" s="29">
        <v>0.06</v>
      </c>
      <c r="AN467" s="29">
        <v>0</v>
      </c>
      <c r="AO467" s="29">
        <v>0</v>
      </c>
      <c r="AP467" s="29">
        <v>0</v>
      </c>
      <c r="AQ467" s="29">
        <v>0.01</v>
      </c>
      <c r="AR467" s="29" t="s">
        <v>41</v>
      </c>
      <c r="AS467" s="29" t="s">
        <v>41</v>
      </c>
      <c r="AT467" s="29">
        <v>0.02</v>
      </c>
      <c r="AU467" s="29">
        <v>0.01</v>
      </c>
      <c r="AV467" s="29">
        <v>0.01</v>
      </c>
      <c r="AW467" s="29">
        <v>0.01</v>
      </c>
      <c r="AX467" s="29">
        <v>0.01</v>
      </c>
      <c r="AY467" s="29">
        <v>0.01</v>
      </c>
      <c r="AZ467" s="29" t="s">
        <v>42</v>
      </c>
      <c r="BA467" s="29" t="s">
        <v>41</v>
      </c>
      <c r="BB467" s="29" t="s">
        <v>41</v>
      </c>
      <c r="BC467" s="29">
        <v>0.01</v>
      </c>
      <c r="BD467" s="29" t="s">
        <v>42</v>
      </c>
      <c r="BE467" s="29" t="s">
        <v>41</v>
      </c>
      <c r="BF467" s="29">
        <v>0.03</v>
      </c>
      <c r="BG467" s="29">
        <v>0.02</v>
      </c>
      <c r="BH467" s="29">
        <v>0.02</v>
      </c>
      <c r="BI467" s="29">
        <v>0.11</v>
      </c>
      <c r="BJ467" s="29">
        <v>0.05</v>
      </c>
      <c r="BK467" s="29">
        <v>7.0000000000000007E-2</v>
      </c>
      <c r="BL467" s="29">
        <v>0.04</v>
      </c>
      <c r="BM467" s="29">
        <v>0.01</v>
      </c>
      <c r="BN467" s="29">
        <v>0.02</v>
      </c>
      <c r="BO467" s="29">
        <v>0.02</v>
      </c>
      <c r="BP467" s="29">
        <v>0.01</v>
      </c>
      <c r="BQ467" s="29">
        <v>0.01</v>
      </c>
    </row>
    <row r="468" spans="1:69" x14ac:dyDescent="0.25">
      <c r="A468">
        <v>343</v>
      </c>
      <c r="B468" t="s">
        <v>293</v>
      </c>
      <c r="C468" t="s">
        <v>168</v>
      </c>
      <c r="D468" s="28">
        <v>880</v>
      </c>
      <c r="E468" s="28">
        <v>2540</v>
      </c>
      <c r="F468" s="28">
        <v>3410</v>
      </c>
      <c r="G468" s="29">
        <v>0.85</v>
      </c>
      <c r="H468" s="29">
        <v>0.95</v>
      </c>
      <c r="I468" s="29">
        <v>0.92</v>
      </c>
      <c r="J468" s="29">
        <v>0.81</v>
      </c>
      <c r="K468" s="29">
        <v>0.93</v>
      </c>
      <c r="L468" s="29">
        <v>0.9</v>
      </c>
      <c r="M468" s="29">
        <v>0.42</v>
      </c>
      <c r="N468" s="29">
        <v>0.27</v>
      </c>
      <c r="O468" s="29">
        <v>0.31</v>
      </c>
      <c r="P468" s="29">
        <v>0</v>
      </c>
      <c r="Q468" s="29" t="s">
        <v>42</v>
      </c>
      <c r="R468" s="29" t="s">
        <v>42</v>
      </c>
      <c r="S468" s="29">
        <v>0.05</v>
      </c>
      <c r="T468" s="29">
        <v>0.03</v>
      </c>
      <c r="U468" s="29">
        <v>0.04</v>
      </c>
      <c r="V468" s="29">
        <v>0.26</v>
      </c>
      <c r="W468" s="29">
        <v>0.46</v>
      </c>
      <c r="X468" s="29">
        <v>0.41</v>
      </c>
      <c r="Y468" s="29">
        <v>7.0000000000000007E-2</v>
      </c>
      <c r="Z468" s="29">
        <v>0.16</v>
      </c>
      <c r="AA468" s="29">
        <v>0.14000000000000001</v>
      </c>
      <c r="AB468" s="29">
        <v>0</v>
      </c>
      <c r="AC468" s="29">
        <v>0</v>
      </c>
      <c r="AD468" s="29">
        <v>0</v>
      </c>
      <c r="AE468" s="29" t="s">
        <v>42</v>
      </c>
      <c r="AF468" s="29" t="s">
        <v>42</v>
      </c>
      <c r="AG468" s="29" t="s">
        <v>42</v>
      </c>
      <c r="AH468" s="29">
        <v>0</v>
      </c>
      <c r="AI468" s="29" t="s">
        <v>42</v>
      </c>
      <c r="AJ468" s="29" t="s">
        <v>42</v>
      </c>
      <c r="AK468" s="29">
        <v>0.06</v>
      </c>
      <c r="AL468" s="29">
        <v>0.06</v>
      </c>
      <c r="AM468" s="29">
        <v>0.06</v>
      </c>
      <c r="AN468" s="29">
        <v>0</v>
      </c>
      <c r="AO468" s="29">
        <v>0</v>
      </c>
      <c r="AP468" s="29">
        <v>0</v>
      </c>
      <c r="AQ468" s="29">
        <v>0.01</v>
      </c>
      <c r="AR468" s="29" t="s">
        <v>41</v>
      </c>
      <c r="AS468" s="29">
        <v>0.01</v>
      </c>
      <c r="AT468" s="29">
        <v>0.02</v>
      </c>
      <c r="AU468" s="29" t="s">
        <v>41</v>
      </c>
      <c r="AV468" s="29">
        <v>0.01</v>
      </c>
      <c r="AW468" s="29">
        <v>0.01</v>
      </c>
      <c r="AX468" s="29" t="s">
        <v>41</v>
      </c>
      <c r="AY468" s="29" t="s">
        <v>41</v>
      </c>
      <c r="AZ468" s="29" t="s">
        <v>42</v>
      </c>
      <c r="BA468" s="29" t="s">
        <v>42</v>
      </c>
      <c r="BB468" s="29" t="s">
        <v>42</v>
      </c>
      <c r="BC468" s="29">
        <v>0.01</v>
      </c>
      <c r="BD468" s="29" t="s">
        <v>42</v>
      </c>
      <c r="BE468" s="29" t="s">
        <v>41</v>
      </c>
      <c r="BF468" s="29">
        <v>0.02</v>
      </c>
      <c r="BG468" s="29">
        <v>0.01</v>
      </c>
      <c r="BH468" s="29">
        <v>0.01</v>
      </c>
      <c r="BI468" s="29">
        <v>0.09</v>
      </c>
      <c r="BJ468" s="29">
        <v>0.04</v>
      </c>
      <c r="BK468" s="29">
        <v>0.05</v>
      </c>
      <c r="BL468" s="29">
        <v>0.04</v>
      </c>
      <c r="BM468" s="29">
        <v>0.01</v>
      </c>
      <c r="BN468" s="29">
        <v>0.02</v>
      </c>
      <c r="BO468" s="29">
        <v>0.02</v>
      </c>
      <c r="BP468" s="29">
        <v>0.01</v>
      </c>
      <c r="BQ468" s="29">
        <v>0.01</v>
      </c>
    </row>
    <row r="469" spans="1:69" x14ac:dyDescent="0.25">
      <c r="A469">
        <v>373</v>
      </c>
      <c r="B469" t="s">
        <v>294</v>
      </c>
      <c r="C469" t="s">
        <v>170</v>
      </c>
      <c r="D469" s="28">
        <v>1630</v>
      </c>
      <c r="E469" s="28">
        <v>3800</v>
      </c>
      <c r="F469" s="28">
        <v>5430</v>
      </c>
      <c r="G469" s="29">
        <v>0.84</v>
      </c>
      <c r="H469" s="29">
        <v>0.94</v>
      </c>
      <c r="I469" s="29">
        <v>0.91</v>
      </c>
      <c r="J469" s="29">
        <v>0.8</v>
      </c>
      <c r="K469" s="29">
        <v>0.92</v>
      </c>
      <c r="L469" s="29">
        <v>0.88</v>
      </c>
      <c r="M469" s="29">
        <v>0.46</v>
      </c>
      <c r="N469" s="29">
        <v>0.4</v>
      </c>
      <c r="O469" s="29">
        <v>0.42</v>
      </c>
      <c r="P469" s="29" t="s">
        <v>42</v>
      </c>
      <c r="Q469" s="29" t="s">
        <v>41</v>
      </c>
      <c r="R469" s="29" t="s">
        <v>41</v>
      </c>
      <c r="S469" s="29">
        <v>7.0000000000000007E-2</v>
      </c>
      <c r="T469" s="29">
        <v>0.06</v>
      </c>
      <c r="U469" s="29">
        <v>0.06</v>
      </c>
      <c r="V469" s="29">
        <v>0.15</v>
      </c>
      <c r="W469" s="29">
        <v>0.38</v>
      </c>
      <c r="X469" s="29">
        <v>0.31</v>
      </c>
      <c r="Y469" s="29">
        <v>0.13</v>
      </c>
      <c r="Z469" s="29">
        <v>7.0000000000000007E-2</v>
      </c>
      <c r="AA469" s="29">
        <v>0.09</v>
      </c>
      <c r="AB469" s="29" t="s">
        <v>42</v>
      </c>
      <c r="AC469" s="29" t="s">
        <v>42</v>
      </c>
      <c r="AD469" s="29" t="s">
        <v>42</v>
      </c>
      <c r="AE469" s="29">
        <v>0</v>
      </c>
      <c r="AF469" s="29">
        <v>0</v>
      </c>
      <c r="AG469" s="29">
        <v>0</v>
      </c>
      <c r="AH469" s="29">
        <v>0</v>
      </c>
      <c r="AI469" s="29">
        <v>0</v>
      </c>
      <c r="AJ469" s="29">
        <v>0</v>
      </c>
      <c r="AK469" s="29">
        <v>7.0000000000000007E-2</v>
      </c>
      <c r="AL469" s="29">
        <v>0.08</v>
      </c>
      <c r="AM469" s="29">
        <v>7.0000000000000007E-2</v>
      </c>
      <c r="AN469" s="29">
        <v>0</v>
      </c>
      <c r="AO469" s="29">
        <v>0</v>
      </c>
      <c r="AP469" s="29">
        <v>0</v>
      </c>
      <c r="AQ469" s="29" t="s">
        <v>42</v>
      </c>
      <c r="AR469" s="29" t="s">
        <v>42</v>
      </c>
      <c r="AS469" s="29" t="s">
        <v>41</v>
      </c>
      <c r="AT469" s="29">
        <v>0.01</v>
      </c>
      <c r="AU469" s="29">
        <v>0.01</v>
      </c>
      <c r="AV469" s="29">
        <v>0.01</v>
      </c>
      <c r="AW469" s="29">
        <v>0.01</v>
      </c>
      <c r="AX469" s="29">
        <v>0.01</v>
      </c>
      <c r="AY469" s="29">
        <v>0.01</v>
      </c>
      <c r="AZ469" s="29" t="s">
        <v>42</v>
      </c>
      <c r="BA469" s="29" t="s">
        <v>42</v>
      </c>
      <c r="BB469" s="29" t="s">
        <v>41</v>
      </c>
      <c r="BC469" s="29" t="s">
        <v>42</v>
      </c>
      <c r="BD469" s="29" t="s">
        <v>42</v>
      </c>
      <c r="BE469" s="29" t="s">
        <v>41</v>
      </c>
      <c r="BF469" s="29">
        <v>0.02</v>
      </c>
      <c r="BG469" s="29">
        <v>0.01</v>
      </c>
      <c r="BH469" s="29">
        <v>0.01</v>
      </c>
      <c r="BI469" s="29">
        <v>0.1</v>
      </c>
      <c r="BJ469" s="29">
        <v>0.04</v>
      </c>
      <c r="BK469" s="29">
        <v>0.06</v>
      </c>
      <c r="BL469" s="29">
        <v>0.05</v>
      </c>
      <c r="BM469" s="29">
        <v>0.01</v>
      </c>
      <c r="BN469" s="29">
        <v>0.03</v>
      </c>
      <c r="BO469" s="29">
        <v>0.01</v>
      </c>
      <c r="BP469" s="29">
        <v>0.01</v>
      </c>
      <c r="BQ469" s="29">
        <v>0.01</v>
      </c>
    </row>
    <row r="470" spans="1:69" x14ac:dyDescent="0.25">
      <c r="A470">
        <v>893</v>
      </c>
      <c r="B470" t="s">
        <v>295</v>
      </c>
      <c r="C470" t="s">
        <v>174</v>
      </c>
      <c r="D470" s="28">
        <v>530</v>
      </c>
      <c r="E470" s="28">
        <v>2690</v>
      </c>
      <c r="F470" s="28">
        <v>3220</v>
      </c>
      <c r="G470" s="29">
        <v>0.8</v>
      </c>
      <c r="H470" s="29">
        <v>0.91</v>
      </c>
      <c r="I470" s="29">
        <v>0.89</v>
      </c>
      <c r="J470" s="29">
        <v>0.76</v>
      </c>
      <c r="K470" s="29">
        <v>0.88</v>
      </c>
      <c r="L470" s="29">
        <v>0.86</v>
      </c>
      <c r="M470" s="29">
        <v>0.46</v>
      </c>
      <c r="N470" s="29">
        <v>0.35</v>
      </c>
      <c r="O470" s="29">
        <v>0.37</v>
      </c>
      <c r="P470" s="29">
        <v>0</v>
      </c>
      <c r="Q470" s="29">
        <v>0.01</v>
      </c>
      <c r="R470" s="29" t="s">
        <v>41</v>
      </c>
      <c r="S470" s="29">
        <v>7.0000000000000007E-2</v>
      </c>
      <c r="T470" s="29">
        <v>0.04</v>
      </c>
      <c r="U470" s="29">
        <v>0.04</v>
      </c>
      <c r="V470" s="29">
        <v>0.11</v>
      </c>
      <c r="W470" s="29">
        <v>0.21</v>
      </c>
      <c r="X470" s="29">
        <v>0.19</v>
      </c>
      <c r="Y470" s="29">
        <v>0.12</v>
      </c>
      <c r="Z470" s="29">
        <v>0.28000000000000003</v>
      </c>
      <c r="AA470" s="29">
        <v>0.25</v>
      </c>
      <c r="AB470" s="29">
        <v>0</v>
      </c>
      <c r="AC470" s="29">
        <v>0</v>
      </c>
      <c r="AD470" s="29">
        <v>0</v>
      </c>
      <c r="AE470" s="29">
        <v>0</v>
      </c>
      <c r="AF470" s="29">
        <v>0</v>
      </c>
      <c r="AG470" s="29">
        <v>0</v>
      </c>
      <c r="AH470" s="29">
        <v>0</v>
      </c>
      <c r="AI470" s="29">
        <v>0</v>
      </c>
      <c r="AJ470" s="29">
        <v>0</v>
      </c>
      <c r="AK470" s="29">
        <v>0.06</v>
      </c>
      <c r="AL470" s="29">
        <v>7.0000000000000007E-2</v>
      </c>
      <c r="AM470" s="29">
        <v>7.0000000000000007E-2</v>
      </c>
      <c r="AN470" s="29">
        <v>0</v>
      </c>
      <c r="AO470" s="29" t="s">
        <v>42</v>
      </c>
      <c r="AP470" s="29" t="s">
        <v>42</v>
      </c>
      <c r="AQ470" s="29" t="s">
        <v>42</v>
      </c>
      <c r="AR470" s="29" t="s">
        <v>42</v>
      </c>
      <c r="AS470" s="29" t="s">
        <v>42</v>
      </c>
      <c r="AT470" s="29">
        <v>0.03</v>
      </c>
      <c r="AU470" s="29">
        <v>0.02</v>
      </c>
      <c r="AV470" s="29">
        <v>0.02</v>
      </c>
      <c r="AW470" s="29">
        <v>0.02</v>
      </c>
      <c r="AX470" s="29">
        <v>0.01</v>
      </c>
      <c r="AY470" s="29">
        <v>0.01</v>
      </c>
      <c r="AZ470" s="29" t="s">
        <v>42</v>
      </c>
      <c r="BA470" s="29">
        <v>0.01</v>
      </c>
      <c r="BB470" s="29">
        <v>0.01</v>
      </c>
      <c r="BC470" s="29" t="s">
        <v>42</v>
      </c>
      <c r="BD470" s="29">
        <v>0</v>
      </c>
      <c r="BE470" s="29" t="s">
        <v>42</v>
      </c>
      <c r="BF470" s="29">
        <v>0.02</v>
      </c>
      <c r="BG470" s="29">
        <v>0.01</v>
      </c>
      <c r="BH470" s="29">
        <v>0.01</v>
      </c>
      <c r="BI470" s="29">
        <v>0.09</v>
      </c>
      <c r="BJ470" s="29">
        <v>0.04</v>
      </c>
      <c r="BK470" s="29">
        <v>0.05</v>
      </c>
      <c r="BL470" s="29">
        <v>0.05</v>
      </c>
      <c r="BM470" s="29">
        <v>0.01</v>
      </c>
      <c r="BN470" s="29">
        <v>0.02</v>
      </c>
      <c r="BO470" s="29">
        <v>0.06</v>
      </c>
      <c r="BP470" s="29">
        <v>0.03</v>
      </c>
      <c r="BQ470" s="29">
        <v>0.04</v>
      </c>
    </row>
    <row r="471" spans="1:69" x14ac:dyDescent="0.25">
      <c r="A471">
        <v>871</v>
      </c>
      <c r="B471" t="s">
        <v>296</v>
      </c>
      <c r="C471" t="s">
        <v>182</v>
      </c>
      <c r="D471" s="28">
        <v>420</v>
      </c>
      <c r="E471" s="28">
        <v>1220</v>
      </c>
      <c r="F471" s="28">
        <v>1640</v>
      </c>
      <c r="G471" s="29">
        <v>0.92</v>
      </c>
      <c r="H471" s="29">
        <v>0.97</v>
      </c>
      <c r="I471" s="29">
        <v>0.96</v>
      </c>
      <c r="J471" s="29">
        <v>0.92</v>
      </c>
      <c r="K471" s="29">
        <v>0.96</v>
      </c>
      <c r="L471" s="29">
        <v>0.95</v>
      </c>
      <c r="M471" s="29">
        <v>0.35</v>
      </c>
      <c r="N471" s="29">
        <v>0.22</v>
      </c>
      <c r="O471" s="29">
        <v>0.25</v>
      </c>
      <c r="P471" s="29">
        <v>0</v>
      </c>
      <c r="Q471" s="29" t="s">
        <v>42</v>
      </c>
      <c r="R471" s="29" t="s">
        <v>42</v>
      </c>
      <c r="S471" s="29">
        <v>0.02</v>
      </c>
      <c r="T471" s="29">
        <v>0.01</v>
      </c>
      <c r="U471" s="29">
        <v>0.01</v>
      </c>
      <c r="V471" s="29">
        <v>0.53</v>
      </c>
      <c r="W471" s="29">
        <v>0.69</v>
      </c>
      <c r="X471" s="29">
        <v>0.65</v>
      </c>
      <c r="Y471" s="29">
        <v>0.02</v>
      </c>
      <c r="Z471" s="29">
        <v>0.03</v>
      </c>
      <c r="AA471" s="29">
        <v>0.03</v>
      </c>
      <c r="AB471" s="29">
        <v>0</v>
      </c>
      <c r="AC471" s="29">
        <v>0</v>
      </c>
      <c r="AD471" s="29">
        <v>0</v>
      </c>
      <c r="AE471" s="29">
        <v>0</v>
      </c>
      <c r="AF471" s="29">
        <v>0</v>
      </c>
      <c r="AG471" s="29">
        <v>0</v>
      </c>
      <c r="AH471" s="29">
        <v>0</v>
      </c>
      <c r="AI471" s="29">
        <v>0</v>
      </c>
      <c r="AJ471" s="29">
        <v>0</v>
      </c>
      <c r="AK471" s="29">
        <v>0.02</v>
      </c>
      <c r="AL471" s="29">
        <v>0.02</v>
      </c>
      <c r="AM471" s="29">
        <v>0.02</v>
      </c>
      <c r="AN471" s="29">
        <v>0</v>
      </c>
      <c r="AO471" s="29">
        <v>0</v>
      </c>
      <c r="AP471" s="29">
        <v>0</v>
      </c>
      <c r="AQ471" s="29">
        <v>0</v>
      </c>
      <c r="AR471" s="29" t="s">
        <v>42</v>
      </c>
      <c r="AS471" s="29" t="s">
        <v>42</v>
      </c>
      <c r="AT471" s="29">
        <v>0</v>
      </c>
      <c r="AU471" s="29" t="s">
        <v>42</v>
      </c>
      <c r="AV471" s="29" t="s">
        <v>42</v>
      </c>
      <c r="AW471" s="29">
        <v>0</v>
      </c>
      <c r="AX471" s="29">
        <v>0</v>
      </c>
      <c r="AY471" s="29">
        <v>0</v>
      </c>
      <c r="AZ471" s="29">
        <v>0</v>
      </c>
      <c r="BA471" s="29">
        <v>0</v>
      </c>
      <c r="BB471" s="29">
        <v>0</v>
      </c>
      <c r="BC471" s="29">
        <v>0</v>
      </c>
      <c r="BD471" s="29" t="s">
        <v>42</v>
      </c>
      <c r="BE471" s="29" t="s">
        <v>42</v>
      </c>
      <c r="BF471" s="29" t="s">
        <v>42</v>
      </c>
      <c r="BG471" s="29" t="s">
        <v>42</v>
      </c>
      <c r="BH471" s="29" t="s">
        <v>42</v>
      </c>
      <c r="BI471" s="29">
        <v>0.04</v>
      </c>
      <c r="BJ471" s="29">
        <v>0.02</v>
      </c>
      <c r="BK471" s="29">
        <v>0.02</v>
      </c>
      <c r="BL471" s="29">
        <v>0.02</v>
      </c>
      <c r="BM471" s="29" t="s">
        <v>42</v>
      </c>
      <c r="BN471" s="29">
        <v>0.01</v>
      </c>
      <c r="BO471" s="29">
        <v>0.02</v>
      </c>
      <c r="BP471" s="29">
        <v>0.01</v>
      </c>
      <c r="BQ471" s="29">
        <v>0.01</v>
      </c>
    </row>
    <row r="472" spans="1:69" x14ac:dyDescent="0.25">
      <c r="A472">
        <v>334</v>
      </c>
      <c r="B472" t="s">
        <v>297</v>
      </c>
      <c r="C472" t="s">
        <v>174</v>
      </c>
      <c r="D472" s="28">
        <v>640</v>
      </c>
      <c r="E472" s="28">
        <v>2350</v>
      </c>
      <c r="F472" s="28">
        <v>2990</v>
      </c>
      <c r="G472" s="29">
        <v>0.89</v>
      </c>
      <c r="H472" s="29">
        <v>0.93</v>
      </c>
      <c r="I472" s="29">
        <v>0.92</v>
      </c>
      <c r="J472" s="29">
        <v>0.87</v>
      </c>
      <c r="K472" s="29">
        <v>0.92</v>
      </c>
      <c r="L472" s="29">
        <v>0.91</v>
      </c>
      <c r="M472" s="29">
        <v>0.42</v>
      </c>
      <c r="N472" s="29">
        <v>0.28999999999999998</v>
      </c>
      <c r="O472" s="29">
        <v>0.32</v>
      </c>
      <c r="P472" s="29">
        <v>0</v>
      </c>
      <c r="Q472" s="29" t="s">
        <v>41</v>
      </c>
      <c r="R472" s="29" t="s">
        <v>41</v>
      </c>
      <c r="S472" s="29">
        <v>7.0000000000000007E-2</v>
      </c>
      <c r="T472" s="29">
        <v>0.04</v>
      </c>
      <c r="U472" s="29">
        <v>0.04</v>
      </c>
      <c r="V472" s="29">
        <v>0.26</v>
      </c>
      <c r="W472" s="29">
        <v>0.36</v>
      </c>
      <c r="X472" s="29">
        <v>0.34</v>
      </c>
      <c r="Y472" s="29">
        <v>0.12</v>
      </c>
      <c r="Z472" s="29">
        <v>0.22</v>
      </c>
      <c r="AA472" s="29">
        <v>0.2</v>
      </c>
      <c r="AB472" s="29">
        <v>0</v>
      </c>
      <c r="AC472" s="29">
        <v>0</v>
      </c>
      <c r="AD472" s="29">
        <v>0</v>
      </c>
      <c r="AE472" s="29">
        <v>0</v>
      </c>
      <c r="AF472" s="29">
        <v>0</v>
      </c>
      <c r="AG472" s="29">
        <v>0</v>
      </c>
      <c r="AH472" s="29">
        <v>0</v>
      </c>
      <c r="AI472" s="29" t="s">
        <v>41</v>
      </c>
      <c r="AJ472" s="29" t="s">
        <v>41</v>
      </c>
      <c r="AK472" s="29">
        <v>0.06</v>
      </c>
      <c r="AL472" s="29">
        <v>0.05</v>
      </c>
      <c r="AM472" s="29">
        <v>0.05</v>
      </c>
      <c r="AN472" s="29">
        <v>0</v>
      </c>
      <c r="AO472" s="29">
        <v>0</v>
      </c>
      <c r="AP472" s="29">
        <v>0</v>
      </c>
      <c r="AQ472" s="29" t="s">
        <v>42</v>
      </c>
      <c r="AR472" s="29" t="s">
        <v>41</v>
      </c>
      <c r="AS472" s="29" t="s">
        <v>41</v>
      </c>
      <c r="AT472" s="29">
        <v>0.02</v>
      </c>
      <c r="AU472" s="29">
        <v>0.01</v>
      </c>
      <c r="AV472" s="29">
        <v>0.01</v>
      </c>
      <c r="AW472" s="29">
        <v>0.01</v>
      </c>
      <c r="AX472" s="29" t="s">
        <v>41</v>
      </c>
      <c r="AY472" s="29">
        <v>0.01</v>
      </c>
      <c r="AZ472" s="29" t="s">
        <v>42</v>
      </c>
      <c r="BA472" s="29" t="s">
        <v>42</v>
      </c>
      <c r="BB472" s="29" t="s">
        <v>41</v>
      </c>
      <c r="BC472" s="29">
        <v>0</v>
      </c>
      <c r="BD472" s="29" t="s">
        <v>42</v>
      </c>
      <c r="BE472" s="29" t="s">
        <v>42</v>
      </c>
      <c r="BF472" s="29" t="s">
        <v>42</v>
      </c>
      <c r="BG472" s="29" t="s">
        <v>41</v>
      </c>
      <c r="BH472" s="29">
        <v>0.01</v>
      </c>
      <c r="BI472" s="29">
        <v>0.08</v>
      </c>
      <c r="BJ472" s="29">
        <v>0.04</v>
      </c>
      <c r="BK472" s="29">
        <v>0.05</v>
      </c>
      <c r="BL472" s="29">
        <v>0.02</v>
      </c>
      <c r="BM472" s="29">
        <v>0.01</v>
      </c>
      <c r="BN472" s="29">
        <v>0.01</v>
      </c>
      <c r="BO472" s="29">
        <v>0.01</v>
      </c>
      <c r="BP472" s="29">
        <v>0.02</v>
      </c>
      <c r="BQ472" s="29">
        <v>0.02</v>
      </c>
    </row>
    <row r="473" spans="1:69" x14ac:dyDescent="0.25">
      <c r="A473">
        <v>933</v>
      </c>
      <c r="B473" t="s">
        <v>298</v>
      </c>
      <c r="C473" t="s">
        <v>184</v>
      </c>
      <c r="D473" s="28">
        <v>1040</v>
      </c>
      <c r="E473" s="28">
        <v>4470</v>
      </c>
      <c r="F473" s="28">
        <v>5510</v>
      </c>
      <c r="G473" s="29">
        <v>0.83</v>
      </c>
      <c r="H473" s="29">
        <v>0.93</v>
      </c>
      <c r="I473" s="29">
        <v>0.91</v>
      </c>
      <c r="J473" s="29">
        <v>0.82</v>
      </c>
      <c r="K473" s="29">
        <v>0.92</v>
      </c>
      <c r="L473" s="29">
        <v>0.9</v>
      </c>
      <c r="M473" s="29">
        <v>0.59</v>
      </c>
      <c r="N473" s="29">
        <v>0.52</v>
      </c>
      <c r="O473" s="29">
        <v>0.54</v>
      </c>
      <c r="P473" s="29">
        <v>0</v>
      </c>
      <c r="Q473" s="29" t="s">
        <v>41</v>
      </c>
      <c r="R473" s="29" t="s">
        <v>41</v>
      </c>
      <c r="S473" s="29">
        <v>0.03</v>
      </c>
      <c r="T473" s="29">
        <v>0.03</v>
      </c>
      <c r="U473" s="29">
        <v>0.03</v>
      </c>
      <c r="V473" s="29">
        <v>0.13</v>
      </c>
      <c r="W473" s="29">
        <v>0.23</v>
      </c>
      <c r="X473" s="29">
        <v>0.21</v>
      </c>
      <c r="Y473" s="29">
        <v>0.06</v>
      </c>
      <c r="Z473" s="29">
        <v>0.14000000000000001</v>
      </c>
      <c r="AA473" s="29">
        <v>0.12</v>
      </c>
      <c r="AB473" s="29" t="s">
        <v>42</v>
      </c>
      <c r="AC473" s="29" t="s">
        <v>42</v>
      </c>
      <c r="AD473" s="29" t="s">
        <v>42</v>
      </c>
      <c r="AE473" s="29">
        <v>0</v>
      </c>
      <c r="AF473" s="29">
        <v>0</v>
      </c>
      <c r="AG473" s="29">
        <v>0</v>
      </c>
      <c r="AH473" s="29">
        <v>0</v>
      </c>
      <c r="AI473" s="29">
        <v>0</v>
      </c>
      <c r="AJ473" s="29">
        <v>0</v>
      </c>
      <c r="AK473" s="29">
        <v>0.05</v>
      </c>
      <c r="AL473" s="29">
        <v>7.0000000000000007E-2</v>
      </c>
      <c r="AM473" s="29">
        <v>7.0000000000000007E-2</v>
      </c>
      <c r="AN473" s="29">
        <v>0</v>
      </c>
      <c r="AO473" s="29">
        <v>0</v>
      </c>
      <c r="AP473" s="29">
        <v>0</v>
      </c>
      <c r="AQ473" s="29" t="s">
        <v>42</v>
      </c>
      <c r="AR473" s="29" t="s">
        <v>41</v>
      </c>
      <c r="AS473" s="29" t="s">
        <v>41</v>
      </c>
      <c r="AT473" s="29">
        <v>0.01</v>
      </c>
      <c r="AU473" s="29">
        <v>0.01</v>
      </c>
      <c r="AV473" s="29">
        <v>0.01</v>
      </c>
      <c r="AW473" s="29" t="s">
        <v>42</v>
      </c>
      <c r="AX473" s="29">
        <v>0.01</v>
      </c>
      <c r="AY473" s="29">
        <v>0.01</v>
      </c>
      <c r="AZ473" s="29" t="s">
        <v>42</v>
      </c>
      <c r="BA473" s="29" t="s">
        <v>41</v>
      </c>
      <c r="BB473" s="29" t="s">
        <v>41</v>
      </c>
      <c r="BC473" s="29">
        <v>0</v>
      </c>
      <c r="BD473" s="29">
        <v>0</v>
      </c>
      <c r="BE473" s="29">
        <v>0</v>
      </c>
      <c r="BF473" s="29">
        <v>0.01</v>
      </c>
      <c r="BG473" s="29" t="s">
        <v>41</v>
      </c>
      <c r="BH473" s="29" t="s">
        <v>41</v>
      </c>
      <c r="BI473" s="29">
        <v>0.12</v>
      </c>
      <c r="BJ473" s="29">
        <v>0.04</v>
      </c>
      <c r="BK473" s="29">
        <v>0.05</v>
      </c>
      <c r="BL473" s="29">
        <v>0.03</v>
      </c>
      <c r="BM473" s="29">
        <v>0.01</v>
      </c>
      <c r="BN473" s="29">
        <v>0.01</v>
      </c>
      <c r="BO473" s="29">
        <v>0.02</v>
      </c>
      <c r="BP473" s="29">
        <v>0.02</v>
      </c>
      <c r="BQ473" s="29">
        <v>0.02</v>
      </c>
    </row>
    <row r="474" spans="1:69" x14ac:dyDescent="0.25">
      <c r="A474">
        <v>803</v>
      </c>
      <c r="B474" t="s">
        <v>299</v>
      </c>
      <c r="C474" t="s">
        <v>184</v>
      </c>
      <c r="D474" s="28">
        <v>520</v>
      </c>
      <c r="E474" s="28">
        <v>2560</v>
      </c>
      <c r="F474" s="28">
        <v>3080</v>
      </c>
      <c r="G474" s="29">
        <v>0.85</v>
      </c>
      <c r="H474" s="29">
        <v>0.94</v>
      </c>
      <c r="I474" s="29">
        <v>0.92</v>
      </c>
      <c r="J474" s="29">
        <v>0.83</v>
      </c>
      <c r="K474" s="29">
        <v>0.93</v>
      </c>
      <c r="L474" s="29">
        <v>0.91</v>
      </c>
      <c r="M474" s="29">
        <v>0.42</v>
      </c>
      <c r="N474" s="29">
        <v>0.28999999999999998</v>
      </c>
      <c r="O474" s="29">
        <v>0.31</v>
      </c>
      <c r="P474" s="29">
        <v>0</v>
      </c>
      <c r="Q474" s="29" t="s">
        <v>42</v>
      </c>
      <c r="R474" s="29" t="s">
        <v>42</v>
      </c>
      <c r="S474" s="29">
        <v>0.06</v>
      </c>
      <c r="T474" s="29">
        <v>0.06</v>
      </c>
      <c r="U474" s="29">
        <v>0.06</v>
      </c>
      <c r="V474" s="29">
        <v>0.3</v>
      </c>
      <c r="W474" s="29">
        <v>0.5</v>
      </c>
      <c r="X474" s="29">
        <v>0.47</v>
      </c>
      <c r="Y474" s="29">
        <v>0.02</v>
      </c>
      <c r="Z474" s="29">
        <v>7.0000000000000007E-2</v>
      </c>
      <c r="AA474" s="29">
        <v>0.06</v>
      </c>
      <c r="AB474" s="29">
        <v>0</v>
      </c>
      <c r="AC474" s="29" t="s">
        <v>42</v>
      </c>
      <c r="AD474" s="29" t="s">
        <v>42</v>
      </c>
      <c r="AE474" s="29" t="s">
        <v>42</v>
      </c>
      <c r="AF474" s="29" t="s">
        <v>42</v>
      </c>
      <c r="AG474" s="29" t="s">
        <v>42</v>
      </c>
      <c r="AH474" s="29">
        <v>0</v>
      </c>
      <c r="AI474" s="29" t="s">
        <v>42</v>
      </c>
      <c r="AJ474" s="29" t="s">
        <v>42</v>
      </c>
      <c r="AK474" s="29">
        <v>7.0000000000000007E-2</v>
      </c>
      <c r="AL474" s="29">
        <v>0.08</v>
      </c>
      <c r="AM474" s="29">
        <v>0.08</v>
      </c>
      <c r="AN474" s="29">
        <v>0</v>
      </c>
      <c r="AO474" s="29">
        <v>0</v>
      </c>
      <c r="AP474" s="29">
        <v>0</v>
      </c>
      <c r="AQ474" s="29">
        <v>0.01</v>
      </c>
      <c r="AR474" s="29">
        <v>0.01</v>
      </c>
      <c r="AS474" s="29">
        <v>0.01</v>
      </c>
      <c r="AT474" s="29" t="s">
        <v>42</v>
      </c>
      <c r="AU474" s="29">
        <v>0.01</v>
      </c>
      <c r="AV474" s="29">
        <v>0.01</v>
      </c>
      <c r="AW474" s="29" t="s">
        <v>42</v>
      </c>
      <c r="AX474" s="29" t="s">
        <v>41</v>
      </c>
      <c r="AY474" s="29" t="s">
        <v>41</v>
      </c>
      <c r="AZ474" s="29" t="s">
        <v>42</v>
      </c>
      <c r="BA474" s="29" t="s">
        <v>42</v>
      </c>
      <c r="BB474" s="29" t="s">
        <v>41</v>
      </c>
      <c r="BC474" s="29">
        <v>0</v>
      </c>
      <c r="BD474" s="29" t="s">
        <v>42</v>
      </c>
      <c r="BE474" s="29" t="s">
        <v>42</v>
      </c>
      <c r="BF474" s="29">
        <v>0.01</v>
      </c>
      <c r="BG474" s="29" t="s">
        <v>41</v>
      </c>
      <c r="BH474" s="29" t="s">
        <v>41</v>
      </c>
      <c r="BI474" s="29">
        <v>0.09</v>
      </c>
      <c r="BJ474" s="29">
        <v>0.04</v>
      </c>
      <c r="BK474" s="29">
        <v>0.05</v>
      </c>
      <c r="BL474" s="29">
        <v>0.03</v>
      </c>
      <c r="BM474" s="29">
        <v>0.01</v>
      </c>
      <c r="BN474" s="29">
        <v>0.01</v>
      </c>
      <c r="BO474" s="29">
        <v>0.03</v>
      </c>
      <c r="BP474" s="29">
        <v>0.01</v>
      </c>
      <c r="BQ474" s="29">
        <v>0.02</v>
      </c>
    </row>
    <row r="475" spans="1:69" x14ac:dyDescent="0.25">
      <c r="A475">
        <v>393</v>
      </c>
      <c r="B475" t="s">
        <v>300</v>
      </c>
      <c r="C475" t="s">
        <v>166</v>
      </c>
      <c r="D475" s="28">
        <v>630</v>
      </c>
      <c r="E475" s="28">
        <v>1050</v>
      </c>
      <c r="F475" s="28">
        <v>1680</v>
      </c>
      <c r="G475" s="29">
        <v>0.82</v>
      </c>
      <c r="H475" s="29">
        <v>0.93</v>
      </c>
      <c r="I475" s="29">
        <v>0.89</v>
      </c>
      <c r="J475" s="29">
        <v>0.77</v>
      </c>
      <c r="K475" s="29">
        <v>0.91</v>
      </c>
      <c r="L475" s="29">
        <v>0.86</v>
      </c>
      <c r="M475" s="29">
        <v>0.54</v>
      </c>
      <c r="N475" s="29">
        <v>0.46</v>
      </c>
      <c r="O475" s="29">
        <v>0.49</v>
      </c>
      <c r="P475" s="29">
        <v>0</v>
      </c>
      <c r="Q475" s="29">
        <v>0.01</v>
      </c>
      <c r="R475" s="29" t="s">
        <v>41</v>
      </c>
      <c r="S475" s="29">
        <v>0.06</v>
      </c>
      <c r="T475" s="29">
        <v>0.06</v>
      </c>
      <c r="U475" s="29">
        <v>0.06</v>
      </c>
      <c r="V475" s="29">
        <v>0.16</v>
      </c>
      <c r="W475" s="29">
        <v>0.37</v>
      </c>
      <c r="X475" s="29">
        <v>0.28999999999999998</v>
      </c>
      <c r="Y475" s="29">
        <v>0</v>
      </c>
      <c r="Z475" s="29" t="s">
        <v>42</v>
      </c>
      <c r="AA475" s="29" t="s">
        <v>42</v>
      </c>
      <c r="AB475" s="29">
        <v>0</v>
      </c>
      <c r="AC475" s="29">
        <v>0</v>
      </c>
      <c r="AD475" s="29">
        <v>0</v>
      </c>
      <c r="AE475" s="29" t="s">
        <v>42</v>
      </c>
      <c r="AF475" s="29" t="s">
        <v>42</v>
      </c>
      <c r="AG475" s="29" t="s">
        <v>42</v>
      </c>
      <c r="AH475" s="29">
        <v>0</v>
      </c>
      <c r="AI475" s="29">
        <v>0</v>
      </c>
      <c r="AJ475" s="29">
        <v>0</v>
      </c>
      <c r="AK475" s="29">
        <v>0.06</v>
      </c>
      <c r="AL475" s="29">
        <v>0.09</v>
      </c>
      <c r="AM475" s="29">
        <v>0.08</v>
      </c>
      <c r="AN475" s="29">
        <v>0</v>
      </c>
      <c r="AO475" s="29">
        <v>0</v>
      </c>
      <c r="AP475" s="29">
        <v>0</v>
      </c>
      <c r="AQ475" s="29" t="s">
        <v>42</v>
      </c>
      <c r="AR475" s="29" t="s">
        <v>42</v>
      </c>
      <c r="AS475" s="29">
        <v>0.01</v>
      </c>
      <c r="AT475" s="29">
        <v>0.02</v>
      </c>
      <c r="AU475" s="29">
        <v>0.01</v>
      </c>
      <c r="AV475" s="29">
        <v>0.01</v>
      </c>
      <c r="AW475" s="29">
        <v>0.01</v>
      </c>
      <c r="AX475" s="29" t="s">
        <v>42</v>
      </c>
      <c r="AY475" s="29">
        <v>0.01</v>
      </c>
      <c r="AZ475" s="29">
        <v>0</v>
      </c>
      <c r="BA475" s="29">
        <v>0</v>
      </c>
      <c r="BB475" s="29">
        <v>0</v>
      </c>
      <c r="BC475" s="29" t="s">
        <v>42</v>
      </c>
      <c r="BD475" s="29" t="s">
        <v>42</v>
      </c>
      <c r="BE475" s="29" t="s">
        <v>41</v>
      </c>
      <c r="BF475" s="29">
        <v>0.03</v>
      </c>
      <c r="BG475" s="29">
        <v>0.01</v>
      </c>
      <c r="BH475" s="29">
        <v>0.02</v>
      </c>
      <c r="BI475" s="29">
        <v>0.14000000000000001</v>
      </c>
      <c r="BJ475" s="29">
        <v>0.05</v>
      </c>
      <c r="BK475" s="29">
        <v>0.09</v>
      </c>
      <c r="BL475" s="29">
        <v>0.03</v>
      </c>
      <c r="BM475" s="29">
        <v>0.01</v>
      </c>
      <c r="BN475" s="29">
        <v>0.02</v>
      </c>
      <c r="BO475" s="29" t="s">
        <v>42</v>
      </c>
      <c r="BP475" s="29">
        <v>0.01</v>
      </c>
      <c r="BQ475" s="29">
        <v>0.01</v>
      </c>
    </row>
    <row r="476" spans="1:69" x14ac:dyDescent="0.25">
      <c r="A476">
        <v>852</v>
      </c>
      <c r="B476" t="s">
        <v>301</v>
      </c>
      <c r="C476" t="s">
        <v>182</v>
      </c>
      <c r="D476" s="28">
        <v>720</v>
      </c>
      <c r="E476" s="28">
        <v>1310</v>
      </c>
      <c r="F476" s="28">
        <v>2030</v>
      </c>
      <c r="G476" s="29">
        <v>0.81</v>
      </c>
      <c r="H476" s="29">
        <v>0.92</v>
      </c>
      <c r="I476" s="29">
        <v>0.88</v>
      </c>
      <c r="J476" s="29">
        <v>0.77</v>
      </c>
      <c r="K476" s="29">
        <v>0.9</v>
      </c>
      <c r="L476" s="29">
        <v>0.85</v>
      </c>
      <c r="M476" s="29">
        <v>0.31</v>
      </c>
      <c r="N476" s="29">
        <v>0.2</v>
      </c>
      <c r="O476" s="29">
        <v>0.24</v>
      </c>
      <c r="P476" s="29">
        <v>0</v>
      </c>
      <c r="Q476" s="29" t="s">
        <v>42</v>
      </c>
      <c r="R476" s="29" t="s">
        <v>42</v>
      </c>
      <c r="S476" s="29">
        <v>0.05</v>
      </c>
      <c r="T476" s="29">
        <v>0.03</v>
      </c>
      <c r="U476" s="29">
        <v>0.04</v>
      </c>
      <c r="V476" s="29">
        <v>0.05</v>
      </c>
      <c r="W476" s="29">
        <v>0.08</v>
      </c>
      <c r="X476" s="29">
        <v>7.0000000000000007E-2</v>
      </c>
      <c r="Y476" s="29">
        <v>0.35</v>
      </c>
      <c r="Z476" s="29">
        <v>0.59</v>
      </c>
      <c r="AA476" s="29">
        <v>0.5</v>
      </c>
      <c r="AB476" s="29">
        <v>0</v>
      </c>
      <c r="AC476" s="29">
        <v>0</v>
      </c>
      <c r="AD476" s="29">
        <v>0</v>
      </c>
      <c r="AE476" s="29">
        <v>0</v>
      </c>
      <c r="AF476" s="29">
        <v>0</v>
      </c>
      <c r="AG476" s="29">
        <v>0</v>
      </c>
      <c r="AH476" s="29">
        <v>0</v>
      </c>
      <c r="AI476" s="29">
        <v>0</v>
      </c>
      <c r="AJ476" s="29">
        <v>0</v>
      </c>
      <c r="AK476" s="29">
        <v>0.04</v>
      </c>
      <c r="AL476" s="29">
        <v>0.04</v>
      </c>
      <c r="AM476" s="29">
        <v>0.04</v>
      </c>
      <c r="AN476" s="29">
        <v>0</v>
      </c>
      <c r="AO476" s="29">
        <v>0</v>
      </c>
      <c r="AP476" s="29">
        <v>0</v>
      </c>
      <c r="AQ476" s="29" t="s">
        <v>42</v>
      </c>
      <c r="AR476" s="29">
        <v>0</v>
      </c>
      <c r="AS476" s="29" t="s">
        <v>42</v>
      </c>
      <c r="AT476" s="29">
        <v>0.03</v>
      </c>
      <c r="AU476" s="29">
        <v>0.01</v>
      </c>
      <c r="AV476" s="29">
        <v>0.02</v>
      </c>
      <c r="AW476" s="29">
        <v>0.02</v>
      </c>
      <c r="AX476" s="29" t="s">
        <v>41</v>
      </c>
      <c r="AY476" s="29">
        <v>0.01</v>
      </c>
      <c r="AZ476" s="29" t="s">
        <v>42</v>
      </c>
      <c r="BA476" s="29" t="s">
        <v>42</v>
      </c>
      <c r="BB476" s="29" t="s">
        <v>41</v>
      </c>
      <c r="BC476" s="29" t="s">
        <v>42</v>
      </c>
      <c r="BD476" s="29" t="s">
        <v>42</v>
      </c>
      <c r="BE476" s="29" t="s">
        <v>42</v>
      </c>
      <c r="BF476" s="29">
        <v>0.01</v>
      </c>
      <c r="BG476" s="29">
        <v>0.01</v>
      </c>
      <c r="BH476" s="29">
        <v>0.01</v>
      </c>
      <c r="BI476" s="29">
        <v>0.13</v>
      </c>
      <c r="BJ476" s="29">
        <v>0.06</v>
      </c>
      <c r="BK476" s="29">
        <v>0.08</v>
      </c>
      <c r="BL476" s="29">
        <v>0.03</v>
      </c>
      <c r="BM476" s="29">
        <v>0.01</v>
      </c>
      <c r="BN476" s="29">
        <v>0.02</v>
      </c>
      <c r="BO476" s="29">
        <v>0.04</v>
      </c>
      <c r="BP476" s="29">
        <v>0.01</v>
      </c>
      <c r="BQ476" s="29">
        <v>0.02</v>
      </c>
    </row>
    <row r="477" spans="1:69" x14ac:dyDescent="0.25">
      <c r="A477">
        <v>882</v>
      </c>
      <c r="B477" t="s">
        <v>302</v>
      </c>
      <c r="C477" t="s">
        <v>176</v>
      </c>
      <c r="D477" s="28">
        <v>560</v>
      </c>
      <c r="E477" s="28">
        <v>1590</v>
      </c>
      <c r="F477" s="28">
        <v>2150</v>
      </c>
      <c r="G477" s="29">
        <v>0.85</v>
      </c>
      <c r="H477" s="29">
        <v>0.95</v>
      </c>
      <c r="I477" s="29">
        <v>0.92</v>
      </c>
      <c r="J477" s="29">
        <v>0.8</v>
      </c>
      <c r="K477" s="29">
        <v>0.94</v>
      </c>
      <c r="L477" s="29">
        <v>0.9</v>
      </c>
      <c r="M477" s="29">
        <v>0.37</v>
      </c>
      <c r="N477" s="29">
        <v>0.24</v>
      </c>
      <c r="O477" s="29">
        <v>0.27</v>
      </c>
      <c r="P477" s="29" t="s">
        <v>42</v>
      </c>
      <c r="Q477" s="29" t="s">
        <v>42</v>
      </c>
      <c r="R477" s="29" t="s">
        <v>42</v>
      </c>
      <c r="S477" s="29">
        <v>0.03</v>
      </c>
      <c r="T477" s="29">
        <v>0.02</v>
      </c>
      <c r="U477" s="29">
        <v>0.02</v>
      </c>
      <c r="V477" s="29">
        <v>0.35</v>
      </c>
      <c r="W477" s="29">
        <v>0.63</v>
      </c>
      <c r="X477" s="29">
        <v>0.55000000000000004</v>
      </c>
      <c r="Y477" s="29">
        <v>0.05</v>
      </c>
      <c r="Z477" s="29">
        <v>0.05</v>
      </c>
      <c r="AA477" s="29">
        <v>0.05</v>
      </c>
      <c r="AB477" s="29">
        <v>0</v>
      </c>
      <c r="AC477" s="29">
        <v>0</v>
      </c>
      <c r="AD477" s="29">
        <v>0</v>
      </c>
      <c r="AE477" s="29">
        <v>0</v>
      </c>
      <c r="AF477" s="29">
        <v>0</v>
      </c>
      <c r="AG477" s="29">
        <v>0</v>
      </c>
      <c r="AH477" s="29">
        <v>0</v>
      </c>
      <c r="AI477" s="29">
        <v>0</v>
      </c>
      <c r="AJ477" s="29">
        <v>0</v>
      </c>
      <c r="AK477" s="29">
        <v>0.04</v>
      </c>
      <c r="AL477" s="29">
        <v>0.03</v>
      </c>
      <c r="AM477" s="29">
        <v>0.03</v>
      </c>
      <c r="AN477" s="29">
        <v>0</v>
      </c>
      <c r="AO477" s="29">
        <v>0</v>
      </c>
      <c r="AP477" s="29">
        <v>0</v>
      </c>
      <c r="AQ477" s="29" t="s">
        <v>42</v>
      </c>
      <c r="AR477" s="29" t="s">
        <v>42</v>
      </c>
      <c r="AS477" s="29" t="s">
        <v>42</v>
      </c>
      <c r="AT477" s="29">
        <v>0.02</v>
      </c>
      <c r="AU477" s="29">
        <v>0.01</v>
      </c>
      <c r="AV477" s="29">
        <v>0.01</v>
      </c>
      <c r="AW477" s="29" t="s">
        <v>42</v>
      </c>
      <c r="AX477" s="29" t="s">
        <v>41</v>
      </c>
      <c r="AY477" s="29" t="s">
        <v>41</v>
      </c>
      <c r="AZ477" s="29" t="s">
        <v>42</v>
      </c>
      <c r="BA477" s="29">
        <v>0</v>
      </c>
      <c r="BB477" s="29" t="s">
        <v>42</v>
      </c>
      <c r="BC477" s="29">
        <v>0.01</v>
      </c>
      <c r="BD477" s="29" t="s">
        <v>42</v>
      </c>
      <c r="BE477" s="29" t="s">
        <v>41</v>
      </c>
      <c r="BF477" s="29">
        <v>0.03</v>
      </c>
      <c r="BG477" s="29">
        <v>0.01</v>
      </c>
      <c r="BH477" s="29">
        <v>0.01</v>
      </c>
      <c r="BI477" s="29">
        <v>0.08</v>
      </c>
      <c r="BJ477" s="29">
        <v>0.03</v>
      </c>
      <c r="BK477" s="29">
        <v>0.05</v>
      </c>
      <c r="BL477" s="29">
        <v>0.04</v>
      </c>
      <c r="BM477" s="29" t="s">
        <v>41</v>
      </c>
      <c r="BN477" s="29">
        <v>0.01</v>
      </c>
      <c r="BO477" s="29">
        <v>0.03</v>
      </c>
      <c r="BP477" s="29">
        <v>0.01</v>
      </c>
      <c r="BQ477" s="29">
        <v>0.02</v>
      </c>
    </row>
    <row r="478" spans="1:69" x14ac:dyDescent="0.25">
      <c r="A478">
        <v>210</v>
      </c>
      <c r="B478" t="s">
        <v>303</v>
      </c>
      <c r="C478" t="s">
        <v>178</v>
      </c>
      <c r="D478" s="28">
        <v>1320</v>
      </c>
      <c r="E478" s="28">
        <v>980</v>
      </c>
      <c r="F478" s="28">
        <v>2300</v>
      </c>
      <c r="G478" s="29">
        <v>0.91</v>
      </c>
      <c r="H478" s="29">
        <v>0.94</v>
      </c>
      <c r="I478" s="29">
        <v>0.92</v>
      </c>
      <c r="J478" s="29">
        <v>0.9</v>
      </c>
      <c r="K478" s="29">
        <v>0.93</v>
      </c>
      <c r="L478" s="29">
        <v>0.92</v>
      </c>
      <c r="M478" s="29">
        <v>0.32</v>
      </c>
      <c r="N478" s="29">
        <v>0.2</v>
      </c>
      <c r="O478" s="29">
        <v>0.27</v>
      </c>
      <c r="P478" s="29" t="s">
        <v>42</v>
      </c>
      <c r="Q478" s="29" t="s">
        <v>42</v>
      </c>
      <c r="R478" s="29" t="s">
        <v>42</v>
      </c>
      <c r="S478" s="29">
        <v>0.02</v>
      </c>
      <c r="T478" s="29">
        <v>0.01</v>
      </c>
      <c r="U478" s="29">
        <v>0.02</v>
      </c>
      <c r="V478" s="29">
        <v>0.36</v>
      </c>
      <c r="W478" s="29">
        <v>0.49</v>
      </c>
      <c r="X478" s="29">
        <v>0.41</v>
      </c>
      <c r="Y478" s="29">
        <v>0.2</v>
      </c>
      <c r="Z478" s="29">
        <v>0.22</v>
      </c>
      <c r="AA478" s="29">
        <v>0.21</v>
      </c>
      <c r="AB478" s="29">
        <v>0</v>
      </c>
      <c r="AC478" s="29" t="s">
        <v>42</v>
      </c>
      <c r="AD478" s="29" t="s">
        <v>42</v>
      </c>
      <c r="AE478" s="29">
        <v>0</v>
      </c>
      <c r="AF478" s="29" t="s">
        <v>42</v>
      </c>
      <c r="AG478" s="29" t="s">
        <v>42</v>
      </c>
      <c r="AH478" s="29">
        <v>0</v>
      </c>
      <c r="AI478" s="29">
        <v>0</v>
      </c>
      <c r="AJ478" s="29">
        <v>0</v>
      </c>
      <c r="AK478" s="29">
        <v>0.02</v>
      </c>
      <c r="AL478" s="29">
        <v>0.02</v>
      </c>
      <c r="AM478" s="29">
        <v>0.02</v>
      </c>
      <c r="AN478" s="29">
        <v>0</v>
      </c>
      <c r="AO478" s="29">
        <v>0</v>
      </c>
      <c r="AP478" s="29">
        <v>0</v>
      </c>
      <c r="AQ478" s="29" t="s">
        <v>42</v>
      </c>
      <c r="AR478" s="29" t="s">
        <v>42</v>
      </c>
      <c r="AS478" s="29" t="s">
        <v>42</v>
      </c>
      <c r="AT478" s="29" t="s">
        <v>42</v>
      </c>
      <c r="AU478" s="29" t="s">
        <v>42</v>
      </c>
      <c r="AV478" s="29" t="s">
        <v>41</v>
      </c>
      <c r="AW478" s="29" t="s">
        <v>42</v>
      </c>
      <c r="AX478" s="29" t="s">
        <v>42</v>
      </c>
      <c r="AY478" s="29" t="s">
        <v>42</v>
      </c>
      <c r="AZ478" s="29" t="s">
        <v>42</v>
      </c>
      <c r="BA478" s="29">
        <v>0</v>
      </c>
      <c r="BB478" s="29" t="s">
        <v>42</v>
      </c>
      <c r="BC478" s="29">
        <v>0</v>
      </c>
      <c r="BD478" s="29">
        <v>0</v>
      </c>
      <c r="BE478" s="29">
        <v>0</v>
      </c>
      <c r="BF478" s="29" t="s">
        <v>42</v>
      </c>
      <c r="BG478" s="29" t="s">
        <v>42</v>
      </c>
      <c r="BH478" s="29" t="s">
        <v>41</v>
      </c>
      <c r="BI478" s="29">
        <v>0.06</v>
      </c>
      <c r="BJ478" s="29">
        <v>0.03</v>
      </c>
      <c r="BK478" s="29">
        <v>0.04</v>
      </c>
      <c r="BL478" s="29">
        <v>0.01</v>
      </c>
      <c r="BM478" s="29">
        <v>0.01</v>
      </c>
      <c r="BN478" s="29">
        <v>0.01</v>
      </c>
      <c r="BO478" s="29">
        <v>0.02</v>
      </c>
      <c r="BP478" s="29">
        <v>0.03</v>
      </c>
      <c r="BQ478" s="29">
        <v>0.02</v>
      </c>
    </row>
    <row r="479" spans="1:69" x14ac:dyDescent="0.25">
      <c r="A479">
        <v>342</v>
      </c>
      <c r="B479" t="s">
        <v>304</v>
      </c>
      <c r="C479" t="s">
        <v>168</v>
      </c>
      <c r="D479" s="28">
        <v>560</v>
      </c>
      <c r="E479" s="28">
        <v>1340</v>
      </c>
      <c r="F479" s="28">
        <v>1910</v>
      </c>
      <c r="G479" s="29">
        <v>0.84</v>
      </c>
      <c r="H479" s="29">
        <v>0.94</v>
      </c>
      <c r="I479" s="29">
        <v>0.91</v>
      </c>
      <c r="J479" s="29">
        <v>0.81</v>
      </c>
      <c r="K479" s="29">
        <v>0.92</v>
      </c>
      <c r="L479" s="29">
        <v>0.89</v>
      </c>
      <c r="M479" s="29">
        <v>0.43</v>
      </c>
      <c r="N479" s="29">
        <v>0.23</v>
      </c>
      <c r="O479" s="29">
        <v>0.28999999999999998</v>
      </c>
      <c r="P479" s="29">
        <v>0</v>
      </c>
      <c r="Q479" s="29">
        <v>0</v>
      </c>
      <c r="R479" s="29">
        <v>0</v>
      </c>
      <c r="S479" s="29">
        <v>0.06</v>
      </c>
      <c r="T479" s="29">
        <v>0.03</v>
      </c>
      <c r="U479" s="29">
        <v>0.04</v>
      </c>
      <c r="V479" s="29">
        <v>0.21</v>
      </c>
      <c r="W479" s="29">
        <v>0.31</v>
      </c>
      <c r="X479" s="29">
        <v>0.28000000000000003</v>
      </c>
      <c r="Y479" s="29">
        <v>0.1</v>
      </c>
      <c r="Z479" s="29">
        <v>0.34</v>
      </c>
      <c r="AA479" s="29">
        <v>0.27</v>
      </c>
      <c r="AB479" s="29">
        <v>0</v>
      </c>
      <c r="AC479" s="29">
        <v>0</v>
      </c>
      <c r="AD479" s="29">
        <v>0</v>
      </c>
      <c r="AE479" s="29">
        <v>0</v>
      </c>
      <c r="AF479" s="29" t="s">
        <v>42</v>
      </c>
      <c r="AG479" s="29" t="s">
        <v>42</v>
      </c>
      <c r="AH479" s="29">
        <v>0</v>
      </c>
      <c r="AI479" s="29">
        <v>0</v>
      </c>
      <c r="AJ479" s="29">
        <v>0</v>
      </c>
      <c r="AK479" s="29">
        <v>0.05</v>
      </c>
      <c r="AL479" s="29">
        <v>0.05</v>
      </c>
      <c r="AM479" s="29">
        <v>0.05</v>
      </c>
      <c r="AN479" s="29">
        <v>0</v>
      </c>
      <c r="AO479" s="29">
        <v>0</v>
      </c>
      <c r="AP479" s="29">
        <v>0</v>
      </c>
      <c r="AQ479" s="29" t="s">
        <v>42</v>
      </c>
      <c r="AR479" s="29" t="s">
        <v>42</v>
      </c>
      <c r="AS479" s="29" t="s">
        <v>41</v>
      </c>
      <c r="AT479" s="29" t="s">
        <v>42</v>
      </c>
      <c r="AU479" s="29">
        <v>0.01</v>
      </c>
      <c r="AV479" s="29">
        <v>0.01</v>
      </c>
      <c r="AW479" s="29" t="s">
        <v>42</v>
      </c>
      <c r="AX479" s="29">
        <v>0.01</v>
      </c>
      <c r="AY479" s="29">
        <v>0.01</v>
      </c>
      <c r="AZ479" s="29" t="s">
        <v>42</v>
      </c>
      <c r="BA479" s="29" t="s">
        <v>42</v>
      </c>
      <c r="BB479" s="29" t="s">
        <v>41</v>
      </c>
      <c r="BC479" s="29">
        <v>0</v>
      </c>
      <c r="BD479" s="29" t="s">
        <v>42</v>
      </c>
      <c r="BE479" s="29" t="s">
        <v>42</v>
      </c>
      <c r="BF479" s="29">
        <v>0.02</v>
      </c>
      <c r="BG479" s="29">
        <v>0.01</v>
      </c>
      <c r="BH479" s="29">
        <v>0.01</v>
      </c>
      <c r="BI479" s="29">
        <v>0.1</v>
      </c>
      <c r="BJ479" s="29">
        <v>0.04</v>
      </c>
      <c r="BK479" s="29">
        <v>0.06</v>
      </c>
      <c r="BL479" s="29">
        <v>0.05</v>
      </c>
      <c r="BM479" s="29">
        <v>0.01</v>
      </c>
      <c r="BN479" s="29">
        <v>0.02</v>
      </c>
      <c r="BO479" s="29">
        <v>0.01</v>
      </c>
      <c r="BP479" s="29">
        <v>0.01</v>
      </c>
      <c r="BQ479" s="29">
        <v>0.01</v>
      </c>
    </row>
    <row r="480" spans="1:69" x14ac:dyDescent="0.25">
      <c r="A480">
        <v>860</v>
      </c>
      <c r="B480" t="s">
        <v>305</v>
      </c>
      <c r="C480" t="s">
        <v>174</v>
      </c>
      <c r="D480" s="28">
        <v>1850</v>
      </c>
      <c r="E480" s="28">
        <v>7650</v>
      </c>
      <c r="F480" s="28">
        <v>9500</v>
      </c>
      <c r="G480" s="29">
        <v>0.87</v>
      </c>
      <c r="H480" s="29">
        <v>0.95</v>
      </c>
      <c r="I480" s="29">
        <v>0.93</v>
      </c>
      <c r="J480" s="29">
        <v>0.82</v>
      </c>
      <c r="K480" s="29">
        <v>0.93</v>
      </c>
      <c r="L480" s="29">
        <v>0.9</v>
      </c>
      <c r="M480" s="29">
        <v>0.5</v>
      </c>
      <c r="N480" s="29">
        <v>0.38</v>
      </c>
      <c r="O480" s="29">
        <v>0.41</v>
      </c>
      <c r="P480" s="29" t="s">
        <v>42</v>
      </c>
      <c r="Q480" s="29" t="s">
        <v>41</v>
      </c>
      <c r="R480" s="29" t="s">
        <v>41</v>
      </c>
      <c r="S480" s="29">
        <v>0.08</v>
      </c>
      <c r="T480" s="29">
        <v>0.05</v>
      </c>
      <c r="U480" s="29">
        <v>0.06</v>
      </c>
      <c r="V480" s="29">
        <v>0.23</v>
      </c>
      <c r="W480" s="29">
        <v>0.46</v>
      </c>
      <c r="X480" s="29">
        <v>0.41</v>
      </c>
      <c r="Y480" s="29">
        <v>0.01</v>
      </c>
      <c r="Z480" s="29">
        <v>0.03</v>
      </c>
      <c r="AA480" s="29">
        <v>0.02</v>
      </c>
      <c r="AB480" s="29">
        <v>0</v>
      </c>
      <c r="AC480" s="29">
        <v>0</v>
      </c>
      <c r="AD480" s="29">
        <v>0</v>
      </c>
      <c r="AE480" s="29">
        <v>0</v>
      </c>
      <c r="AF480" s="29" t="s">
        <v>42</v>
      </c>
      <c r="AG480" s="29" t="s">
        <v>42</v>
      </c>
      <c r="AH480" s="29" t="s">
        <v>42</v>
      </c>
      <c r="AI480" s="29" t="s">
        <v>42</v>
      </c>
      <c r="AJ480" s="29" t="s">
        <v>42</v>
      </c>
      <c r="AK480" s="29">
        <v>7.0000000000000007E-2</v>
      </c>
      <c r="AL480" s="29">
        <v>7.0000000000000007E-2</v>
      </c>
      <c r="AM480" s="29">
        <v>7.0000000000000007E-2</v>
      </c>
      <c r="AN480" s="29">
        <v>0</v>
      </c>
      <c r="AO480" s="29">
        <v>0</v>
      </c>
      <c r="AP480" s="29">
        <v>0</v>
      </c>
      <c r="AQ480" s="29" t="s">
        <v>42</v>
      </c>
      <c r="AR480" s="29" t="s">
        <v>41</v>
      </c>
      <c r="AS480" s="29" t="s">
        <v>41</v>
      </c>
      <c r="AT480" s="29">
        <v>0.02</v>
      </c>
      <c r="AU480" s="29">
        <v>0.01</v>
      </c>
      <c r="AV480" s="29">
        <v>0.02</v>
      </c>
      <c r="AW480" s="29">
        <v>0.01</v>
      </c>
      <c r="AX480" s="29">
        <v>0.01</v>
      </c>
      <c r="AY480" s="29">
        <v>0.01</v>
      </c>
      <c r="AZ480" s="29" t="s">
        <v>41</v>
      </c>
      <c r="BA480" s="29" t="s">
        <v>41</v>
      </c>
      <c r="BB480" s="29" t="s">
        <v>41</v>
      </c>
      <c r="BC480" s="29" t="s">
        <v>41</v>
      </c>
      <c r="BD480" s="29" t="s">
        <v>41</v>
      </c>
      <c r="BE480" s="29" t="s">
        <v>41</v>
      </c>
      <c r="BF480" s="29">
        <v>0.03</v>
      </c>
      <c r="BG480" s="29">
        <v>0.01</v>
      </c>
      <c r="BH480" s="29">
        <v>0.01</v>
      </c>
      <c r="BI480" s="29">
        <v>0.08</v>
      </c>
      <c r="BJ480" s="29">
        <v>0.04</v>
      </c>
      <c r="BK480" s="29">
        <v>0.05</v>
      </c>
      <c r="BL480" s="29">
        <v>0.04</v>
      </c>
      <c r="BM480" s="29">
        <v>0.01</v>
      </c>
      <c r="BN480" s="29">
        <v>0.01</v>
      </c>
      <c r="BO480" s="29">
        <v>0.01</v>
      </c>
      <c r="BP480" s="29">
        <v>0.01</v>
      </c>
      <c r="BQ480" s="29">
        <v>0.01</v>
      </c>
    </row>
    <row r="481" spans="1:69" x14ac:dyDescent="0.25">
      <c r="A481">
        <v>356</v>
      </c>
      <c r="B481" t="s">
        <v>306</v>
      </c>
      <c r="C481" t="s">
        <v>168</v>
      </c>
      <c r="D481" s="28">
        <v>630</v>
      </c>
      <c r="E481" s="28">
        <v>2310</v>
      </c>
      <c r="F481" s="28">
        <v>2930</v>
      </c>
      <c r="G481" s="29">
        <v>0.81</v>
      </c>
      <c r="H481" s="29">
        <v>0.94</v>
      </c>
      <c r="I481" s="29">
        <v>0.91</v>
      </c>
      <c r="J481" s="29">
        <v>0.79</v>
      </c>
      <c r="K481" s="29">
        <v>0.92</v>
      </c>
      <c r="L481" s="29">
        <v>0.89</v>
      </c>
      <c r="M481" s="29">
        <v>0.33</v>
      </c>
      <c r="N481" s="29">
        <v>0.2</v>
      </c>
      <c r="O481" s="29">
        <v>0.23</v>
      </c>
      <c r="P481" s="29" t="s">
        <v>42</v>
      </c>
      <c r="Q481" s="29" t="s">
        <v>41</v>
      </c>
      <c r="R481" s="29" t="s">
        <v>41</v>
      </c>
      <c r="S481" s="29">
        <v>0.06</v>
      </c>
      <c r="T481" s="29">
        <v>0.04</v>
      </c>
      <c r="U481" s="29">
        <v>0.05</v>
      </c>
      <c r="V481" s="29">
        <v>7.0000000000000007E-2</v>
      </c>
      <c r="W481" s="29">
        <v>0.08</v>
      </c>
      <c r="X481" s="29">
        <v>0.08</v>
      </c>
      <c r="Y481" s="29">
        <v>0.31</v>
      </c>
      <c r="Z481" s="29">
        <v>0.6</v>
      </c>
      <c r="AA481" s="29">
        <v>0.54</v>
      </c>
      <c r="AB481" s="29">
        <v>0</v>
      </c>
      <c r="AC481" s="29">
        <v>0</v>
      </c>
      <c r="AD481" s="29">
        <v>0</v>
      </c>
      <c r="AE481" s="29" t="s">
        <v>42</v>
      </c>
      <c r="AF481" s="29">
        <v>0</v>
      </c>
      <c r="AG481" s="29" t="s">
        <v>42</v>
      </c>
      <c r="AH481" s="29" t="s">
        <v>42</v>
      </c>
      <c r="AI481" s="29" t="s">
        <v>42</v>
      </c>
      <c r="AJ481" s="29" t="s">
        <v>42</v>
      </c>
      <c r="AK481" s="29">
        <v>7.0000000000000007E-2</v>
      </c>
      <c r="AL481" s="29">
        <v>0.06</v>
      </c>
      <c r="AM481" s="29">
        <v>7.0000000000000007E-2</v>
      </c>
      <c r="AN481" s="29">
        <v>0</v>
      </c>
      <c r="AO481" s="29">
        <v>0</v>
      </c>
      <c r="AP481" s="29">
        <v>0</v>
      </c>
      <c r="AQ481" s="29" t="s">
        <v>42</v>
      </c>
      <c r="AR481" s="29">
        <v>0</v>
      </c>
      <c r="AS481" s="29" t="s">
        <v>42</v>
      </c>
      <c r="AT481" s="29">
        <v>0.01</v>
      </c>
      <c r="AU481" s="29">
        <v>0.01</v>
      </c>
      <c r="AV481" s="29">
        <v>0.01</v>
      </c>
      <c r="AW481" s="29" t="s">
        <v>42</v>
      </c>
      <c r="AX481" s="29">
        <v>0.01</v>
      </c>
      <c r="AY481" s="29">
        <v>0.01</v>
      </c>
      <c r="AZ481" s="29" t="s">
        <v>42</v>
      </c>
      <c r="BA481" s="29" t="s">
        <v>42</v>
      </c>
      <c r="BB481" s="29" t="s">
        <v>42</v>
      </c>
      <c r="BC481" s="29" t="s">
        <v>42</v>
      </c>
      <c r="BD481" s="29">
        <v>0</v>
      </c>
      <c r="BE481" s="29" t="s">
        <v>42</v>
      </c>
      <c r="BF481" s="29">
        <v>0.01</v>
      </c>
      <c r="BG481" s="29">
        <v>0.01</v>
      </c>
      <c r="BH481" s="29">
        <v>0.01</v>
      </c>
      <c r="BI481" s="29">
        <v>0.11</v>
      </c>
      <c r="BJ481" s="29">
        <v>0.04</v>
      </c>
      <c r="BK481" s="29">
        <v>0.06</v>
      </c>
      <c r="BL481" s="29">
        <v>0.05</v>
      </c>
      <c r="BM481" s="29">
        <v>0.01</v>
      </c>
      <c r="BN481" s="29">
        <v>0.02</v>
      </c>
      <c r="BO481" s="29">
        <v>0.02</v>
      </c>
      <c r="BP481" s="29">
        <v>0.01</v>
      </c>
      <c r="BQ481" s="29">
        <v>0.01</v>
      </c>
    </row>
    <row r="482" spans="1:69" x14ac:dyDescent="0.25">
      <c r="A482">
        <v>808</v>
      </c>
      <c r="B482" t="s">
        <v>307</v>
      </c>
      <c r="C482" t="s">
        <v>166</v>
      </c>
      <c r="D482" s="28">
        <v>640</v>
      </c>
      <c r="E482" s="28">
        <v>1490</v>
      </c>
      <c r="F482" s="28">
        <v>2130</v>
      </c>
      <c r="G482" s="29">
        <v>0.84</v>
      </c>
      <c r="H482" s="29">
        <v>0.94</v>
      </c>
      <c r="I482" s="29">
        <v>0.91</v>
      </c>
      <c r="J482" s="29">
        <v>0.81</v>
      </c>
      <c r="K482" s="29">
        <v>0.92</v>
      </c>
      <c r="L482" s="29">
        <v>0.88</v>
      </c>
      <c r="M482" s="29">
        <v>0.57999999999999996</v>
      </c>
      <c r="N482" s="29">
        <v>0.49</v>
      </c>
      <c r="O482" s="29">
        <v>0.52</v>
      </c>
      <c r="P482" s="29">
        <v>0</v>
      </c>
      <c r="Q482" s="29" t="s">
        <v>42</v>
      </c>
      <c r="R482" s="29" t="s">
        <v>42</v>
      </c>
      <c r="S482" s="29">
        <v>0.06</v>
      </c>
      <c r="T482" s="29">
        <v>0.05</v>
      </c>
      <c r="U482" s="29">
        <v>0.06</v>
      </c>
      <c r="V482" s="29">
        <v>0.04</v>
      </c>
      <c r="W482" s="29">
        <v>0.16</v>
      </c>
      <c r="X482" s="29">
        <v>0.13</v>
      </c>
      <c r="Y482" s="29">
        <v>0.12</v>
      </c>
      <c r="Z482" s="29">
        <v>0.21</v>
      </c>
      <c r="AA482" s="29">
        <v>0.18</v>
      </c>
      <c r="AB482" s="29">
        <v>0</v>
      </c>
      <c r="AC482" s="29">
        <v>0</v>
      </c>
      <c r="AD482" s="29">
        <v>0</v>
      </c>
      <c r="AE482" s="29">
        <v>0</v>
      </c>
      <c r="AF482" s="29">
        <v>0</v>
      </c>
      <c r="AG482" s="29">
        <v>0</v>
      </c>
      <c r="AH482" s="29">
        <v>0</v>
      </c>
      <c r="AI482" s="29" t="s">
        <v>42</v>
      </c>
      <c r="AJ482" s="29" t="s">
        <v>42</v>
      </c>
      <c r="AK482" s="29">
        <v>0.05</v>
      </c>
      <c r="AL482" s="29">
        <v>7.0000000000000007E-2</v>
      </c>
      <c r="AM482" s="29">
        <v>7.0000000000000007E-2</v>
      </c>
      <c r="AN482" s="29">
        <v>0</v>
      </c>
      <c r="AO482" s="29">
        <v>0</v>
      </c>
      <c r="AP482" s="29">
        <v>0</v>
      </c>
      <c r="AQ482" s="29">
        <v>0</v>
      </c>
      <c r="AR482" s="29">
        <v>0</v>
      </c>
      <c r="AS482" s="29">
        <v>0</v>
      </c>
      <c r="AT482" s="29">
        <v>0.02</v>
      </c>
      <c r="AU482" s="29">
        <v>0.01</v>
      </c>
      <c r="AV482" s="29">
        <v>0.01</v>
      </c>
      <c r="AW482" s="29">
        <v>0.01</v>
      </c>
      <c r="AX482" s="29">
        <v>0.01</v>
      </c>
      <c r="AY482" s="29">
        <v>0.01</v>
      </c>
      <c r="AZ482" s="29">
        <v>0</v>
      </c>
      <c r="BA482" s="29" t="s">
        <v>42</v>
      </c>
      <c r="BB482" s="29" t="s">
        <v>42</v>
      </c>
      <c r="BC482" s="29" t="s">
        <v>42</v>
      </c>
      <c r="BD482" s="29" t="s">
        <v>42</v>
      </c>
      <c r="BE482" s="29" t="s">
        <v>42</v>
      </c>
      <c r="BF482" s="29">
        <v>0.01</v>
      </c>
      <c r="BG482" s="29">
        <v>0.01</v>
      </c>
      <c r="BH482" s="29">
        <v>0.01</v>
      </c>
      <c r="BI482" s="29">
        <v>0.11</v>
      </c>
      <c r="BJ482" s="29">
        <v>0.04</v>
      </c>
      <c r="BK482" s="29">
        <v>0.06</v>
      </c>
      <c r="BL482" s="29">
        <v>0.04</v>
      </c>
      <c r="BM482" s="29">
        <v>0.01</v>
      </c>
      <c r="BN482" s="29">
        <v>0.02</v>
      </c>
      <c r="BO482" s="29">
        <v>0.01</v>
      </c>
      <c r="BP482" s="29">
        <v>0.01</v>
      </c>
      <c r="BQ482" s="29">
        <v>0.01</v>
      </c>
    </row>
    <row r="483" spans="1:69" x14ac:dyDescent="0.25">
      <c r="A483">
        <v>861</v>
      </c>
      <c r="B483" t="s">
        <v>308</v>
      </c>
      <c r="C483" t="s">
        <v>174</v>
      </c>
      <c r="D483" s="28">
        <v>900</v>
      </c>
      <c r="E483" s="28">
        <v>1670</v>
      </c>
      <c r="F483" s="28">
        <v>2570</v>
      </c>
      <c r="G483" s="29">
        <v>0.83</v>
      </c>
      <c r="H483" s="29">
        <v>0.93</v>
      </c>
      <c r="I483" s="29">
        <v>0.9</v>
      </c>
      <c r="J483" s="29">
        <v>0.77</v>
      </c>
      <c r="K483" s="29">
        <v>0.9</v>
      </c>
      <c r="L483" s="29">
        <v>0.86</v>
      </c>
      <c r="M483" s="29">
        <v>0.44</v>
      </c>
      <c r="N483" s="29">
        <v>0.45</v>
      </c>
      <c r="O483" s="29">
        <v>0.45</v>
      </c>
      <c r="P483" s="29" t="s">
        <v>42</v>
      </c>
      <c r="Q483" s="29" t="s">
        <v>42</v>
      </c>
      <c r="R483" s="29" t="s">
        <v>42</v>
      </c>
      <c r="S483" s="29">
        <v>0.1</v>
      </c>
      <c r="T483" s="29">
        <v>7.0000000000000007E-2</v>
      </c>
      <c r="U483" s="29">
        <v>0.08</v>
      </c>
      <c r="V483" s="29">
        <v>0.06</v>
      </c>
      <c r="W483" s="29">
        <v>0.16</v>
      </c>
      <c r="X483" s="29">
        <v>0.12</v>
      </c>
      <c r="Y483" s="29">
        <v>0.18</v>
      </c>
      <c r="Z483" s="29">
        <v>0.23</v>
      </c>
      <c r="AA483" s="29">
        <v>0.21</v>
      </c>
      <c r="AB483" s="29" t="s">
        <v>42</v>
      </c>
      <c r="AC483" s="29">
        <v>0</v>
      </c>
      <c r="AD483" s="29" t="s">
        <v>42</v>
      </c>
      <c r="AE483" s="29">
        <v>0</v>
      </c>
      <c r="AF483" s="29">
        <v>0</v>
      </c>
      <c r="AG483" s="29">
        <v>0</v>
      </c>
      <c r="AH483" s="29">
        <v>0</v>
      </c>
      <c r="AI483" s="29" t="s">
        <v>42</v>
      </c>
      <c r="AJ483" s="29" t="s">
        <v>42</v>
      </c>
      <c r="AK483" s="29">
        <v>0.06</v>
      </c>
      <c r="AL483" s="29">
        <v>0.08</v>
      </c>
      <c r="AM483" s="29">
        <v>0.08</v>
      </c>
      <c r="AN483" s="29">
        <v>0</v>
      </c>
      <c r="AO483" s="29">
        <v>0</v>
      </c>
      <c r="AP483" s="29">
        <v>0</v>
      </c>
      <c r="AQ483" s="29" t="s">
        <v>42</v>
      </c>
      <c r="AR483" s="29" t="s">
        <v>42</v>
      </c>
      <c r="AS483" s="29" t="s">
        <v>42</v>
      </c>
      <c r="AT483" s="29">
        <v>0.02</v>
      </c>
      <c r="AU483" s="29">
        <v>0.02</v>
      </c>
      <c r="AV483" s="29">
        <v>0.02</v>
      </c>
      <c r="AW483" s="29">
        <v>0.01</v>
      </c>
      <c r="AX483" s="29">
        <v>0.02</v>
      </c>
      <c r="AY483" s="29">
        <v>0.01</v>
      </c>
      <c r="AZ483" s="29" t="s">
        <v>42</v>
      </c>
      <c r="BA483" s="29" t="s">
        <v>42</v>
      </c>
      <c r="BB483" s="29" t="s">
        <v>41</v>
      </c>
      <c r="BC483" s="29" t="s">
        <v>42</v>
      </c>
      <c r="BD483" s="29" t="s">
        <v>42</v>
      </c>
      <c r="BE483" s="29" t="s">
        <v>41</v>
      </c>
      <c r="BF483" s="29">
        <v>0.04</v>
      </c>
      <c r="BG483" s="29">
        <v>0.01</v>
      </c>
      <c r="BH483" s="29">
        <v>0.02</v>
      </c>
      <c r="BI483" s="29">
        <v>0.12</v>
      </c>
      <c r="BJ483" s="29">
        <v>0.05</v>
      </c>
      <c r="BK483" s="29">
        <v>0.08</v>
      </c>
      <c r="BL483" s="29">
        <v>0.04</v>
      </c>
      <c r="BM483" s="29">
        <v>0.01</v>
      </c>
      <c r="BN483" s="29">
        <v>0.02</v>
      </c>
      <c r="BO483" s="29">
        <v>0.01</v>
      </c>
      <c r="BP483" s="29">
        <v>0.01</v>
      </c>
      <c r="BQ483" s="29">
        <v>0.01</v>
      </c>
    </row>
    <row r="484" spans="1:69" x14ac:dyDescent="0.25">
      <c r="A484">
        <v>935</v>
      </c>
      <c r="B484" t="s">
        <v>309</v>
      </c>
      <c r="C484" t="s">
        <v>176</v>
      </c>
      <c r="D484" s="28">
        <v>1520</v>
      </c>
      <c r="E484" s="28">
        <v>6180</v>
      </c>
      <c r="F484" s="28">
        <v>7700</v>
      </c>
      <c r="G484" s="29">
        <v>0.88</v>
      </c>
      <c r="H484" s="29">
        <v>0.95</v>
      </c>
      <c r="I484" s="29">
        <v>0.94</v>
      </c>
      <c r="J484" s="29">
        <v>0.85</v>
      </c>
      <c r="K484" s="29">
        <v>0.93</v>
      </c>
      <c r="L484" s="29">
        <v>0.92</v>
      </c>
      <c r="M484" s="29">
        <v>0.47</v>
      </c>
      <c r="N484" s="29">
        <v>0.32</v>
      </c>
      <c r="O484" s="29">
        <v>0.35</v>
      </c>
      <c r="P484" s="29">
        <v>0</v>
      </c>
      <c r="Q484" s="29" t="s">
        <v>41</v>
      </c>
      <c r="R484" s="29" t="s">
        <v>41</v>
      </c>
      <c r="S484" s="29">
        <v>0.03</v>
      </c>
      <c r="T484" s="29">
        <v>0.03</v>
      </c>
      <c r="U484" s="29">
        <v>0.03</v>
      </c>
      <c r="V484" s="29">
        <v>0.28000000000000003</v>
      </c>
      <c r="W484" s="29">
        <v>0.49</v>
      </c>
      <c r="X484" s="29">
        <v>0.45</v>
      </c>
      <c r="Y484" s="29">
        <v>7.0000000000000007E-2</v>
      </c>
      <c r="Z484" s="29">
        <v>0.09</v>
      </c>
      <c r="AA484" s="29">
        <v>0.09</v>
      </c>
      <c r="AB484" s="29">
        <v>0</v>
      </c>
      <c r="AC484" s="29">
        <v>0</v>
      </c>
      <c r="AD484" s="29">
        <v>0</v>
      </c>
      <c r="AE484" s="29">
        <v>0</v>
      </c>
      <c r="AF484" s="29">
        <v>0</v>
      </c>
      <c r="AG484" s="29">
        <v>0</v>
      </c>
      <c r="AH484" s="29" t="s">
        <v>42</v>
      </c>
      <c r="AI484" s="29">
        <v>0</v>
      </c>
      <c r="AJ484" s="29" t="s">
        <v>42</v>
      </c>
      <c r="AK484" s="29">
        <v>0.05</v>
      </c>
      <c r="AL484" s="29">
        <v>0.06</v>
      </c>
      <c r="AM484" s="29">
        <v>0.06</v>
      </c>
      <c r="AN484" s="29">
        <v>0</v>
      </c>
      <c r="AO484" s="29" t="s">
        <v>42</v>
      </c>
      <c r="AP484" s="29" t="s">
        <v>42</v>
      </c>
      <c r="AQ484" s="29" t="s">
        <v>42</v>
      </c>
      <c r="AR484" s="29" t="s">
        <v>41</v>
      </c>
      <c r="AS484" s="29" t="s">
        <v>41</v>
      </c>
      <c r="AT484" s="29">
        <v>0.01</v>
      </c>
      <c r="AU484" s="29">
        <v>0.01</v>
      </c>
      <c r="AV484" s="29">
        <v>0.01</v>
      </c>
      <c r="AW484" s="29">
        <v>0.01</v>
      </c>
      <c r="AX484" s="29">
        <v>0.01</v>
      </c>
      <c r="AY484" s="29">
        <v>0.01</v>
      </c>
      <c r="AZ484" s="29">
        <v>0.01</v>
      </c>
      <c r="BA484" s="29" t="s">
        <v>41</v>
      </c>
      <c r="BB484" s="29" t="s">
        <v>41</v>
      </c>
      <c r="BC484" s="29" t="s">
        <v>42</v>
      </c>
      <c r="BD484" s="29" t="s">
        <v>42</v>
      </c>
      <c r="BE484" s="29" t="s">
        <v>42</v>
      </c>
      <c r="BF484" s="29">
        <v>0.02</v>
      </c>
      <c r="BG484" s="29">
        <v>0.01</v>
      </c>
      <c r="BH484" s="29">
        <v>0.01</v>
      </c>
      <c r="BI484" s="29">
        <v>7.0000000000000007E-2</v>
      </c>
      <c r="BJ484" s="29">
        <v>0.03</v>
      </c>
      <c r="BK484" s="29">
        <v>0.03</v>
      </c>
      <c r="BL484" s="29">
        <v>0.05</v>
      </c>
      <c r="BM484" s="29">
        <v>0.01</v>
      </c>
      <c r="BN484" s="29">
        <v>0.02</v>
      </c>
      <c r="BO484" s="29">
        <v>0.01</v>
      </c>
      <c r="BP484" s="29">
        <v>0.01</v>
      </c>
      <c r="BQ484" s="29">
        <v>0.01</v>
      </c>
    </row>
    <row r="485" spans="1:69" x14ac:dyDescent="0.25">
      <c r="A485">
        <v>394</v>
      </c>
      <c r="B485" t="s">
        <v>310</v>
      </c>
      <c r="C485" t="s">
        <v>166</v>
      </c>
      <c r="D485" s="28">
        <v>990</v>
      </c>
      <c r="E485" s="28">
        <v>2180</v>
      </c>
      <c r="F485" s="28">
        <v>3170</v>
      </c>
      <c r="G485" s="29">
        <v>0.84</v>
      </c>
      <c r="H485" s="29">
        <v>0.93</v>
      </c>
      <c r="I485" s="29">
        <v>0.9</v>
      </c>
      <c r="J485" s="29">
        <v>0.79</v>
      </c>
      <c r="K485" s="29">
        <v>0.91</v>
      </c>
      <c r="L485" s="29">
        <v>0.87</v>
      </c>
      <c r="M485" s="29">
        <v>0.6</v>
      </c>
      <c r="N485" s="29">
        <v>0.56999999999999995</v>
      </c>
      <c r="O485" s="29">
        <v>0.57999999999999996</v>
      </c>
      <c r="P485" s="29">
        <v>0</v>
      </c>
      <c r="Q485" s="29" t="s">
        <v>41</v>
      </c>
      <c r="R485" s="29" t="s">
        <v>41</v>
      </c>
      <c r="S485" s="29">
        <v>0.14000000000000001</v>
      </c>
      <c r="T485" s="29">
        <v>0.09</v>
      </c>
      <c r="U485" s="29">
        <v>0.1</v>
      </c>
      <c r="V485" s="29">
        <v>0.05</v>
      </c>
      <c r="W485" s="29">
        <v>0.24</v>
      </c>
      <c r="X485" s="29">
        <v>0.18</v>
      </c>
      <c r="Y485" s="29">
        <v>0</v>
      </c>
      <c r="Z485" s="29" t="s">
        <v>42</v>
      </c>
      <c r="AA485" s="29" t="s">
        <v>42</v>
      </c>
      <c r="AB485" s="29">
        <v>0</v>
      </c>
      <c r="AC485" s="29">
        <v>0</v>
      </c>
      <c r="AD485" s="29">
        <v>0</v>
      </c>
      <c r="AE485" s="29">
        <v>0</v>
      </c>
      <c r="AF485" s="29">
        <v>0</v>
      </c>
      <c r="AG485" s="29">
        <v>0</v>
      </c>
      <c r="AH485" s="29" t="s">
        <v>42</v>
      </c>
      <c r="AI485" s="29" t="s">
        <v>42</v>
      </c>
      <c r="AJ485" s="29" t="s">
        <v>42</v>
      </c>
      <c r="AK485" s="29">
        <v>0.08</v>
      </c>
      <c r="AL485" s="29">
        <v>0.12</v>
      </c>
      <c r="AM485" s="29">
        <v>0.11</v>
      </c>
      <c r="AN485" s="29">
        <v>0</v>
      </c>
      <c r="AO485" s="29">
        <v>0</v>
      </c>
      <c r="AP485" s="29">
        <v>0</v>
      </c>
      <c r="AQ485" s="29" t="s">
        <v>42</v>
      </c>
      <c r="AR485" s="29" t="s">
        <v>42</v>
      </c>
      <c r="AS485" s="29" t="s">
        <v>41</v>
      </c>
      <c r="AT485" s="29">
        <v>0.01</v>
      </c>
      <c r="AU485" s="29">
        <v>0.01</v>
      </c>
      <c r="AV485" s="29">
        <v>0.01</v>
      </c>
      <c r="AW485" s="29">
        <v>0.01</v>
      </c>
      <c r="AX485" s="29">
        <v>0.01</v>
      </c>
      <c r="AY485" s="29">
        <v>0.01</v>
      </c>
      <c r="AZ485" s="29">
        <v>0</v>
      </c>
      <c r="BA485" s="29" t="s">
        <v>42</v>
      </c>
      <c r="BB485" s="29" t="s">
        <v>42</v>
      </c>
      <c r="BC485" s="29" t="s">
        <v>42</v>
      </c>
      <c r="BD485" s="29" t="s">
        <v>42</v>
      </c>
      <c r="BE485" s="29" t="s">
        <v>41</v>
      </c>
      <c r="BF485" s="29">
        <v>0.04</v>
      </c>
      <c r="BG485" s="29">
        <v>0.01</v>
      </c>
      <c r="BH485" s="29">
        <v>0.02</v>
      </c>
      <c r="BI485" s="29">
        <v>0.1</v>
      </c>
      <c r="BJ485" s="29">
        <v>0.05</v>
      </c>
      <c r="BK485" s="29">
        <v>0.06</v>
      </c>
      <c r="BL485" s="29">
        <v>0.04</v>
      </c>
      <c r="BM485" s="29">
        <v>0.01</v>
      </c>
      <c r="BN485" s="29">
        <v>0.02</v>
      </c>
      <c r="BO485" s="29">
        <v>0.02</v>
      </c>
      <c r="BP485" s="29">
        <v>0.01</v>
      </c>
      <c r="BQ485" s="29">
        <v>0.01</v>
      </c>
    </row>
    <row r="486" spans="1:69" x14ac:dyDescent="0.25">
      <c r="A486">
        <v>936</v>
      </c>
      <c r="B486" t="s">
        <v>311</v>
      </c>
      <c r="C486" t="s">
        <v>182</v>
      </c>
      <c r="D486" s="28">
        <v>1550</v>
      </c>
      <c r="E486" s="28">
        <v>8880</v>
      </c>
      <c r="F486" s="28">
        <v>10430</v>
      </c>
      <c r="G486" s="29">
        <v>0.84</v>
      </c>
      <c r="H486" s="29">
        <v>0.94</v>
      </c>
      <c r="I486" s="29">
        <v>0.93</v>
      </c>
      <c r="J486" s="29">
        <v>0.81</v>
      </c>
      <c r="K486" s="29">
        <v>0.93</v>
      </c>
      <c r="L486" s="29">
        <v>0.91</v>
      </c>
      <c r="M486" s="29">
        <v>0.38</v>
      </c>
      <c r="N486" s="29">
        <v>0.22</v>
      </c>
      <c r="O486" s="29">
        <v>0.25</v>
      </c>
      <c r="P486" s="29" t="s">
        <v>42</v>
      </c>
      <c r="Q486" s="29" t="s">
        <v>41</v>
      </c>
      <c r="R486" s="29" t="s">
        <v>41</v>
      </c>
      <c r="S486" s="29">
        <v>0.03</v>
      </c>
      <c r="T486" s="29">
        <v>0.02</v>
      </c>
      <c r="U486" s="29">
        <v>0.02</v>
      </c>
      <c r="V486" s="29">
        <v>0.18</v>
      </c>
      <c r="W486" s="29">
        <v>0.36</v>
      </c>
      <c r="X486" s="29">
        <v>0.33</v>
      </c>
      <c r="Y486" s="29">
        <v>0.22</v>
      </c>
      <c r="Z486" s="29">
        <v>0.32</v>
      </c>
      <c r="AA486" s="29">
        <v>0.31</v>
      </c>
      <c r="AB486" s="29">
        <v>0</v>
      </c>
      <c r="AC486" s="29" t="s">
        <v>42</v>
      </c>
      <c r="AD486" s="29" t="s">
        <v>42</v>
      </c>
      <c r="AE486" s="29">
        <v>0</v>
      </c>
      <c r="AF486" s="29" t="s">
        <v>42</v>
      </c>
      <c r="AG486" s="29" t="s">
        <v>42</v>
      </c>
      <c r="AH486" s="29">
        <v>0</v>
      </c>
      <c r="AI486" s="29" t="s">
        <v>42</v>
      </c>
      <c r="AJ486" s="29" t="s">
        <v>42</v>
      </c>
      <c r="AK486" s="29">
        <v>0.04</v>
      </c>
      <c r="AL486" s="29">
        <v>0.03</v>
      </c>
      <c r="AM486" s="29">
        <v>0.03</v>
      </c>
      <c r="AN486" s="29">
        <v>0</v>
      </c>
      <c r="AO486" s="29">
        <v>0</v>
      </c>
      <c r="AP486" s="29">
        <v>0</v>
      </c>
      <c r="AQ486" s="29" t="s">
        <v>42</v>
      </c>
      <c r="AR486" s="29" t="s">
        <v>41</v>
      </c>
      <c r="AS486" s="29" t="s">
        <v>41</v>
      </c>
      <c r="AT486" s="29">
        <v>0.02</v>
      </c>
      <c r="AU486" s="29">
        <v>0.01</v>
      </c>
      <c r="AV486" s="29">
        <v>0.01</v>
      </c>
      <c r="AW486" s="29">
        <v>0.02</v>
      </c>
      <c r="AX486" s="29">
        <v>0.01</v>
      </c>
      <c r="AY486" s="29">
        <v>0.01</v>
      </c>
      <c r="AZ486" s="29" t="s">
        <v>42</v>
      </c>
      <c r="BA486" s="29" t="s">
        <v>41</v>
      </c>
      <c r="BB486" s="29" t="s">
        <v>41</v>
      </c>
      <c r="BC486" s="29" t="s">
        <v>42</v>
      </c>
      <c r="BD486" s="29">
        <v>0</v>
      </c>
      <c r="BE486" s="29" t="s">
        <v>42</v>
      </c>
      <c r="BF486" s="29">
        <v>0.01</v>
      </c>
      <c r="BG486" s="29" t="s">
        <v>41</v>
      </c>
      <c r="BH486" s="29" t="s">
        <v>41</v>
      </c>
      <c r="BI486" s="29">
        <v>0.11</v>
      </c>
      <c r="BJ486" s="29">
        <v>0.04</v>
      </c>
      <c r="BK486" s="29">
        <v>0.05</v>
      </c>
      <c r="BL486" s="29">
        <v>0.03</v>
      </c>
      <c r="BM486" s="29">
        <v>0.01</v>
      </c>
      <c r="BN486" s="29">
        <v>0.01</v>
      </c>
      <c r="BO486" s="29">
        <v>0.03</v>
      </c>
      <c r="BP486" s="29">
        <v>0.01</v>
      </c>
      <c r="BQ486" s="29">
        <v>0.02</v>
      </c>
    </row>
    <row r="487" spans="1:69" x14ac:dyDescent="0.25">
      <c r="A487">
        <v>319</v>
      </c>
      <c r="B487" t="s">
        <v>312</v>
      </c>
      <c r="C487" t="s">
        <v>180</v>
      </c>
      <c r="D487" s="28">
        <v>440</v>
      </c>
      <c r="E487" s="28">
        <v>2200</v>
      </c>
      <c r="F487" s="28">
        <v>2640</v>
      </c>
      <c r="G487" s="29">
        <v>0.9</v>
      </c>
      <c r="H487" s="29">
        <v>0.96</v>
      </c>
      <c r="I487" s="29">
        <v>0.95</v>
      </c>
      <c r="J487" s="29">
        <v>0.9</v>
      </c>
      <c r="K487" s="29">
        <v>0.96</v>
      </c>
      <c r="L487" s="29">
        <v>0.95</v>
      </c>
      <c r="M487" s="29">
        <v>0.37</v>
      </c>
      <c r="N487" s="29">
        <v>0.17</v>
      </c>
      <c r="O487" s="29">
        <v>0.2</v>
      </c>
      <c r="P487" s="29">
        <v>0</v>
      </c>
      <c r="Q487" s="29">
        <v>0.01</v>
      </c>
      <c r="R487" s="29">
        <v>0.01</v>
      </c>
      <c r="S487" s="29">
        <v>0.04</v>
      </c>
      <c r="T487" s="29">
        <v>0.01</v>
      </c>
      <c r="U487" s="29">
        <v>0.02</v>
      </c>
      <c r="V487" s="29">
        <v>0.47</v>
      </c>
      <c r="W487" s="29">
        <v>0.75</v>
      </c>
      <c r="X487" s="29">
        <v>0.7</v>
      </c>
      <c r="Y487" s="29">
        <v>0.02</v>
      </c>
      <c r="Z487" s="29">
        <v>0.02</v>
      </c>
      <c r="AA487" s="29">
        <v>0.02</v>
      </c>
      <c r="AB487" s="29">
        <v>0</v>
      </c>
      <c r="AC487" s="29">
        <v>0</v>
      </c>
      <c r="AD487" s="29">
        <v>0</v>
      </c>
      <c r="AE487" s="29">
        <v>0</v>
      </c>
      <c r="AF487" s="29">
        <v>0</v>
      </c>
      <c r="AG487" s="29">
        <v>0</v>
      </c>
      <c r="AH487" s="29">
        <v>0</v>
      </c>
      <c r="AI487" s="29" t="s">
        <v>42</v>
      </c>
      <c r="AJ487" s="29" t="s">
        <v>42</v>
      </c>
      <c r="AK487" s="29">
        <v>0.04</v>
      </c>
      <c r="AL487" s="29">
        <v>0.03</v>
      </c>
      <c r="AM487" s="29">
        <v>0.03</v>
      </c>
      <c r="AN487" s="29">
        <v>0</v>
      </c>
      <c r="AO487" s="29">
        <v>0</v>
      </c>
      <c r="AP487" s="29">
        <v>0</v>
      </c>
      <c r="AQ487" s="29" t="s">
        <v>42</v>
      </c>
      <c r="AR487" s="29" t="s">
        <v>42</v>
      </c>
      <c r="AS487" s="29" t="s">
        <v>42</v>
      </c>
      <c r="AT487" s="29" t="s">
        <v>42</v>
      </c>
      <c r="AU487" s="29" t="s">
        <v>42</v>
      </c>
      <c r="AV487" s="29" t="s">
        <v>42</v>
      </c>
      <c r="AW487" s="29" t="s">
        <v>42</v>
      </c>
      <c r="AX487" s="29" t="s">
        <v>42</v>
      </c>
      <c r="AY487" s="29" t="s">
        <v>42</v>
      </c>
      <c r="AZ487" s="29">
        <v>0</v>
      </c>
      <c r="BA487" s="29" t="s">
        <v>42</v>
      </c>
      <c r="BB487" s="29" t="s">
        <v>42</v>
      </c>
      <c r="BC487" s="29">
        <v>0</v>
      </c>
      <c r="BD487" s="29">
        <v>0</v>
      </c>
      <c r="BE487" s="29">
        <v>0</v>
      </c>
      <c r="BF487" s="29" t="s">
        <v>42</v>
      </c>
      <c r="BG487" s="29" t="s">
        <v>42</v>
      </c>
      <c r="BH487" s="29" t="s">
        <v>42</v>
      </c>
      <c r="BI487" s="29">
        <v>0.06</v>
      </c>
      <c r="BJ487" s="29">
        <v>0.03</v>
      </c>
      <c r="BK487" s="29">
        <v>0.03</v>
      </c>
      <c r="BL487" s="29" t="s">
        <v>42</v>
      </c>
      <c r="BM487" s="29" t="s">
        <v>42</v>
      </c>
      <c r="BN487" s="29" t="s">
        <v>41</v>
      </c>
      <c r="BO487" s="29">
        <v>0.03</v>
      </c>
      <c r="BP487" s="29">
        <v>0.01</v>
      </c>
      <c r="BQ487" s="29">
        <v>0.01</v>
      </c>
    </row>
    <row r="488" spans="1:69" x14ac:dyDescent="0.25">
      <c r="A488">
        <v>866</v>
      </c>
      <c r="B488" t="s">
        <v>313</v>
      </c>
      <c r="C488" t="s">
        <v>184</v>
      </c>
      <c r="D488" s="28">
        <v>520</v>
      </c>
      <c r="E488" s="28">
        <v>1690</v>
      </c>
      <c r="F488" s="28">
        <v>2210</v>
      </c>
      <c r="G488" s="29">
        <v>0.86</v>
      </c>
      <c r="H488" s="29">
        <v>0.95</v>
      </c>
      <c r="I488" s="29">
        <v>0.93</v>
      </c>
      <c r="J488" s="29">
        <v>0.82</v>
      </c>
      <c r="K488" s="29">
        <v>0.93</v>
      </c>
      <c r="L488" s="29">
        <v>0.91</v>
      </c>
      <c r="M488" s="29">
        <v>0.71</v>
      </c>
      <c r="N488" s="29">
        <v>0.68</v>
      </c>
      <c r="O488" s="29">
        <v>0.69</v>
      </c>
      <c r="P488" s="29">
        <v>0</v>
      </c>
      <c r="Q488" s="29" t="s">
        <v>42</v>
      </c>
      <c r="R488" s="29" t="s">
        <v>42</v>
      </c>
      <c r="S488" s="29" t="s">
        <v>42</v>
      </c>
      <c r="T488" s="29">
        <v>0.01</v>
      </c>
      <c r="U488" s="29">
        <v>0.01</v>
      </c>
      <c r="V488" s="29">
        <v>0.08</v>
      </c>
      <c r="W488" s="29">
        <v>0.11</v>
      </c>
      <c r="X488" s="29">
        <v>0.1</v>
      </c>
      <c r="Y488" s="29">
        <v>0.03</v>
      </c>
      <c r="Z488" s="29">
        <v>0.12</v>
      </c>
      <c r="AA488" s="29">
        <v>0.1</v>
      </c>
      <c r="AB488" s="29">
        <v>0</v>
      </c>
      <c r="AC488" s="29" t="s">
        <v>42</v>
      </c>
      <c r="AD488" s="29" t="s">
        <v>42</v>
      </c>
      <c r="AE488" s="29">
        <v>0</v>
      </c>
      <c r="AF488" s="29">
        <v>0</v>
      </c>
      <c r="AG488" s="29">
        <v>0</v>
      </c>
      <c r="AH488" s="29">
        <v>0</v>
      </c>
      <c r="AI488" s="29">
        <v>0</v>
      </c>
      <c r="AJ488" s="29">
        <v>0</v>
      </c>
      <c r="AK488" s="29">
        <v>0.04</v>
      </c>
      <c r="AL488" s="29">
        <v>0.04</v>
      </c>
      <c r="AM488" s="29">
        <v>0.04</v>
      </c>
      <c r="AN488" s="29">
        <v>0</v>
      </c>
      <c r="AO488" s="29" t="s">
        <v>42</v>
      </c>
      <c r="AP488" s="29" t="s">
        <v>42</v>
      </c>
      <c r="AQ488" s="29">
        <v>0</v>
      </c>
      <c r="AR488" s="29" t="s">
        <v>42</v>
      </c>
      <c r="AS488" s="29" t="s">
        <v>42</v>
      </c>
      <c r="AT488" s="29">
        <v>0.02</v>
      </c>
      <c r="AU488" s="29">
        <v>0.01</v>
      </c>
      <c r="AV488" s="29">
        <v>0.01</v>
      </c>
      <c r="AW488" s="29" t="s">
        <v>42</v>
      </c>
      <c r="AX488" s="29">
        <v>0.01</v>
      </c>
      <c r="AY488" s="29" t="s">
        <v>41</v>
      </c>
      <c r="AZ488" s="29">
        <v>0.02</v>
      </c>
      <c r="BA488" s="29" t="s">
        <v>42</v>
      </c>
      <c r="BB488" s="29">
        <v>0.01</v>
      </c>
      <c r="BC488" s="29" t="s">
        <v>42</v>
      </c>
      <c r="BD488" s="29" t="s">
        <v>42</v>
      </c>
      <c r="BE488" s="29" t="s">
        <v>42</v>
      </c>
      <c r="BF488" s="29">
        <v>0.02</v>
      </c>
      <c r="BG488" s="29">
        <v>0.01</v>
      </c>
      <c r="BH488" s="29">
        <v>0.01</v>
      </c>
      <c r="BI488" s="29">
        <v>0.08</v>
      </c>
      <c r="BJ488" s="29">
        <v>0.04</v>
      </c>
      <c r="BK488" s="29">
        <v>0.05</v>
      </c>
      <c r="BL488" s="29">
        <v>0.04</v>
      </c>
      <c r="BM488" s="29">
        <v>0.01</v>
      </c>
      <c r="BN488" s="29">
        <v>0.01</v>
      </c>
      <c r="BO488" s="29">
        <v>0.02</v>
      </c>
      <c r="BP488" s="29">
        <v>0.01</v>
      </c>
      <c r="BQ488" s="29">
        <v>0.01</v>
      </c>
    </row>
    <row r="489" spans="1:69" x14ac:dyDescent="0.25">
      <c r="A489">
        <v>357</v>
      </c>
      <c r="B489" t="s">
        <v>314</v>
      </c>
      <c r="C489" t="s">
        <v>168</v>
      </c>
      <c r="D489" s="28">
        <v>900</v>
      </c>
      <c r="E489" s="28">
        <v>1770</v>
      </c>
      <c r="F489" s="28">
        <v>2670</v>
      </c>
      <c r="G489" s="29">
        <v>0.85</v>
      </c>
      <c r="H489" s="29">
        <v>0.94</v>
      </c>
      <c r="I489" s="29">
        <v>0.91</v>
      </c>
      <c r="J489" s="29">
        <v>0.82</v>
      </c>
      <c r="K489" s="29">
        <v>0.92</v>
      </c>
      <c r="L489" s="29">
        <v>0.89</v>
      </c>
      <c r="M489" s="29">
        <v>0.45</v>
      </c>
      <c r="N489" s="29">
        <v>0.28000000000000003</v>
      </c>
      <c r="O489" s="29">
        <v>0.34</v>
      </c>
      <c r="P489" s="29" t="s">
        <v>42</v>
      </c>
      <c r="Q489" s="29" t="s">
        <v>42</v>
      </c>
      <c r="R489" s="29" t="s">
        <v>42</v>
      </c>
      <c r="S489" s="29">
        <v>0.06</v>
      </c>
      <c r="T489" s="29">
        <v>0.05</v>
      </c>
      <c r="U489" s="29">
        <v>0.05</v>
      </c>
      <c r="V489" s="29">
        <v>0.04</v>
      </c>
      <c r="W489" s="29">
        <v>0.11</v>
      </c>
      <c r="X489" s="29">
        <v>0.08</v>
      </c>
      <c r="Y489" s="29">
        <v>0.27</v>
      </c>
      <c r="Z489" s="29">
        <v>0.49</v>
      </c>
      <c r="AA489" s="29">
        <v>0.42</v>
      </c>
      <c r="AB489" s="29">
        <v>0</v>
      </c>
      <c r="AC489" s="29">
        <v>0</v>
      </c>
      <c r="AD489" s="29">
        <v>0</v>
      </c>
      <c r="AE489" s="29">
        <v>0</v>
      </c>
      <c r="AF489" s="29">
        <v>0</v>
      </c>
      <c r="AG489" s="29">
        <v>0</v>
      </c>
      <c r="AH489" s="29">
        <v>0</v>
      </c>
      <c r="AI489" s="29" t="s">
        <v>42</v>
      </c>
      <c r="AJ489" s="29" t="s">
        <v>42</v>
      </c>
      <c r="AK489" s="29">
        <v>0.05</v>
      </c>
      <c r="AL489" s="29">
        <v>7.0000000000000007E-2</v>
      </c>
      <c r="AM489" s="29">
        <v>7.0000000000000007E-2</v>
      </c>
      <c r="AN489" s="29">
        <v>0</v>
      </c>
      <c r="AO489" s="29">
        <v>0</v>
      </c>
      <c r="AP489" s="29">
        <v>0</v>
      </c>
      <c r="AQ489" s="29">
        <v>0</v>
      </c>
      <c r="AR489" s="29" t="s">
        <v>42</v>
      </c>
      <c r="AS489" s="29" t="s">
        <v>42</v>
      </c>
      <c r="AT489" s="29">
        <v>0.02</v>
      </c>
      <c r="AU489" s="29">
        <v>0.01</v>
      </c>
      <c r="AV489" s="29">
        <v>0.01</v>
      </c>
      <c r="AW489" s="29">
        <v>0.01</v>
      </c>
      <c r="AX489" s="29">
        <v>0.01</v>
      </c>
      <c r="AY489" s="29">
        <v>0.01</v>
      </c>
      <c r="AZ489" s="29" t="s">
        <v>42</v>
      </c>
      <c r="BA489" s="29" t="s">
        <v>42</v>
      </c>
      <c r="BB489" s="29" t="s">
        <v>41</v>
      </c>
      <c r="BC489" s="29" t="s">
        <v>42</v>
      </c>
      <c r="BD489" s="29" t="s">
        <v>42</v>
      </c>
      <c r="BE489" s="29" t="s">
        <v>41</v>
      </c>
      <c r="BF489" s="29">
        <v>0.01</v>
      </c>
      <c r="BG489" s="29">
        <v>0.01</v>
      </c>
      <c r="BH489" s="29">
        <v>0.01</v>
      </c>
      <c r="BI489" s="29">
        <v>0.09</v>
      </c>
      <c r="BJ489" s="29">
        <v>0.05</v>
      </c>
      <c r="BK489" s="29">
        <v>0.06</v>
      </c>
      <c r="BL489" s="29">
        <v>0.04</v>
      </c>
      <c r="BM489" s="29">
        <v>0.01</v>
      </c>
      <c r="BN489" s="29">
        <v>0.02</v>
      </c>
      <c r="BO489" s="29">
        <v>0.01</v>
      </c>
      <c r="BP489" s="29">
        <v>0.01</v>
      </c>
      <c r="BQ489" s="29">
        <v>0.01</v>
      </c>
    </row>
    <row r="490" spans="1:69" x14ac:dyDescent="0.25">
      <c r="A490">
        <v>894</v>
      </c>
      <c r="B490" t="s">
        <v>315</v>
      </c>
      <c r="C490" t="s">
        <v>174</v>
      </c>
      <c r="D490" s="28">
        <v>560</v>
      </c>
      <c r="E490" s="28">
        <v>1470</v>
      </c>
      <c r="F490" s="28">
        <v>2030</v>
      </c>
      <c r="G490" s="29">
        <v>0.83</v>
      </c>
      <c r="H490" s="29">
        <v>0.95</v>
      </c>
      <c r="I490" s="29">
        <v>0.92</v>
      </c>
      <c r="J490" s="29">
        <v>0.79</v>
      </c>
      <c r="K490" s="29">
        <v>0.93</v>
      </c>
      <c r="L490" s="29">
        <v>0.89</v>
      </c>
      <c r="M490" s="29">
        <v>0.42</v>
      </c>
      <c r="N490" s="29">
        <v>0.26</v>
      </c>
      <c r="O490" s="29">
        <v>0.3</v>
      </c>
      <c r="P490" s="29">
        <v>0</v>
      </c>
      <c r="Q490" s="29" t="s">
        <v>42</v>
      </c>
      <c r="R490" s="29" t="s">
        <v>42</v>
      </c>
      <c r="S490" s="29">
        <v>0.06</v>
      </c>
      <c r="T490" s="29">
        <v>0.04</v>
      </c>
      <c r="U490" s="29">
        <v>0.04</v>
      </c>
      <c r="V490" s="29">
        <v>0.12</v>
      </c>
      <c r="W490" s="29">
        <v>0.35</v>
      </c>
      <c r="X490" s="29">
        <v>0.28999999999999998</v>
      </c>
      <c r="Y490" s="29">
        <v>0.18</v>
      </c>
      <c r="Z490" s="29">
        <v>0.28000000000000003</v>
      </c>
      <c r="AA490" s="29">
        <v>0.25</v>
      </c>
      <c r="AB490" s="29">
        <v>0</v>
      </c>
      <c r="AC490" s="29" t="s">
        <v>42</v>
      </c>
      <c r="AD490" s="29" t="s">
        <v>42</v>
      </c>
      <c r="AE490" s="29">
        <v>0</v>
      </c>
      <c r="AF490" s="29">
        <v>0</v>
      </c>
      <c r="AG490" s="29">
        <v>0</v>
      </c>
      <c r="AH490" s="29">
        <v>0</v>
      </c>
      <c r="AI490" s="29">
        <v>0</v>
      </c>
      <c r="AJ490" s="29">
        <v>0</v>
      </c>
      <c r="AK490" s="29">
        <v>0.03</v>
      </c>
      <c r="AL490" s="29">
        <v>0.05</v>
      </c>
      <c r="AM490" s="29">
        <v>0.04</v>
      </c>
      <c r="AN490" s="29">
        <v>0</v>
      </c>
      <c r="AO490" s="29">
        <v>0</v>
      </c>
      <c r="AP490" s="29">
        <v>0</v>
      </c>
      <c r="AQ490" s="29" t="s">
        <v>42</v>
      </c>
      <c r="AR490" s="29" t="s">
        <v>42</v>
      </c>
      <c r="AS490" s="29" t="s">
        <v>41</v>
      </c>
      <c r="AT490" s="29">
        <v>0.01</v>
      </c>
      <c r="AU490" s="29">
        <v>0.01</v>
      </c>
      <c r="AV490" s="29">
        <v>0.01</v>
      </c>
      <c r="AW490" s="29" t="s">
        <v>42</v>
      </c>
      <c r="AX490" s="29" t="s">
        <v>42</v>
      </c>
      <c r="AY490" s="29" t="s">
        <v>41</v>
      </c>
      <c r="AZ490" s="29" t="s">
        <v>42</v>
      </c>
      <c r="BA490" s="29">
        <v>0.01</v>
      </c>
      <c r="BB490" s="29">
        <v>0.01</v>
      </c>
      <c r="BC490" s="29" t="s">
        <v>42</v>
      </c>
      <c r="BD490" s="29">
        <v>0</v>
      </c>
      <c r="BE490" s="29" t="s">
        <v>42</v>
      </c>
      <c r="BF490" s="29">
        <v>0.03</v>
      </c>
      <c r="BG490" s="29">
        <v>0.01</v>
      </c>
      <c r="BH490" s="29">
        <v>0.02</v>
      </c>
      <c r="BI490" s="29">
        <v>0.09</v>
      </c>
      <c r="BJ490" s="29">
        <v>0.04</v>
      </c>
      <c r="BK490" s="29">
        <v>0.05</v>
      </c>
      <c r="BL490" s="29">
        <v>7.0000000000000007E-2</v>
      </c>
      <c r="BM490" s="29" t="s">
        <v>41</v>
      </c>
      <c r="BN490" s="29">
        <v>0.02</v>
      </c>
      <c r="BO490" s="29">
        <v>0.01</v>
      </c>
      <c r="BP490" s="29" t="s">
        <v>41</v>
      </c>
      <c r="BQ490" s="29">
        <v>0.01</v>
      </c>
    </row>
    <row r="491" spans="1:69" x14ac:dyDescent="0.25">
      <c r="A491">
        <v>883</v>
      </c>
      <c r="B491" t="s">
        <v>316</v>
      </c>
      <c r="C491" t="s">
        <v>176</v>
      </c>
      <c r="D491" s="28">
        <v>450</v>
      </c>
      <c r="E491" s="28">
        <v>1370</v>
      </c>
      <c r="F491" s="28">
        <v>1810</v>
      </c>
      <c r="G491" s="29">
        <v>0.86</v>
      </c>
      <c r="H491" s="29">
        <v>0.93</v>
      </c>
      <c r="I491" s="29">
        <v>0.91</v>
      </c>
      <c r="J491" s="29">
        <v>0.81</v>
      </c>
      <c r="K491" s="29">
        <v>0.91</v>
      </c>
      <c r="L491" s="29">
        <v>0.88</v>
      </c>
      <c r="M491" s="29">
        <v>0.38</v>
      </c>
      <c r="N491" s="29">
        <v>0.24</v>
      </c>
      <c r="O491" s="29">
        <v>0.27</v>
      </c>
      <c r="P491" s="29">
        <v>0</v>
      </c>
      <c r="Q491" s="29">
        <v>0</v>
      </c>
      <c r="R491" s="29">
        <v>0</v>
      </c>
      <c r="S491" s="29">
        <v>0.02</v>
      </c>
      <c r="T491" s="29">
        <v>0.03</v>
      </c>
      <c r="U491" s="29">
        <v>0.03</v>
      </c>
      <c r="V491" s="29">
        <v>0.18</v>
      </c>
      <c r="W491" s="29">
        <v>0.19</v>
      </c>
      <c r="X491" s="29">
        <v>0.19</v>
      </c>
      <c r="Y491" s="29">
        <v>0.24</v>
      </c>
      <c r="Z491" s="29">
        <v>0.44</v>
      </c>
      <c r="AA491" s="29">
        <v>0.39</v>
      </c>
      <c r="AB491" s="29">
        <v>0</v>
      </c>
      <c r="AC491" s="29">
        <v>0</v>
      </c>
      <c r="AD491" s="29">
        <v>0</v>
      </c>
      <c r="AE491" s="29">
        <v>0</v>
      </c>
      <c r="AF491" s="29">
        <v>0</v>
      </c>
      <c r="AG491" s="29">
        <v>0</v>
      </c>
      <c r="AH491" s="29">
        <v>0</v>
      </c>
      <c r="AI491" s="29" t="s">
        <v>42</v>
      </c>
      <c r="AJ491" s="29" t="s">
        <v>42</v>
      </c>
      <c r="AK491" s="29">
        <v>0.04</v>
      </c>
      <c r="AL491" s="29">
        <v>0.05</v>
      </c>
      <c r="AM491" s="29">
        <v>0.05</v>
      </c>
      <c r="AN491" s="29">
        <v>0</v>
      </c>
      <c r="AO491" s="29">
        <v>0</v>
      </c>
      <c r="AP491" s="29">
        <v>0</v>
      </c>
      <c r="AQ491" s="29" t="s">
        <v>42</v>
      </c>
      <c r="AR491" s="29" t="s">
        <v>42</v>
      </c>
      <c r="AS491" s="29" t="s">
        <v>42</v>
      </c>
      <c r="AT491" s="29">
        <v>0.02</v>
      </c>
      <c r="AU491" s="29">
        <v>0.02</v>
      </c>
      <c r="AV491" s="29">
        <v>0.02</v>
      </c>
      <c r="AW491" s="29">
        <v>0.02</v>
      </c>
      <c r="AX491" s="29">
        <v>0.01</v>
      </c>
      <c r="AY491" s="29">
        <v>0.01</v>
      </c>
      <c r="AZ491" s="29" t="s">
        <v>42</v>
      </c>
      <c r="BA491" s="29" t="s">
        <v>42</v>
      </c>
      <c r="BB491" s="29" t="s">
        <v>42</v>
      </c>
      <c r="BC491" s="29">
        <v>0</v>
      </c>
      <c r="BD491" s="29" t="s">
        <v>42</v>
      </c>
      <c r="BE491" s="29" t="s">
        <v>42</v>
      </c>
      <c r="BF491" s="29">
        <v>0.02</v>
      </c>
      <c r="BG491" s="29">
        <v>0.01</v>
      </c>
      <c r="BH491" s="29">
        <v>0.01</v>
      </c>
      <c r="BI491" s="29">
        <v>0.1</v>
      </c>
      <c r="BJ491" s="29">
        <v>0.05</v>
      </c>
      <c r="BK491" s="29">
        <v>0.06</v>
      </c>
      <c r="BL491" s="29">
        <v>0.04</v>
      </c>
      <c r="BM491" s="29">
        <v>0.01</v>
      </c>
      <c r="BN491" s="29">
        <v>0.02</v>
      </c>
      <c r="BO491" s="29" t="s">
        <v>42</v>
      </c>
      <c r="BP491" s="29">
        <v>0.01</v>
      </c>
      <c r="BQ491" s="29">
        <v>0.01</v>
      </c>
    </row>
    <row r="492" spans="1:69" x14ac:dyDescent="0.25">
      <c r="A492">
        <v>880</v>
      </c>
      <c r="B492" t="s">
        <v>317</v>
      </c>
      <c r="C492" t="s">
        <v>184</v>
      </c>
      <c r="D492" s="28">
        <v>360</v>
      </c>
      <c r="E492" s="28">
        <v>1070</v>
      </c>
      <c r="F492" s="28">
        <v>1420</v>
      </c>
      <c r="G492" s="29">
        <v>0.89</v>
      </c>
      <c r="H492" s="29">
        <v>0.96</v>
      </c>
      <c r="I492" s="29">
        <v>0.94</v>
      </c>
      <c r="J492" s="29">
        <v>0.88</v>
      </c>
      <c r="K492" s="29">
        <v>0.95</v>
      </c>
      <c r="L492" s="29">
        <v>0.93</v>
      </c>
      <c r="M492" s="29">
        <v>0.54</v>
      </c>
      <c r="N492" s="29">
        <v>0.35</v>
      </c>
      <c r="O492" s="29">
        <v>0.4</v>
      </c>
      <c r="P492" s="29">
        <v>0</v>
      </c>
      <c r="Q492" s="29" t="s">
        <v>42</v>
      </c>
      <c r="R492" s="29" t="s">
        <v>42</v>
      </c>
      <c r="S492" s="29" t="s">
        <v>42</v>
      </c>
      <c r="T492" s="29">
        <v>0.02</v>
      </c>
      <c r="U492" s="29">
        <v>0.02</v>
      </c>
      <c r="V492" s="29">
        <v>0.3</v>
      </c>
      <c r="W492" s="29">
        <v>0.56999999999999995</v>
      </c>
      <c r="X492" s="29">
        <v>0.5</v>
      </c>
      <c r="Y492" s="29" t="s">
        <v>42</v>
      </c>
      <c r="Z492" s="29" t="s">
        <v>42</v>
      </c>
      <c r="AA492" s="29" t="s">
        <v>42</v>
      </c>
      <c r="AB492" s="29">
        <v>0</v>
      </c>
      <c r="AC492" s="29">
        <v>0</v>
      </c>
      <c r="AD492" s="29">
        <v>0</v>
      </c>
      <c r="AE492" s="29">
        <v>0</v>
      </c>
      <c r="AF492" s="29">
        <v>0</v>
      </c>
      <c r="AG492" s="29">
        <v>0</v>
      </c>
      <c r="AH492" s="29">
        <v>0</v>
      </c>
      <c r="AI492" s="29">
        <v>0</v>
      </c>
      <c r="AJ492" s="29">
        <v>0</v>
      </c>
      <c r="AK492" s="29">
        <v>0.05</v>
      </c>
      <c r="AL492" s="29">
        <v>0.05</v>
      </c>
      <c r="AM492" s="29">
        <v>0.05</v>
      </c>
      <c r="AN492" s="29">
        <v>0</v>
      </c>
      <c r="AO492" s="29">
        <v>0</v>
      </c>
      <c r="AP492" s="29">
        <v>0</v>
      </c>
      <c r="AQ492" s="29">
        <v>0.02</v>
      </c>
      <c r="AR492" s="29" t="s">
        <v>42</v>
      </c>
      <c r="AS492" s="29">
        <v>0.01</v>
      </c>
      <c r="AT492" s="29" t="s">
        <v>42</v>
      </c>
      <c r="AU492" s="29">
        <v>0.01</v>
      </c>
      <c r="AV492" s="29">
        <v>0.01</v>
      </c>
      <c r="AW492" s="29" t="s">
        <v>42</v>
      </c>
      <c r="AX492" s="29" t="s">
        <v>42</v>
      </c>
      <c r="AY492" s="29" t="s">
        <v>42</v>
      </c>
      <c r="AZ492" s="29" t="s">
        <v>42</v>
      </c>
      <c r="BA492" s="29" t="s">
        <v>42</v>
      </c>
      <c r="BB492" s="29" t="s">
        <v>42</v>
      </c>
      <c r="BC492" s="29" t="s">
        <v>42</v>
      </c>
      <c r="BD492" s="29">
        <v>0</v>
      </c>
      <c r="BE492" s="29" t="s">
        <v>42</v>
      </c>
      <c r="BF492" s="29" t="s">
        <v>42</v>
      </c>
      <c r="BG492" s="29" t="s">
        <v>42</v>
      </c>
      <c r="BH492" s="29" t="s">
        <v>41</v>
      </c>
      <c r="BI492" s="29">
        <v>7.0000000000000007E-2</v>
      </c>
      <c r="BJ492" s="29">
        <v>0.04</v>
      </c>
      <c r="BK492" s="29">
        <v>0.04</v>
      </c>
      <c r="BL492" s="29">
        <v>0.03</v>
      </c>
      <c r="BM492" s="29" t="s">
        <v>42</v>
      </c>
      <c r="BN492" s="29">
        <v>0.01</v>
      </c>
      <c r="BO492" s="29" t="s">
        <v>42</v>
      </c>
      <c r="BP492" s="29">
        <v>0.01</v>
      </c>
      <c r="BQ492" s="29">
        <v>0.01</v>
      </c>
    </row>
    <row r="493" spans="1:69" x14ac:dyDescent="0.25">
      <c r="A493">
        <v>211</v>
      </c>
      <c r="B493" t="s">
        <v>318</v>
      </c>
      <c r="C493" t="s">
        <v>178</v>
      </c>
      <c r="D493" s="28">
        <v>1860</v>
      </c>
      <c r="E493" s="28">
        <v>620</v>
      </c>
      <c r="F493" s="28">
        <v>2480</v>
      </c>
      <c r="G493" s="29">
        <v>0.93</v>
      </c>
      <c r="H493" s="29">
        <v>0.95</v>
      </c>
      <c r="I493" s="29">
        <v>0.93</v>
      </c>
      <c r="J493" s="29">
        <v>0.91</v>
      </c>
      <c r="K493" s="29">
        <v>0.95</v>
      </c>
      <c r="L493" s="29">
        <v>0.92</v>
      </c>
      <c r="M493" s="29">
        <v>0.28000000000000003</v>
      </c>
      <c r="N493" s="29">
        <v>0.24</v>
      </c>
      <c r="O493" s="29">
        <v>0.27</v>
      </c>
      <c r="P493" s="29" t="s">
        <v>42</v>
      </c>
      <c r="Q493" s="29">
        <v>0</v>
      </c>
      <c r="R493" s="29" t="s">
        <v>42</v>
      </c>
      <c r="S493" s="29">
        <v>0.04</v>
      </c>
      <c r="T493" s="29">
        <v>0.04</v>
      </c>
      <c r="U493" s="29">
        <v>0.04</v>
      </c>
      <c r="V493" s="29">
        <v>0.52</v>
      </c>
      <c r="W493" s="29">
        <v>0.6</v>
      </c>
      <c r="X493" s="29">
        <v>0.54</v>
      </c>
      <c r="Y493" s="29">
        <v>0.06</v>
      </c>
      <c r="Z493" s="29">
        <v>0.08</v>
      </c>
      <c r="AA493" s="29">
        <v>7.0000000000000007E-2</v>
      </c>
      <c r="AB493" s="29">
        <v>0</v>
      </c>
      <c r="AC493" s="29">
        <v>0</v>
      </c>
      <c r="AD493" s="29">
        <v>0</v>
      </c>
      <c r="AE493" s="29">
        <v>0</v>
      </c>
      <c r="AF493" s="29">
        <v>0</v>
      </c>
      <c r="AG493" s="29">
        <v>0</v>
      </c>
      <c r="AH493" s="29">
        <v>0</v>
      </c>
      <c r="AI493" s="29">
        <v>0</v>
      </c>
      <c r="AJ493" s="29">
        <v>0</v>
      </c>
      <c r="AK493" s="29">
        <v>0.04</v>
      </c>
      <c r="AL493" s="29">
        <v>0.03</v>
      </c>
      <c r="AM493" s="29">
        <v>0.04</v>
      </c>
      <c r="AN493" s="29">
        <v>0</v>
      </c>
      <c r="AO493" s="29">
        <v>0</v>
      </c>
      <c r="AP493" s="29">
        <v>0</v>
      </c>
      <c r="AQ493" s="29" t="s">
        <v>42</v>
      </c>
      <c r="AR493" s="29" t="s">
        <v>42</v>
      </c>
      <c r="AS493" s="29" t="s">
        <v>41</v>
      </c>
      <c r="AT493" s="29" t="s">
        <v>41</v>
      </c>
      <c r="AU493" s="29" t="s">
        <v>42</v>
      </c>
      <c r="AV493" s="29" t="s">
        <v>41</v>
      </c>
      <c r="AW493" s="29" t="s">
        <v>42</v>
      </c>
      <c r="AX493" s="29" t="s">
        <v>42</v>
      </c>
      <c r="AY493" s="29" t="s">
        <v>42</v>
      </c>
      <c r="AZ493" s="29" t="s">
        <v>42</v>
      </c>
      <c r="BA493" s="29" t="s">
        <v>42</v>
      </c>
      <c r="BB493" s="29" t="s">
        <v>42</v>
      </c>
      <c r="BC493" s="29" t="s">
        <v>42</v>
      </c>
      <c r="BD493" s="29">
        <v>0</v>
      </c>
      <c r="BE493" s="29" t="s">
        <v>42</v>
      </c>
      <c r="BF493" s="29">
        <v>0.01</v>
      </c>
      <c r="BG493" s="29" t="s">
        <v>42</v>
      </c>
      <c r="BH493" s="29">
        <v>0.01</v>
      </c>
      <c r="BI493" s="29">
        <v>0.04</v>
      </c>
      <c r="BJ493" s="29">
        <v>0.02</v>
      </c>
      <c r="BK493" s="29">
        <v>0.04</v>
      </c>
      <c r="BL493" s="29">
        <v>0.01</v>
      </c>
      <c r="BM493" s="29" t="s">
        <v>42</v>
      </c>
      <c r="BN493" s="29">
        <v>0.01</v>
      </c>
      <c r="BO493" s="29">
        <v>0.02</v>
      </c>
      <c r="BP493" s="29">
        <v>0.02</v>
      </c>
      <c r="BQ493" s="29">
        <v>0.02</v>
      </c>
    </row>
    <row r="494" spans="1:69" x14ac:dyDescent="0.25">
      <c r="A494">
        <v>358</v>
      </c>
      <c r="B494" t="s">
        <v>319</v>
      </c>
      <c r="C494" t="s">
        <v>168</v>
      </c>
      <c r="D494" s="28">
        <v>590</v>
      </c>
      <c r="E494" s="28">
        <v>2270</v>
      </c>
      <c r="F494" s="28">
        <v>2870</v>
      </c>
      <c r="G494" s="29">
        <v>0.85</v>
      </c>
      <c r="H494" s="29">
        <v>0.95</v>
      </c>
      <c r="I494" s="29">
        <v>0.93</v>
      </c>
      <c r="J494" s="29">
        <v>0.82</v>
      </c>
      <c r="K494" s="29">
        <v>0.94</v>
      </c>
      <c r="L494" s="29">
        <v>0.91</v>
      </c>
      <c r="M494" s="29">
        <v>0.47</v>
      </c>
      <c r="N494" s="29">
        <v>0.28000000000000003</v>
      </c>
      <c r="O494" s="29">
        <v>0.32</v>
      </c>
      <c r="P494" s="29" t="s">
        <v>42</v>
      </c>
      <c r="Q494" s="29">
        <v>0.01</v>
      </c>
      <c r="R494" s="29">
        <v>0.01</v>
      </c>
      <c r="S494" s="29">
        <v>0.05</v>
      </c>
      <c r="T494" s="29">
        <v>0.02</v>
      </c>
      <c r="U494" s="29">
        <v>0.03</v>
      </c>
      <c r="V494" s="29">
        <v>0.16</v>
      </c>
      <c r="W494" s="29">
        <v>0.5</v>
      </c>
      <c r="X494" s="29">
        <v>0.43</v>
      </c>
      <c r="Y494" s="29">
        <v>0.13</v>
      </c>
      <c r="Z494" s="29">
        <v>0.13</v>
      </c>
      <c r="AA494" s="29">
        <v>0.13</v>
      </c>
      <c r="AB494" s="29">
        <v>0</v>
      </c>
      <c r="AC494" s="29">
        <v>0</v>
      </c>
      <c r="AD494" s="29">
        <v>0</v>
      </c>
      <c r="AE494" s="29">
        <v>0</v>
      </c>
      <c r="AF494" s="29">
        <v>0</v>
      </c>
      <c r="AG494" s="29">
        <v>0</v>
      </c>
      <c r="AH494" s="29">
        <v>0</v>
      </c>
      <c r="AI494" s="29">
        <v>0</v>
      </c>
      <c r="AJ494" s="29">
        <v>0</v>
      </c>
      <c r="AK494" s="29">
        <v>7.0000000000000007E-2</v>
      </c>
      <c r="AL494" s="29">
        <v>0.05</v>
      </c>
      <c r="AM494" s="29">
        <v>0.05</v>
      </c>
      <c r="AN494" s="29">
        <v>0</v>
      </c>
      <c r="AO494" s="29">
        <v>0</v>
      </c>
      <c r="AP494" s="29">
        <v>0</v>
      </c>
      <c r="AQ494" s="29" t="s">
        <v>42</v>
      </c>
      <c r="AR494" s="29" t="s">
        <v>42</v>
      </c>
      <c r="AS494" s="29" t="s">
        <v>41</v>
      </c>
      <c r="AT494" s="29">
        <v>0.02</v>
      </c>
      <c r="AU494" s="29">
        <v>0.01</v>
      </c>
      <c r="AV494" s="29">
        <v>0.01</v>
      </c>
      <c r="AW494" s="29">
        <v>0.01</v>
      </c>
      <c r="AX494" s="29">
        <v>0.01</v>
      </c>
      <c r="AY494" s="29">
        <v>0.01</v>
      </c>
      <c r="AZ494" s="29" t="s">
        <v>42</v>
      </c>
      <c r="BA494" s="29">
        <v>0</v>
      </c>
      <c r="BB494" s="29" t="s">
        <v>42</v>
      </c>
      <c r="BC494" s="29" t="s">
        <v>42</v>
      </c>
      <c r="BD494" s="29">
        <v>0</v>
      </c>
      <c r="BE494" s="29" t="s">
        <v>42</v>
      </c>
      <c r="BF494" s="29">
        <v>0.01</v>
      </c>
      <c r="BG494" s="29">
        <v>0.01</v>
      </c>
      <c r="BH494" s="29">
        <v>0.01</v>
      </c>
      <c r="BI494" s="29">
        <v>0.09</v>
      </c>
      <c r="BJ494" s="29">
        <v>0.03</v>
      </c>
      <c r="BK494" s="29">
        <v>0.05</v>
      </c>
      <c r="BL494" s="29">
        <v>0.04</v>
      </c>
      <c r="BM494" s="29">
        <v>0.01</v>
      </c>
      <c r="BN494" s="29">
        <v>0.01</v>
      </c>
      <c r="BO494" s="29">
        <v>0.02</v>
      </c>
      <c r="BP494" s="29">
        <v>0.01</v>
      </c>
      <c r="BQ494" s="29">
        <v>0.01</v>
      </c>
    </row>
    <row r="495" spans="1:69" x14ac:dyDescent="0.25">
      <c r="A495">
        <v>384</v>
      </c>
      <c r="B495" t="s">
        <v>320</v>
      </c>
      <c r="C495" t="s">
        <v>170</v>
      </c>
      <c r="D495" s="28">
        <v>980</v>
      </c>
      <c r="E495" s="28">
        <v>2880</v>
      </c>
      <c r="F495" s="28">
        <v>3860</v>
      </c>
      <c r="G495" s="29">
        <v>0.82</v>
      </c>
      <c r="H495" s="29">
        <v>0.95</v>
      </c>
      <c r="I495" s="29">
        <v>0.91</v>
      </c>
      <c r="J495" s="29">
        <v>0.8</v>
      </c>
      <c r="K495" s="29">
        <v>0.93</v>
      </c>
      <c r="L495" s="29">
        <v>0.89</v>
      </c>
      <c r="M495" s="29">
        <v>0.45</v>
      </c>
      <c r="N495" s="29">
        <v>0.36</v>
      </c>
      <c r="O495" s="29">
        <v>0.38</v>
      </c>
      <c r="P495" s="29" t="s">
        <v>42</v>
      </c>
      <c r="Q495" s="29">
        <v>0</v>
      </c>
      <c r="R495" s="29" t="s">
        <v>42</v>
      </c>
      <c r="S495" s="29">
        <v>0.05</v>
      </c>
      <c r="T495" s="29">
        <v>0.05</v>
      </c>
      <c r="U495" s="29">
        <v>0.05</v>
      </c>
      <c r="V495" s="29">
        <v>0.15</v>
      </c>
      <c r="W495" s="29">
        <v>0.26</v>
      </c>
      <c r="X495" s="29">
        <v>0.23</v>
      </c>
      <c r="Y495" s="29">
        <v>0.14000000000000001</v>
      </c>
      <c r="Z495" s="29">
        <v>0.26</v>
      </c>
      <c r="AA495" s="29">
        <v>0.23</v>
      </c>
      <c r="AB495" s="29">
        <v>0</v>
      </c>
      <c r="AC495" s="29">
        <v>0</v>
      </c>
      <c r="AD495" s="29">
        <v>0</v>
      </c>
      <c r="AE495" s="29">
        <v>0</v>
      </c>
      <c r="AF495" s="29">
        <v>0</v>
      </c>
      <c r="AG495" s="29">
        <v>0</v>
      </c>
      <c r="AH495" s="29">
        <v>0</v>
      </c>
      <c r="AI495" s="29" t="s">
        <v>42</v>
      </c>
      <c r="AJ495" s="29" t="s">
        <v>42</v>
      </c>
      <c r="AK495" s="29">
        <v>0.04</v>
      </c>
      <c r="AL495" s="29">
        <v>7.0000000000000007E-2</v>
      </c>
      <c r="AM495" s="29">
        <v>0.06</v>
      </c>
      <c r="AN495" s="29">
        <v>0</v>
      </c>
      <c r="AO495" s="29">
        <v>0</v>
      </c>
      <c r="AP495" s="29">
        <v>0</v>
      </c>
      <c r="AQ495" s="29" t="s">
        <v>42</v>
      </c>
      <c r="AR495" s="29" t="s">
        <v>41</v>
      </c>
      <c r="AS495" s="29" t="s">
        <v>41</v>
      </c>
      <c r="AT495" s="29">
        <v>0.01</v>
      </c>
      <c r="AU495" s="29">
        <v>0.01</v>
      </c>
      <c r="AV495" s="29">
        <v>0.01</v>
      </c>
      <c r="AW495" s="29">
        <v>0.01</v>
      </c>
      <c r="AX495" s="29">
        <v>0.01</v>
      </c>
      <c r="AY495" s="29">
        <v>0.01</v>
      </c>
      <c r="AZ495" s="29" t="s">
        <v>42</v>
      </c>
      <c r="BA495" s="29" t="s">
        <v>41</v>
      </c>
      <c r="BB495" s="29" t="s">
        <v>41</v>
      </c>
      <c r="BC495" s="29" t="s">
        <v>42</v>
      </c>
      <c r="BD495" s="29">
        <v>0</v>
      </c>
      <c r="BE495" s="29" t="s">
        <v>42</v>
      </c>
      <c r="BF495" s="29">
        <v>0.01</v>
      </c>
      <c r="BG495" s="29">
        <v>0.01</v>
      </c>
      <c r="BH495" s="29">
        <v>0.01</v>
      </c>
      <c r="BI495" s="29">
        <v>0.1</v>
      </c>
      <c r="BJ495" s="29">
        <v>0.04</v>
      </c>
      <c r="BK495" s="29">
        <v>0.05</v>
      </c>
      <c r="BL495" s="29">
        <v>7.0000000000000007E-2</v>
      </c>
      <c r="BM495" s="29">
        <v>0.01</v>
      </c>
      <c r="BN495" s="29">
        <v>0.03</v>
      </c>
      <c r="BO495" s="29">
        <v>0.01</v>
      </c>
      <c r="BP495" s="29">
        <v>0.01</v>
      </c>
      <c r="BQ495" s="29">
        <v>0.01</v>
      </c>
    </row>
    <row r="496" spans="1:69" x14ac:dyDescent="0.25">
      <c r="A496">
        <v>335</v>
      </c>
      <c r="B496" t="s">
        <v>321</v>
      </c>
      <c r="C496" t="s">
        <v>174</v>
      </c>
      <c r="D496" s="28">
        <v>1140</v>
      </c>
      <c r="E496" s="28">
        <v>2270</v>
      </c>
      <c r="F496" s="28">
        <v>3410</v>
      </c>
      <c r="G496" s="29">
        <v>0.83</v>
      </c>
      <c r="H496" s="29">
        <v>0.94</v>
      </c>
      <c r="I496" s="29">
        <v>0.91</v>
      </c>
      <c r="J496" s="29">
        <v>0.8</v>
      </c>
      <c r="K496" s="29">
        <v>0.92</v>
      </c>
      <c r="L496" s="29">
        <v>0.88</v>
      </c>
      <c r="M496" s="29">
        <v>0.33</v>
      </c>
      <c r="N496" s="29">
        <v>0.28000000000000003</v>
      </c>
      <c r="O496" s="29">
        <v>0.3</v>
      </c>
      <c r="P496" s="29">
        <v>0</v>
      </c>
      <c r="Q496" s="29" t="s">
        <v>42</v>
      </c>
      <c r="R496" s="29" t="s">
        <v>42</v>
      </c>
      <c r="S496" s="29">
        <v>0.05</v>
      </c>
      <c r="T496" s="29">
        <v>0.04</v>
      </c>
      <c r="U496" s="29">
        <v>0.05</v>
      </c>
      <c r="V496" s="29">
        <v>0.4</v>
      </c>
      <c r="W496" s="29">
        <v>0.59</v>
      </c>
      <c r="X496" s="29">
        <v>0.53</v>
      </c>
      <c r="Y496" s="29" t="s">
        <v>42</v>
      </c>
      <c r="Z496" s="29" t="s">
        <v>42</v>
      </c>
      <c r="AA496" s="29" t="s">
        <v>42</v>
      </c>
      <c r="AB496" s="29">
        <v>0</v>
      </c>
      <c r="AC496" s="29">
        <v>0</v>
      </c>
      <c r="AD496" s="29">
        <v>0</v>
      </c>
      <c r="AE496" s="29">
        <v>0</v>
      </c>
      <c r="AF496" s="29">
        <v>0</v>
      </c>
      <c r="AG496" s="29">
        <v>0</v>
      </c>
      <c r="AH496" s="29">
        <v>0</v>
      </c>
      <c r="AI496" s="29" t="s">
        <v>42</v>
      </c>
      <c r="AJ496" s="29" t="s">
        <v>42</v>
      </c>
      <c r="AK496" s="29">
        <v>0.05</v>
      </c>
      <c r="AL496" s="29">
        <v>0.06</v>
      </c>
      <c r="AM496" s="29">
        <v>0.06</v>
      </c>
      <c r="AN496" s="29">
        <v>0</v>
      </c>
      <c r="AO496" s="29">
        <v>0</v>
      </c>
      <c r="AP496" s="29">
        <v>0</v>
      </c>
      <c r="AQ496" s="29">
        <v>0.01</v>
      </c>
      <c r="AR496" s="29">
        <v>0.01</v>
      </c>
      <c r="AS496" s="29">
        <v>0.01</v>
      </c>
      <c r="AT496" s="29">
        <v>0.01</v>
      </c>
      <c r="AU496" s="29">
        <v>0.01</v>
      </c>
      <c r="AV496" s="29">
        <v>0.01</v>
      </c>
      <c r="AW496" s="29">
        <v>0.01</v>
      </c>
      <c r="AX496" s="29">
        <v>0.01</v>
      </c>
      <c r="AY496" s="29">
        <v>0.01</v>
      </c>
      <c r="AZ496" s="29" t="s">
        <v>42</v>
      </c>
      <c r="BA496" s="29" t="s">
        <v>42</v>
      </c>
      <c r="BB496" s="29" t="s">
        <v>42</v>
      </c>
      <c r="BC496" s="29" t="s">
        <v>42</v>
      </c>
      <c r="BD496" s="29">
        <v>0</v>
      </c>
      <c r="BE496" s="29" t="s">
        <v>42</v>
      </c>
      <c r="BF496" s="29">
        <v>0.03</v>
      </c>
      <c r="BG496" s="29">
        <v>0.01</v>
      </c>
      <c r="BH496" s="29">
        <v>0.02</v>
      </c>
      <c r="BI496" s="29">
        <v>0.09</v>
      </c>
      <c r="BJ496" s="29">
        <v>0.03</v>
      </c>
      <c r="BK496" s="29">
        <v>0.05</v>
      </c>
      <c r="BL496" s="29">
        <v>0.06</v>
      </c>
      <c r="BM496" s="29">
        <v>0.01</v>
      </c>
      <c r="BN496" s="29">
        <v>0.03</v>
      </c>
      <c r="BO496" s="29">
        <v>0.02</v>
      </c>
      <c r="BP496" s="29">
        <v>0.02</v>
      </c>
      <c r="BQ496" s="29">
        <v>0.02</v>
      </c>
    </row>
    <row r="497" spans="1:69" x14ac:dyDescent="0.25">
      <c r="A497">
        <v>320</v>
      </c>
      <c r="B497" t="s">
        <v>322</v>
      </c>
      <c r="C497" t="s">
        <v>180</v>
      </c>
      <c r="D497" s="28">
        <v>1090</v>
      </c>
      <c r="E497" s="28">
        <v>1430</v>
      </c>
      <c r="F497" s="28">
        <v>2520</v>
      </c>
      <c r="G497" s="29">
        <v>0.93</v>
      </c>
      <c r="H497" s="29">
        <v>0.96</v>
      </c>
      <c r="I497" s="29">
        <v>0.94</v>
      </c>
      <c r="J497" s="29">
        <v>0.92</v>
      </c>
      <c r="K497" s="29">
        <v>0.95</v>
      </c>
      <c r="L497" s="29">
        <v>0.94</v>
      </c>
      <c r="M497" s="29">
        <v>0.3</v>
      </c>
      <c r="N497" s="29">
        <v>0.28000000000000003</v>
      </c>
      <c r="O497" s="29">
        <v>0.28999999999999998</v>
      </c>
      <c r="P497" s="29" t="s">
        <v>42</v>
      </c>
      <c r="Q497" s="29" t="s">
        <v>42</v>
      </c>
      <c r="R497" s="29" t="s">
        <v>42</v>
      </c>
      <c r="S497" s="29">
        <v>0.03</v>
      </c>
      <c r="T497" s="29">
        <v>0.03</v>
      </c>
      <c r="U497" s="29">
        <v>0.03</v>
      </c>
      <c r="V497" s="29">
        <v>0.2</v>
      </c>
      <c r="W497" s="29">
        <v>0.4</v>
      </c>
      <c r="X497" s="29">
        <v>0.31</v>
      </c>
      <c r="Y497" s="29">
        <v>0.39</v>
      </c>
      <c r="Z497" s="29">
        <v>0.24</v>
      </c>
      <c r="AA497" s="29">
        <v>0.31</v>
      </c>
      <c r="AB497" s="29">
        <v>0</v>
      </c>
      <c r="AC497" s="29">
        <v>0</v>
      </c>
      <c r="AD497" s="29">
        <v>0</v>
      </c>
      <c r="AE497" s="29">
        <v>0</v>
      </c>
      <c r="AF497" s="29">
        <v>0</v>
      </c>
      <c r="AG497" s="29">
        <v>0</v>
      </c>
      <c r="AH497" s="29" t="s">
        <v>42</v>
      </c>
      <c r="AI497" s="29">
        <v>0</v>
      </c>
      <c r="AJ497" s="29" t="s">
        <v>42</v>
      </c>
      <c r="AK497" s="29">
        <v>0.02</v>
      </c>
      <c r="AL497" s="29">
        <v>0.02</v>
      </c>
      <c r="AM497" s="29">
        <v>0.02</v>
      </c>
      <c r="AN497" s="29">
        <v>0</v>
      </c>
      <c r="AO497" s="29">
        <v>0</v>
      </c>
      <c r="AP497" s="29">
        <v>0</v>
      </c>
      <c r="AQ497" s="29">
        <v>0</v>
      </c>
      <c r="AR497" s="29" t="s">
        <v>42</v>
      </c>
      <c r="AS497" s="29" t="s">
        <v>42</v>
      </c>
      <c r="AT497" s="29" t="s">
        <v>42</v>
      </c>
      <c r="AU497" s="29" t="s">
        <v>42</v>
      </c>
      <c r="AV497" s="29" t="s">
        <v>41</v>
      </c>
      <c r="AW497" s="29" t="s">
        <v>42</v>
      </c>
      <c r="AX497" s="29" t="s">
        <v>42</v>
      </c>
      <c r="AY497" s="29" t="s">
        <v>42</v>
      </c>
      <c r="AZ497" s="29" t="s">
        <v>42</v>
      </c>
      <c r="BA497" s="29">
        <v>0</v>
      </c>
      <c r="BB497" s="29" t="s">
        <v>42</v>
      </c>
      <c r="BC497" s="29">
        <v>0</v>
      </c>
      <c r="BD497" s="29">
        <v>0</v>
      </c>
      <c r="BE497" s="29">
        <v>0</v>
      </c>
      <c r="BF497" s="29" t="s">
        <v>42</v>
      </c>
      <c r="BG497" s="29" t="s">
        <v>42</v>
      </c>
      <c r="BH497" s="29" t="s">
        <v>42</v>
      </c>
      <c r="BI497" s="29">
        <v>0.05</v>
      </c>
      <c r="BJ497" s="29">
        <v>0.02</v>
      </c>
      <c r="BK497" s="29">
        <v>0.03</v>
      </c>
      <c r="BL497" s="29">
        <v>0.01</v>
      </c>
      <c r="BM497" s="29" t="s">
        <v>42</v>
      </c>
      <c r="BN497" s="29" t="s">
        <v>41</v>
      </c>
      <c r="BO497" s="29">
        <v>0.02</v>
      </c>
      <c r="BP497" s="29">
        <v>0.02</v>
      </c>
      <c r="BQ497" s="29">
        <v>0.02</v>
      </c>
    </row>
    <row r="498" spans="1:69" x14ac:dyDescent="0.25">
      <c r="A498">
        <v>212</v>
      </c>
      <c r="B498" t="s">
        <v>323</v>
      </c>
      <c r="C498" t="s">
        <v>178</v>
      </c>
      <c r="D498" s="28">
        <v>750</v>
      </c>
      <c r="E498" s="28">
        <v>1020</v>
      </c>
      <c r="F498" s="28">
        <v>1770</v>
      </c>
      <c r="G498" s="29">
        <v>0.9</v>
      </c>
      <c r="H498" s="29">
        <v>0.95</v>
      </c>
      <c r="I498" s="29">
        <v>0.93</v>
      </c>
      <c r="J498" s="29">
        <v>0.9</v>
      </c>
      <c r="K498" s="29">
        <v>0.94</v>
      </c>
      <c r="L498" s="29">
        <v>0.92</v>
      </c>
      <c r="M498" s="29">
        <v>0.24</v>
      </c>
      <c r="N498" s="29">
        <v>0.19</v>
      </c>
      <c r="O498" s="29">
        <v>0.21</v>
      </c>
      <c r="P498" s="29">
        <v>0</v>
      </c>
      <c r="Q498" s="29">
        <v>0</v>
      </c>
      <c r="R498" s="29">
        <v>0</v>
      </c>
      <c r="S498" s="29">
        <v>0.01</v>
      </c>
      <c r="T498" s="29">
        <v>0.01</v>
      </c>
      <c r="U498" s="29">
        <v>0.01</v>
      </c>
      <c r="V498" s="29">
        <v>0.61</v>
      </c>
      <c r="W498" s="29">
        <v>0.69</v>
      </c>
      <c r="X498" s="29">
        <v>0.65</v>
      </c>
      <c r="Y498" s="29">
        <v>0.03</v>
      </c>
      <c r="Z498" s="29">
        <v>0.04</v>
      </c>
      <c r="AA498" s="29">
        <v>0.04</v>
      </c>
      <c r="AB498" s="29">
        <v>0</v>
      </c>
      <c r="AC498" s="29">
        <v>0</v>
      </c>
      <c r="AD498" s="29">
        <v>0</v>
      </c>
      <c r="AE498" s="29">
        <v>0</v>
      </c>
      <c r="AF498" s="29">
        <v>0</v>
      </c>
      <c r="AG498" s="29">
        <v>0</v>
      </c>
      <c r="AH498" s="29">
        <v>0</v>
      </c>
      <c r="AI498" s="29">
        <v>0</v>
      </c>
      <c r="AJ498" s="29">
        <v>0</v>
      </c>
      <c r="AK498" s="29">
        <v>0.01</v>
      </c>
      <c r="AL498" s="29">
        <v>0.02</v>
      </c>
      <c r="AM498" s="29">
        <v>0.02</v>
      </c>
      <c r="AN498" s="29">
        <v>0</v>
      </c>
      <c r="AO498" s="29">
        <v>0</v>
      </c>
      <c r="AP498" s="29">
        <v>0</v>
      </c>
      <c r="AQ498" s="29" t="s">
        <v>42</v>
      </c>
      <c r="AR498" s="29" t="s">
        <v>42</v>
      </c>
      <c r="AS498" s="29" t="s">
        <v>42</v>
      </c>
      <c r="AT498" s="29" t="s">
        <v>42</v>
      </c>
      <c r="AU498" s="29" t="s">
        <v>42</v>
      </c>
      <c r="AV498" s="29" t="s">
        <v>41</v>
      </c>
      <c r="AW498" s="29">
        <v>0</v>
      </c>
      <c r="AX498" s="29" t="s">
        <v>42</v>
      </c>
      <c r="AY498" s="29" t="s">
        <v>42</v>
      </c>
      <c r="AZ498" s="29" t="s">
        <v>42</v>
      </c>
      <c r="BA498" s="29" t="s">
        <v>42</v>
      </c>
      <c r="BB498" s="29" t="s">
        <v>42</v>
      </c>
      <c r="BC498" s="29" t="s">
        <v>42</v>
      </c>
      <c r="BD498" s="29" t="s">
        <v>42</v>
      </c>
      <c r="BE498" s="29" t="s">
        <v>42</v>
      </c>
      <c r="BF498" s="29" t="s">
        <v>42</v>
      </c>
      <c r="BG498" s="29" t="s">
        <v>42</v>
      </c>
      <c r="BH498" s="29" t="s">
        <v>42</v>
      </c>
      <c r="BI498" s="29">
        <v>7.0000000000000007E-2</v>
      </c>
      <c r="BJ498" s="29">
        <v>0.03</v>
      </c>
      <c r="BK498" s="29">
        <v>0.04</v>
      </c>
      <c r="BL498" s="29">
        <v>0.01</v>
      </c>
      <c r="BM498" s="29">
        <v>0.01</v>
      </c>
      <c r="BN498" s="29">
        <v>0.01</v>
      </c>
      <c r="BO498" s="29">
        <v>0.02</v>
      </c>
      <c r="BP498" s="29">
        <v>0.02</v>
      </c>
      <c r="BQ498" s="29">
        <v>0.02</v>
      </c>
    </row>
    <row r="499" spans="1:69" x14ac:dyDescent="0.25">
      <c r="A499">
        <v>877</v>
      </c>
      <c r="B499" t="s">
        <v>324</v>
      </c>
      <c r="C499" t="s">
        <v>168</v>
      </c>
      <c r="D499" s="28">
        <v>410</v>
      </c>
      <c r="E499" s="28">
        <v>2010</v>
      </c>
      <c r="F499" s="28">
        <v>2420</v>
      </c>
      <c r="G499" s="29">
        <v>0.88</v>
      </c>
      <c r="H499" s="29">
        <v>0.95</v>
      </c>
      <c r="I499" s="29">
        <v>0.94</v>
      </c>
      <c r="J499" s="29">
        <v>0.85</v>
      </c>
      <c r="K499" s="29">
        <v>0.94</v>
      </c>
      <c r="L499" s="29">
        <v>0.92</v>
      </c>
      <c r="M499" s="29">
        <v>0.38</v>
      </c>
      <c r="N499" s="29">
        <v>0.19</v>
      </c>
      <c r="O499" s="29">
        <v>0.22</v>
      </c>
      <c r="P499" s="29">
        <v>0</v>
      </c>
      <c r="Q499" s="29">
        <v>0</v>
      </c>
      <c r="R499" s="29">
        <v>0</v>
      </c>
      <c r="S499" s="29">
        <v>0.05</v>
      </c>
      <c r="T499" s="29">
        <v>0.03</v>
      </c>
      <c r="U499" s="29">
        <v>0.03</v>
      </c>
      <c r="V499" s="29">
        <v>0.15</v>
      </c>
      <c r="W499" s="29">
        <v>0.26</v>
      </c>
      <c r="X499" s="29">
        <v>0.24</v>
      </c>
      <c r="Y499" s="29">
        <v>0.27</v>
      </c>
      <c r="Z499" s="29">
        <v>0.46</v>
      </c>
      <c r="AA499" s="29">
        <v>0.43</v>
      </c>
      <c r="AB499" s="29">
        <v>0</v>
      </c>
      <c r="AC499" s="29">
        <v>0</v>
      </c>
      <c r="AD499" s="29">
        <v>0</v>
      </c>
      <c r="AE499" s="29">
        <v>0</v>
      </c>
      <c r="AF499" s="29">
        <v>0</v>
      </c>
      <c r="AG499" s="29">
        <v>0</v>
      </c>
      <c r="AH499" s="29">
        <v>0</v>
      </c>
      <c r="AI499" s="29">
        <v>0</v>
      </c>
      <c r="AJ499" s="29">
        <v>0</v>
      </c>
      <c r="AK499" s="29">
        <v>7.0000000000000007E-2</v>
      </c>
      <c r="AL499" s="29">
        <v>7.0000000000000007E-2</v>
      </c>
      <c r="AM499" s="29">
        <v>7.0000000000000007E-2</v>
      </c>
      <c r="AN499" s="29">
        <v>0</v>
      </c>
      <c r="AO499" s="29">
        <v>0</v>
      </c>
      <c r="AP499" s="29">
        <v>0</v>
      </c>
      <c r="AQ499" s="29" t="s">
        <v>42</v>
      </c>
      <c r="AR499" s="29" t="s">
        <v>42</v>
      </c>
      <c r="AS499" s="29" t="s">
        <v>42</v>
      </c>
      <c r="AT499" s="29">
        <v>0.02</v>
      </c>
      <c r="AU499" s="29">
        <v>0.01</v>
      </c>
      <c r="AV499" s="29">
        <v>0.01</v>
      </c>
      <c r="AW499" s="29">
        <v>0.02</v>
      </c>
      <c r="AX499" s="29">
        <v>0.01</v>
      </c>
      <c r="AY499" s="29">
        <v>0.01</v>
      </c>
      <c r="AZ499" s="29">
        <v>0</v>
      </c>
      <c r="BA499" s="29">
        <v>0</v>
      </c>
      <c r="BB499" s="29">
        <v>0</v>
      </c>
      <c r="BC499" s="29" t="s">
        <v>42</v>
      </c>
      <c r="BD499" s="29">
        <v>0</v>
      </c>
      <c r="BE499" s="29" t="s">
        <v>42</v>
      </c>
      <c r="BF499" s="29">
        <v>0.01</v>
      </c>
      <c r="BG499" s="29">
        <v>0.01</v>
      </c>
      <c r="BH499" s="29">
        <v>0.01</v>
      </c>
      <c r="BI499" s="29">
        <v>7.0000000000000007E-2</v>
      </c>
      <c r="BJ499" s="29">
        <v>0.04</v>
      </c>
      <c r="BK499" s="29">
        <v>0.04</v>
      </c>
      <c r="BL499" s="29">
        <v>0.03</v>
      </c>
      <c r="BM499" s="29" t="s">
        <v>41</v>
      </c>
      <c r="BN499" s="29">
        <v>0.01</v>
      </c>
      <c r="BO499" s="29">
        <v>0.02</v>
      </c>
      <c r="BP499" s="29" t="s">
        <v>41</v>
      </c>
      <c r="BQ499" s="29">
        <v>0.01</v>
      </c>
    </row>
    <row r="500" spans="1:69" x14ac:dyDescent="0.25">
      <c r="A500">
        <v>937</v>
      </c>
      <c r="B500" t="s">
        <v>325</v>
      </c>
      <c r="C500" t="s">
        <v>174</v>
      </c>
      <c r="D500" s="28">
        <v>1040</v>
      </c>
      <c r="E500" s="28">
        <v>4900</v>
      </c>
      <c r="F500" s="28">
        <v>5950</v>
      </c>
      <c r="G500" s="29">
        <v>0.81</v>
      </c>
      <c r="H500" s="29">
        <v>0.94</v>
      </c>
      <c r="I500" s="29">
        <v>0.92</v>
      </c>
      <c r="J500" s="29">
        <v>0.79</v>
      </c>
      <c r="K500" s="29">
        <v>0.93</v>
      </c>
      <c r="L500" s="29">
        <v>0.9</v>
      </c>
      <c r="M500" s="29">
        <v>0.49</v>
      </c>
      <c r="N500" s="29">
        <v>0.34</v>
      </c>
      <c r="O500" s="29">
        <v>0.37</v>
      </c>
      <c r="P500" s="29" t="s">
        <v>42</v>
      </c>
      <c r="Q500" s="29" t="s">
        <v>41</v>
      </c>
      <c r="R500" s="29" t="s">
        <v>41</v>
      </c>
      <c r="S500" s="29">
        <v>0.03</v>
      </c>
      <c r="T500" s="29">
        <v>0.02</v>
      </c>
      <c r="U500" s="29">
        <v>0.02</v>
      </c>
      <c r="V500" s="29">
        <v>0.2</v>
      </c>
      <c r="W500" s="29">
        <v>0.47</v>
      </c>
      <c r="X500" s="29">
        <v>0.42</v>
      </c>
      <c r="Y500" s="29">
        <v>0.06</v>
      </c>
      <c r="Z500" s="29">
        <v>0.09</v>
      </c>
      <c r="AA500" s="29">
        <v>0.08</v>
      </c>
      <c r="AB500" s="29">
        <v>0</v>
      </c>
      <c r="AC500" s="29" t="s">
        <v>42</v>
      </c>
      <c r="AD500" s="29" t="s">
        <v>42</v>
      </c>
      <c r="AE500" s="29">
        <v>0</v>
      </c>
      <c r="AF500" s="29" t="s">
        <v>42</v>
      </c>
      <c r="AG500" s="29" t="s">
        <v>42</v>
      </c>
      <c r="AH500" s="29" t="s">
        <v>42</v>
      </c>
      <c r="AI500" s="29" t="s">
        <v>42</v>
      </c>
      <c r="AJ500" s="29" t="s">
        <v>42</v>
      </c>
      <c r="AK500" s="29">
        <v>0.04</v>
      </c>
      <c r="AL500" s="29">
        <v>0.05</v>
      </c>
      <c r="AM500" s="29">
        <v>0.05</v>
      </c>
      <c r="AN500" s="29">
        <v>0</v>
      </c>
      <c r="AO500" s="29">
        <v>0</v>
      </c>
      <c r="AP500" s="29">
        <v>0</v>
      </c>
      <c r="AQ500" s="29" t="s">
        <v>42</v>
      </c>
      <c r="AR500" s="29" t="s">
        <v>41</v>
      </c>
      <c r="AS500" s="29" t="s">
        <v>41</v>
      </c>
      <c r="AT500" s="29">
        <v>0.01</v>
      </c>
      <c r="AU500" s="29">
        <v>0.01</v>
      </c>
      <c r="AV500" s="29">
        <v>0.01</v>
      </c>
      <c r="AW500" s="29">
        <v>0.01</v>
      </c>
      <c r="AX500" s="29">
        <v>0.01</v>
      </c>
      <c r="AY500" s="29">
        <v>0.01</v>
      </c>
      <c r="AZ500" s="29" t="s">
        <v>42</v>
      </c>
      <c r="BA500" s="29" t="s">
        <v>41</v>
      </c>
      <c r="BB500" s="29" t="s">
        <v>41</v>
      </c>
      <c r="BC500" s="29" t="s">
        <v>42</v>
      </c>
      <c r="BD500" s="29" t="s">
        <v>42</v>
      </c>
      <c r="BE500" s="29" t="s">
        <v>42</v>
      </c>
      <c r="BF500" s="29">
        <v>0.01</v>
      </c>
      <c r="BG500" s="29">
        <v>0.01</v>
      </c>
      <c r="BH500" s="29">
        <v>0.01</v>
      </c>
      <c r="BI500" s="29">
        <v>0.12</v>
      </c>
      <c r="BJ500" s="29">
        <v>0.04</v>
      </c>
      <c r="BK500" s="29">
        <v>0.05</v>
      </c>
      <c r="BL500" s="29">
        <v>0.06</v>
      </c>
      <c r="BM500" s="29">
        <v>0.01</v>
      </c>
      <c r="BN500" s="29">
        <v>0.02</v>
      </c>
      <c r="BO500" s="29">
        <v>0.02</v>
      </c>
      <c r="BP500" s="29">
        <v>0.01</v>
      </c>
      <c r="BQ500" s="29">
        <v>0.01</v>
      </c>
    </row>
    <row r="501" spans="1:69" x14ac:dyDescent="0.25">
      <c r="A501">
        <v>869</v>
      </c>
      <c r="B501" t="s">
        <v>326</v>
      </c>
      <c r="C501" t="s">
        <v>182</v>
      </c>
      <c r="D501" s="28">
        <v>290</v>
      </c>
      <c r="E501" s="28">
        <v>1660</v>
      </c>
      <c r="F501" s="28">
        <v>1960</v>
      </c>
      <c r="G501" s="29">
        <v>0.87</v>
      </c>
      <c r="H501" s="29">
        <v>0.94</v>
      </c>
      <c r="I501" s="29">
        <v>0.93</v>
      </c>
      <c r="J501" s="29">
        <v>0.81</v>
      </c>
      <c r="K501" s="29">
        <v>0.93</v>
      </c>
      <c r="L501" s="29">
        <v>0.91</v>
      </c>
      <c r="M501" s="29">
        <v>0.35</v>
      </c>
      <c r="N501" s="29">
        <v>0.2</v>
      </c>
      <c r="O501" s="29">
        <v>0.22</v>
      </c>
      <c r="P501" s="29" t="s">
        <v>42</v>
      </c>
      <c r="Q501" s="29" t="s">
        <v>42</v>
      </c>
      <c r="R501" s="29" t="s">
        <v>42</v>
      </c>
      <c r="S501" s="29">
        <v>7.0000000000000007E-2</v>
      </c>
      <c r="T501" s="29">
        <v>0.04</v>
      </c>
      <c r="U501" s="29">
        <v>0.04</v>
      </c>
      <c r="V501" s="29">
        <v>0.36</v>
      </c>
      <c r="W501" s="29">
        <v>0.65</v>
      </c>
      <c r="X501" s="29">
        <v>0.61</v>
      </c>
      <c r="Y501" s="29">
        <v>0.02</v>
      </c>
      <c r="Z501" s="29">
        <v>0.04</v>
      </c>
      <c r="AA501" s="29">
        <v>0.03</v>
      </c>
      <c r="AB501" s="29">
        <v>0</v>
      </c>
      <c r="AC501" s="29">
        <v>0</v>
      </c>
      <c r="AD501" s="29">
        <v>0</v>
      </c>
      <c r="AE501" s="29">
        <v>0</v>
      </c>
      <c r="AF501" s="29" t="s">
        <v>42</v>
      </c>
      <c r="AG501" s="29" t="s">
        <v>42</v>
      </c>
      <c r="AH501" s="29" t="s">
        <v>42</v>
      </c>
      <c r="AI501" s="29">
        <v>0</v>
      </c>
      <c r="AJ501" s="29" t="s">
        <v>42</v>
      </c>
      <c r="AK501" s="29">
        <v>0.08</v>
      </c>
      <c r="AL501" s="29">
        <v>0.05</v>
      </c>
      <c r="AM501" s="29">
        <v>0.06</v>
      </c>
      <c r="AN501" s="29">
        <v>0</v>
      </c>
      <c r="AO501" s="29">
        <v>0</v>
      </c>
      <c r="AP501" s="29">
        <v>0</v>
      </c>
      <c r="AQ501" s="29" t="s">
        <v>42</v>
      </c>
      <c r="AR501" s="29" t="s">
        <v>41</v>
      </c>
      <c r="AS501" s="29" t="s">
        <v>41</v>
      </c>
      <c r="AT501" s="29">
        <v>0.03</v>
      </c>
      <c r="AU501" s="29">
        <v>0.01</v>
      </c>
      <c r="AV501" s="29">
        <v>0.01</v>
      </c>
      <c r="AW501" s="29" t="s">
        <v>42</v>
      </c>
      <c r="AX501" s="29">
        <v>0.01</v>
      </c>
      <c r="AY501" s="29">
        <v>0.01</v>
      </c>
      <c r="AZ501" s="29" t="s">
        <v>42</v>
      </c>
      <c r="BA501" s="29" t="s">
        <v>41</v>
      </c>
      <c r="BB501" s="29" t="s">
        <v>41</v>
      </c>
      <c r="BC501" s="29" t="s">
        <v>42</v>
      </c>
      <c r="BD501" s="29" t="s">
        <v>42</v>
      </c>
      <c r="BE501" s="29" t="s">
        <v>42</v>
      </c>
      <c r="BF501" s="29">
        <v>0.03</v>
      </c>
      <c r="BG501" s="29">
        <v>0.01</v>
      </c>
      <c r="BH501" s="29">
        <v>0.01</v>
      </c>
      <c r="BI501" s="29">
        <v>0.09</v>
      </c>
      <c r="BJ501" s="29">
        <v>0.04</v>
      </c>
      <c r="BK501" s="29">
        <v>0.05</v>
      </c>
      <c r="BL501" s="29">
        <v>0.03</v>
      </c>
      <c r="BM501" s="29" t="s">
        <v>41</v>
      </c>
      <c r="BN501" s="29">
        <v>0.01</v>
      </c>
      <c r="BO501" s="29" t="s">
        <v>42</v>
      </c>
      <c r="BP501" s="29">
        <v>0.01</v>
      </c>
      <c r="BQ501" s="29">
        <v>0.01</v>
      </c>
    </row>
    <row r="502" spans="1:69" x14ac:dyDescent="0.25">
      <c r="A502">
        <v>938</v>
      </c>
      <c r="B502" t="s">
        <v>327</v>
      </c>
      <c r="C502" t="s">
        <v>182</v>
      </c>
      <c r="D502" s="28">
        <v>1250</v>
      </c>
      <c r="E502" s="28">
        <v>6900</v>
      </c>
      <c r="F502" s="28">
        <v>8140</v>
      </c>
      <c r="G502" s="29">
        <v>0.81</v>
      </c>
      <c r="H502" s="29">
        <v>0.93</v>
      </c>
      <c r="I502" s="29">
        <v>0.91</v>
      </c>
      <c r="J502" s="29">
        <v>0.79</v>
      </c>
      <c r="K502" s="29">
        <v>0.92</v>
      </c>
      <c r="L502" s="29">
        <v>0.9</v>
      </c>
      <c r="M502" s="29">
        <v>0.49</v>
      </c>
      <c r="N502" s="29">
        <v>0.4</v>
      </c>
      <c r="O502" s="29">
        <v>0.41</v>
      </c>
      <c r="P502" s="29" t="s">
        <v>42</v>
      </c>
      <c r="Q502" s="29" t="s">
        <v>41</v>
      </c>
      <c r="R502" s="29" t="s">
        <v>41</v>
      </c>
      <c r="S502" s="29">
        <v>0.02</v>
      </c>
      <c r="T502" s="29">
        <v>0.02</v>
      </c>
      <c r="U502" s="29">
        <v>0.02</v>
      </c>
      <c r="V502" s="29">
        <v>0.21</v>
      </c>
      <c r="W502" s="29">
        <v>0.33</v>
      </c>
      <c r="X502" s="29">
        <v>0.31</v>
      </c>
      <c r="Y502" s="29">
        <v>0.06</v>
      </c>
      <c r="Z502" s="29">
        <v>0.17</v>
      </c>
      <c r="AA502" s="29">
        <v>0.15</v>
      </c>
      <c r="AB502" s="29" t="s">
        <v>42</v>
      </c>
      <c r="AC502" s="29">
        <v>0</v>
      </c>
      <c r="AD502" s="29" t="s">
        <v>42</v>
      </c>
      <c r="AE502" s="29">
        <v>0</v>
      </c>
      <c r="AF502" s="29" t="s">
        <v>42</v>
      </c>
      <c r="AG502" s="29" t="s">
        <v>42</v>
      </c>
      <c r="AH502" s="29" t="s">
        <v>42</v>
      </c>
      <c r="AI502" s="29" t="s">
        <v>42</v>
      </c>
      <c r="AJ502" s="29" t="s">
        <v>41</v>
      </c>
      <c r="AK502" s="29">
        <v>0.04</v>
      </c>
      <c r="AL502" s="29">
        <v>0.03</v>
      </c>
      <c r="AM502" s="29">
        <v>0.03</v>
      </c>
      <c r="AN502" s="29">
        <v>0</v>
      </c>
      <c r="AO502" s="29" t="s">
        <v>42</v>
      </c>
      <c r="AP502" s="29" t="s">
        <v>42</v>
      </c>
      <c r="AQ502" s="29" t="s">
        <v>42</v>
      </c>
      <c r="AR502" s="29" t="s">
        <v>41</v>
      </c>
      <c r="AS502" s="29" t="s">
        <v>41</v>
      </c>
      <c r="AT502" s="29">
        <v>0.01</v>
      </c>
      <c r="AU502" s="29">
        <v>0.01</v>
      </c>
      <c r="AV502" s="29">
        <v>0.01</v>
      </c>
      <c r="AW502" s="29">
        <v>0.01</v>
      </c>
      <c r="AX502" s="29">
        <v>0.01</v>
      </c>
      <c r="AY502" s="29">
        <v>0.01</v>
      </c>
      <c r="AZ502" s="29" t="s">
        <v>41</v>
      </c>
      <c r="BA502" s="29" t="s">
        <v>41</v>
      </c>
      <c r="BB502" s="29" t="s">
        <v>41</v>
      </c>
      <c r="BC502" s="29">
        <v>0</v>
      </c>
      <c r="BD502" s="29" t="s">
        <v>42</v>
      </c>
      <c r="BE502" s="29" t="s">
        <v>42</v>
      </c>
      <c r="BF502" s="29" t="s">
        <v>42</v>
      </c>
      <c r="BG502" s="29" t="s">
        <v>41</v>
      </c>
      <c r="BH502" s="29" t="s">
        <v>41</v>
      </c>
      <c r="BI502" s="29">
        <v>0.11</v>
      </c>
      <c r="BJ502" s="29">
        <v>0.04</v>
      </c>
      <c r="BK502" s="29">
        <v>0.05</v>
      </c>
      <c r="BL502" s="29">
        <v>0.04</v>
      </c>
      <c r="BM502" s="29">
        <v>0.01</v>
      </c>
      <c r="BN502" s="29">
        <v>0.01</v>
      </c>
      <c r="BO502" s="29">
        <v>0.04</v>
      </c>
      <c r="BP502" s="29">
        <v>0.02</v>
      </c>
      <c r="BQ502" s="29">
        <v>0.03</v>
      </c>
    </row>
    <row r="503" spans="1:69" x14ac:dyDescent="0.25">
      <c r="A503">
        <v>213</v>
      </c>
      <c r="B503" t="s">
        <v>328</v>
      </c>
      <c r="C503" t="s">
        <v>178</v>
      </c>
      <c r="D503" s="28">
        <v>830</v>
      </c>
      <c r="E503" s="28">
        <v>580</v>
      </c>
      <c r="F503" s="28">
        <v>1400</v>
      </c>
      <c r="G503" s="29">
        <v>0.92</v>
      </c>
      <c r="H503" s="29">
        <v>0.94</v>
      </c>
      <c r="I503" s="29">
        <v>0.93</v>
      </c>
      <c r="J503" s="29">
        <v>0.92</v>
      </c>
      <c r="K503" s="29">
        <v>0.94</v>
      </c>
      <c r="L503" s="29">
        <v>0.93</v>
      </c>
      <c r="M503" s="29">
        <v>0.19</v>
      </c>
      <c r="N503" s="29">
        <v>0.13</v>
      </c>
      <c r="O503" s="29">
        <v>0.17</v>
      </c>
      <c r="P503" s="29" t="s">
        <v>42</v>
      </c>
      <c r="Q503" s="29" t="s">
        <v>42</v>
      </c>
      <c r="R503" s="29" t="s">
        <v>41</v>
      </c>
      <c r="S503" s="29">
        <v>0.01</v>
      </c>
      <c r="T503" s="29">
        <v>0.01</v>
      </c>
      <c r="U503" s="29">
        <v>0.01</v>
      </c>
      <c r="V503" s="29">
        <v>0.66</v>
      </c>
      <c r="W503" s="29">
        <v>0.73</v>
      </c>
      <c r="X503" s="29">
        <v>0.69</v>
      </c>
      <c r="Y503" s="29">
        <v>0.05</v>
      </c>
      <c r="Z503" s="29">
        <v>0.06</v>
      </c>
      <c r="AA503" s="29">
        <v>0.05</v>
      </c>
      <c r="AB503" s="29" t="s">
        <v>42</v>
      </c>
      <c r="AC503" s="29">
        <v>0</v>
      </c>
      <c r="AD503" s="29" t="s">
        <v>42</v>
      </c>
      <c r="AE503" s="29">
        <v>0</v>
      </c>
      <c r="AF503" s="29">
        <v>0</v>
      </c>
      <c r="AG503" s="29">
        <v>0</v>
      </c>
      <c r="AH503" s="29">
        <v>0</v>
      </c>
      <c r="AI503" s="29">
        <v>0</v>
      </c>
      <c r="AJ503" s="29">
        <v>0</v>
      </c>
      <c r="AK503" s="29">
        <v>0.01</v>
      </c>
      <c r="AL503" s="29" t="s">
        <v>42</v>
      </c>
      <c r="AM503" s="29">
        <v>0.01</v>
      </c>
      <c r="AN503" s="29">
        <v>0</v>
      </c>
      <c r="AO503" s="29">
        <v>0</v>
      </c>
      <c r="AP503" s="29">
        <v>0</v>
      </c>
      <c r="AQ503" s="29">
        <v>0</v>
      </c>
      <c r="AR503" s="29">
        <v>0</v>
      </c>
      <c r="AS503" s="29">
        <v>0</v>
      </c>
      <c r="AT503" s="29" t="s">
        <v>42</v>
      </c>
      <c r="AU503" s="29" t="s">
        <v>42</v>
      </c>
      <c r="AV503" s="29" t="s">
        <v>42</v>
      </c>
      <c r="AW503" s="29">
        <v>0</v>
      </c>
      <c r="AX503" s="29" t="s">
        <v>42</v>
      </c>
      <c r="AY503" s="29" t="s">
        <v>42</v>
      </c>
      <c r="AZ503" s="29" t="s">
        <v>42</v>
      </c>
      <c r="BA503" s="29">
        <v>0</v>
      </c>
      <c r="BB503" s="29" t="s">
        <v>42</v>
      </c>
      <c r="BC503" s="29">
        <v>0</v>
      </c>
      <c r="BD503" s="29">
        <v>0</v>
      </c>
      <c r="BE503" s="29">
        <v>0</v>
      </c>
      <c r="BF503" s="29" t="s">
        <v>42</v>
      </c>
      <c r="BG503" s="29" t="s">
        <v>42</v>
      </c>
      <c r="BH503" s="29" t="s">
        <v>42</v>
      </c>
      <c r="BI503" s="29">
        <v>0.04</v>
      </c>
      <c r="BJ503" s="29">
        <v>0.02</v>
      </c>
      <c r="BK503" s="29">
        <v>0.03</v>
      </c>
      <c r="BL503" s="29">
        <v>0.01</v>
      </c>
      <c r="BM503" s="29">
        <v>0.01</v>
      </c>
      <c r="BN503" s="29">
        <v>0.01</v>
      </c>
      <c r="BO503" s="29">
        <v>0.02</v>
      </c>
      <c r="BP503" s="29">
        <v>0.02</v>
      </c>
      <c r="BQ503" s="29">
        <v>0.02</v>
      </c>
    </row>
    <row r="504" spans="1:69" x14ac:dyDescent="0.25">
      <c r="A504">
        <v>359</v>
      </c>
      <c r="B504" t="s">
        <v>329</v>
      </c>
      <c r="C504" t="s">
        <v>168</v>
      </c>
      <c r="D504" s="28">
        <v>990</v>
      </c>
      <c r="E504" s="28">
        <v>2710</v>
      </c>
      <c r="F504" s="28">
        <v>3700</v>
      </c>
      <c r="G504" s="29">
        <v>0.8</v>
      </c>
      <c r="H504" s="29">
        <v>0.93</v>
      </c>
      <c r="I504" s="29">
        <v>0.9</v>
      </c>
      <c r="J504" s="29">
        <v>0.78</v>
      </c>
      <c r="K504" s="29">
        <v>0.91</v>
      </c>
      <c r="L504" s="29">
        <v>0.88</v>
      </c>
      <c r="M504" s="29">
        <v>0.46</v>
      </c>
      <c r="N504" s="29">
        <v>0.36</v>
      </c>
      <c r="O504" s="29">
        <v>0.39</v>
      </c>
      <c r="P504" s="29">
        <v>0</v>
      </c>
      <c r="Q504" s="29" t="s">
        <v>42</v>
      </c>
      <c r="R504" s="29" t="s">
        <v>42</v>
      </c>
      <c r="S504" s="29">
        <v>0.1</v>
      </c>
      <c r="T504" s="29">
        <v>0.06</v>
      </c>
      <c r="U504" s="29">
        <v>7.0000000000000007E-2</v>
      </c>
      <c r="V504" s="29">
        <v>0.05</v>
      </c>
      <c r="W504" s="29">
        <v>0.09</v>
      </c>
      <c r="X504" s="29">
        <v>7.0000000000000007E-2</v>
      </c>
      <c r="Y504" s="29">
        <v>0.18</v>
      </c>
      <c r="Z504" s="29">
        <v>0.41</v>
      </c>
      <c r="AA504" s="29">
        <v>0.34</v>
      </c>
      <c r="AB504" s="29">
        <v>0</v>
      </c>
      <c r="AC504" s="29">
        <v>0</v>
      </c>
      <c r="AD504" s="29">
        <v>0</v>
      </c>
      <c r="AE504" s="29">
        <v>0</v>
      </c>
      <c r="AF504" s="29">
        <v>0</v>
      </c>
      <c r="AG504" s="29">
        <v>0</v>
      </c>
      <c r="AH504" s="29" t="s">
        <v>42</v>
      </c>
      <c r="AI504" s="29" t="s">
        <v>42</v>
      </c>
      <c r="AJ504" s="29" t="s">
        <v>42</v>
      </c>
      <c r="AK504" s="29">
        <v>7.0000000000000007E-2</v>
      </c>
      <c r="AL504" s="29">
        <v>0.08</v>
      </c>
      <c r="AM504" s="29">
        <v>0.08</v>
      </c>
      <c r="AN504" s="29">
        <v>0</v>
      </c>
      <c r="AO504" s="29">
        <v>0</v>
      </c>
      <c r="AP504" s="29">
        <v>0</v>
      </c>
      <c r="AQ504" s="29" t="s">
        <v>42</v>
      </c>
      <c r="AR504" s="29" t="s">
        <v>42</v>
      </c>
      <c r="AS504" s="29" t="s">
        <v>41</v>
      </c>
      <c r="AT504" s="29">
        <v>0.01</v>
      </c>
      <c r="AU504" s="29">
        <v>0.01</v>
      </c>
      <c r="AV504" s="29">
        <v>0.01</v>
      </c>
      <c r="AW504" s="29">
        <v>0.01</v>
      </c>
      <c r="AX504" s="29">
        <v>0.01</v>
      </c>
      <c r="AY504" s="29">
        <v>0.01</v>
      </c>
      <c r="AZ504" s="29" t="s">
        <v>42</v>
      </c>
      <c r="BA504" s="29" t="s">
        <v>41</v>
      </c>
      <c r="BB504" s="29" t="s">
        <v>41</v>
      </c>
      <c r="BC504" s="29" t="s">
        <v>42</v>
      </c>
      <c r="BD504" s="29">
        <v>0</v>
      </c>
      <c r="BE504" s="29" t="s">
        <v>42</v>
      </c>
      <c r="BF504" s="29">
        <v>0.01</v>
      </c>
      <c r="BG504" s="29">
        <v>0.01</v>
      </c>
      <c r="BH504" s="29">
        <v>0.01</v>
      </c>
      <c r="BI504" s="29">
        <v>0.14000000000000001</v>
      </c>
      <c r="BJ504" s="29">
        <v>0.05</v>
      </c>
      <c r="BK504" s="29">
        <v>0.08</v>
      </c>
      <c r="BL504" s="29">
        <v>0.04</v>
      </c>
      <c r="BM504" s="29">
        <v>0.01</v>
      </c>
      <c r="BN504" s="29">
        <v>0.02</v>
      </c>
      <c r="BO504" s="29">
        <v>0.01</v>
      </c>
      <c r="BP504" s="29">
        <v>0.01</v>
      </c>
      <c r="BQ504" s="29">
        <v>0.01</v>
      </c>
    </row>
    <row r="505" spans="1:69" x14ac:dyDescent="0.25">
      <c r="A505">
        <v>865</v>
      </c>
      <c r="B505" t="s">
        <v>330</v>
      </c>
      <c r="C505" t="s">
        <v>184</v>
      </c>
      <c r="D505" s="28">
        <v>750</v>
      </c>
      <c r="E505" s="28">
        <v>4440</v>
      </c>
      <c r="F505" s="28">
        <v>5180</v>
      </c>
      <c r="G505" s="29">
        <v>0.86</v>
      </c>
      <c r="H505" s="29">
        <v>0.94</v>
      </c>
      <c r="I505" s="29">
        <v>0.93</v>
      </c>
      <c r="J505" s="29">
        <v>0.85</v>
      </c>
      <c r="K505" s="29">
        <v>0.93</v>
      </c>
      <c r="L505" s="29">
        <v>0.92</v>
      </c>
      <c r="M505" s="29">
        <v>0.53</v>
      </c>
      <c r="N505" s="29">
        <v>0.32</v>
      </c>
      <c r="O505" s="29">
        <v>0.35</v>
      </c>
      <c r="P505" s="29" t="s">
        <v>42</v>
      </c>
      <c r="Q505" s="29">
        <v>0.01</v>
      </c>
      <c r="R505" s="29">
        <v>0.01</v>
      </c>
      <c r="S505" s="29">
        <v>0.02</v>
      </c>
      <c r="T505" s="29">
        <v>0.02</v>
      </c>
      <c r="U505" s="29">
        <v>0.02</v>
      </c>
      <c r="V505" s="29">
        <v>0.27</v>
      </c>
      <c r="W505" s="29">
        <v>0.53</v>
      </c>
      <c r="X505" s="29">
        <v>0.5</v>
      </c>
      <c r="Y505" s="29">
        <v>0.02</v>
      </c>
      <c r="Z505" s="29">
        <v>0.06</v>
      </c>
      <c r="AA505" s="29">
        <v>0.05</v>
      </c>
      <c r="AB505" s="29" t="s">
        <v>42</v>
      </c>
      <c r="AC505" s="29" t="s">
        <v>42</v>
      </c>
      <c r="AD505" s="29" t="s">
        <v>42</v>
      </c>
      <c r="AE505" s="29">
        <v>0</v>
      </c>
      <c r="AF505" s="29">
        <v>0</v>
      </c>
      <c r="AG505" s="29">
        <v>0</v>
      </c>
      <c r="AH505" s="29" t="s">
        <v>42</v>
      </c>
      <c r="AI505" s="29">
        <v>0</v>
      </c>
      <c r="AJ505" s="29" t="s">
        <v>42</v>
      </c>
      <c r="AK505" s="29">
        <v>0.04</v>
      </c>
      <c r="AL505" s="29">
        <v>0.03</v>
      </c>
      <c r="AM505" s="29">
        <v>0.04</v>
      </c>
      <c r="AN505" s="29">
        <v>0</v>
      </c>
      <c r="AO505" s="29" t="s">
        <v>42</v>
      </c>
      <c r="AP505" s="29" t="s">
        <v>42</v>
      </c>
      <c r="AQ505" s="29" t="s">
        <v>42</v>
      </c>
      <c r="AR505" s="29" t="s">
        <v>41</v>
      </c>
      <c r="AS505" s="29" t="s">
        <v>41</v>
      </c>
      <c r="AT505" s="29">
        <v>0.01</v>
      </c>
      <c r="AU505" s="29">
        <v>0.01</v>
      </c>
      <c r="AV505" s="29">
        <v>0.01</v>
      </c>
      <c r="AW505" s="29" t="s">
        <v>42</v>
      </c>
      <c r="AX505" s="29" t="s">
        <v>41</v>
      </c>
      <c r="AY505" s="29" t="s">
        <v>41</v>
      </c>
      <c r="AZ505" s="29" t="s">
        <v>42</v>
      </c>
      <c r="BA505" s="29" t="s">
        <v>41</v>
      </c>
      <c r="BB505" s="29" t="s">
        <v>41</v>
      </c>
      <c r="BC505" s="29" t="s">
        <v>42</v>
      </c>
      <c r="BD505" s="29">
        <v>0</v>
      </c>
      <c r="BE505" s="29" t="s">
        <v>42</v>
      </c>
      <c r="BF505" s="29" t="s">
        <v>42</v>
      </c>
      <c r="BG505" s="29" t="s">
        <v>41</v>
      </c>
      <c r="BH505" s="29" t="s">
        <v>41</v>
      </c>
      <c r="BI505" s="29">
        <v>0.08</v>
      </c>
      <c r="BJ505" s="29">
        <v>0.03</v>
      </c>
      <c r="BK505" s="29">
        <v>0.04</v>
      </c>
      <c r="BL505" s="29">
        <v>0.04</v>
      </c>
      <c r="BM505" s="29">
        <v>0.01</v>
      </c>
      <c r="BN505" s="29">
        <v>0.01</v>
      </c>
      <c r="BO505" s="29">
        <v>0.01</v>
      </c>
      <c r="BP505" s="29">
        <v>0.02</v>
      </c>
      <c r="BQ505" s="29">
        <v>0.02</v>
      </c>
    </row>
    <row r="506" spans="1:69" x14ac:dyDescent="0.25">
      <c r="A506">
        <v>868</v>
      </c>
      <c r="B506" t="s">
        <v>331</v>
      </c>
      <c r="C506" t="s">
        <v>182</v>
      </c>
      <c r="D506" s="28">
        <v>260</v>
      </c>
      <c r="E506" s="28">
        <v>1350</v>
      </c>
      <c r="F506" s="28">
        <v>1600</v>
      </c>
      <c r="G506" s="29">
        <v>0.85</v>
      </c>
      <c r="H506" s="29">
        <v>0.95</v>
      </c>
      <c r="I506" s="29">
        <v>0.94</v>
      </c>
      <c r="J506" s="29">
        <v>0.83</v>
      </c>
      <c r="K506" s="29">
        <v>0.94</v>
      </c>
      <c r="L506" s="29">
        <v>0.92</v>
      </c>
      <c r="M506" s="29">
        <v>0.35</v>
      </c>
      <c r="N506" s="29">
        <v>0.22</v>
      </c>
      <c r="O506" s="29">
        <v>0.24</v>
      </c>
      <c r="P506" s="29">
        <v>0</v>
      </c>
      <c r="Q506" s="29" t="s">
        <v>42</v>
      </c>
      <c r="R506" s="29" t="s">
        <v>42</v>
      </c>
      <c r="S506" s="29" t="s">
        <v>42</v>
      </c>
      <c r="T506" s="29">
        <v>0.02</v>
      </c>
      <c r="U506" s="29">
        <v>0.02</v>
      </c>
      <c r="V506" s="29">
        <v>0.4</v>
      </c>
      <c r="W506" s="29">
        <v>0.63</v>
      </c>
      <c r="X506" s="29">
        <v>0.59</v>
      </c>
      <c r="Y506" s="29">
        <v>0.05</v>
      </c>
      <c r="Z506" s="29">
        <v>7.0000000000000007E-2</v>
      </c>
      <c r="AA506" s="29">
        <v>7.0000000000000007E-2</v>
      </c>
      <c r="AB506" s="29">
        <v>0</v>
      </c>
      <c r="AC506" s="29">
        <v>0</v>
      </c>
      <c r="AD506" s="29">
        <v>0</v>
      </c>
      <c r="AE506" s="29">
        <v>0</v>
      </c>
      <c r="AF506" s="29" t="s">
        <v>42</v>
      </c>
      <c r="AG506" s="29" t="s">
        <v>42</v>
      </c>
      <c r="AH506" s="29" t="s">
        <v>42</v>
      </c>
      <c r="AI506" s="29">
        <v>0</v>
      </c>
      <c r="AJ506" s="29" t="s">
        <v>42</v>
      </c>
      <c r="AK506" s="29">
        <v>0.03</v>
      </c>
      <c r="AL506" s="29">
        <v>0.04</v>
      </c>
      <c r="AM506" s="29">
        <v>0.03</v>
      </c>
      <c r="AN506" s="29">
        <v>0</v>
      </c>
      <c r="AO506" s="29">
        <v>0</v>
      </c>
      <c r="AP506" s="29">
        <v>0</v>
      </c>
      <c r="AQ506" s="29" t="s">
        <v>42</v>
      </c>
      <c r="AR506" s="29" t="s">
        <v>42</v>
      </c>
      <c r="AS506" s="29" t="s">
        <v>42</v>
      </c>
      <c r="AT506" s="29" t="s">
        <v>42</v>
      </c>
      <c r="AU506" s="29">
        <v>0.01</v>
      </c>
      <c r="AV506" s="29">
        <v>0.01</v>
      </c>
      <c r="AW506" s="29" t="s">
        <v>42</v>
      </c>
      <c r="AX506" s="29" t="s">
        <v>42</v>
      </c>
      <c r="AY506" s="29" t="s">
        <v>42</v>
      </c>
      <c r="AZ506" s="29" t="s">
        <v>42</v>
      </c>
      <c r="BA506" s="29">
        <v>0.01</v>
      </c>
      <c r="BB506" s="29" t="s">
        <v>41</v>
      </c>
      <c r="BC506" s="29">
        <v>0</v>
      </c>
      <c r="BD506" s="29" t="s">
        <v>42</v>
      </c>
      <c r="BE506" s="29" t="s">
        <v>42</v>
      </c>
      <c r="BF506" s="29" t="s">
        <v>42</v>
      </c>
      <c r="BG506" s="29">
        <v>0.01</v>
      </c>
      <c r="BH506" s="29" t="s">
        <v>41</v>
      </c>
      <c r="BI506" s="29">
        <v>7.0000000000000007E-2</v>
      </c>
      <c r="BJ506" s="29">
        <v>0.03</v>
      </c>
      <c r="BK506" s="29">
        <v>0.03</v>
      </c>
      <c r="BL506" s="29">
        <v>0.05</v>
      </c>
      <c r="BM506" s="29">
        <v>0.01</v>
      </c>
      <c r="BN506" s="29">
        <v>0.01</v>
      </c>
      <c r="BO506" s="29">
        <v>0.03</v>
      </c>
      <c r="BP506" s="29">
        <v>0.01</v>
      </c>
      <c r="BQ506" s="29">
        <v>0.02</v>
      </c>
    </row>
    <row r="507" spans="1:69" x14ac:dyDescent="0.25">
      <c r="A507">
        <v>344</v>
      </c>
      <c r="B507" t="s">
        <v>332</v>
      </c>
      <c r="C507" t="s">
        <v>168</v>
      </c>
      <c r="D507" s="28">
        <v>1250</v>
      </c>
      <c r="E507" s="28">
        <v>2400</v>
      </c>
      <c r="F507" s="28">
        <v>3650</v>
      </c>
      <c r="G507" s="29">
        <v>0.85</v>
      </c>
      <c r="H507" s="29">
        <v>0.96</v>
      </c>
      <c r="I507" s="29">
        <v>0.92</v>
      </c>
      <c r="J507" s="29">
        <v>0.83</v>
      </c>
      <c r="K507" s="29">
        <v>0.95</v>
      </c>
      <c r="L507" s="29">
        <v>0.91</v>
      </c>
      <c r="M507" s="29">
        <v>0.28000000000000003</v>
      </c>
      <c r="N507" s="29">
        <v>0.14000000000000001</v>
      </c>
      <c r="O507" s="29">
        <v>0.19</v>
      </c>
      <c r="P507" s="29">
        <v>0</v>
      </c>
      <c r="Q507" s="29" t="s">
        <v>42</v>
      </c>
      <c r="R507" s="29" t="s">
        <v>42</v>
      </c>
      <c r="S507" s="29">
        <v>7.0000000000000007E-2</v>
      </c>
      <c r="T507" s="29">
        <v>0.04</v>
      </c>
      <c r="U507" s="29">
        <v>0.05</v>
      </c>
      <c r="V507" s="29">
        <v>0.34</v>
      </c>
      <c r="W507" s="29">
        <v>0.65</v>
      </c>
      <c r="X507" s="29">
        <v>0.54</v>
      </c>
      <c r="Y507" s="29">
        <v>0.14000000000000001</v>
      </c>
      <c r="Z507" s="29">
        <v>0.12</v>
      </c>
      <c r="AA507" s="29">
        <v>0.13</v>
      </c>
      <c r="AB507" s="29">
        <v>0</v>
      </c>
      <c r="AC507" s="29">
        <v>0</v>
      </c>
      <c r="AD507" s="29">
        <v>0</v>
      </c>
      <c r="AE507" s="29">
        <v>0</v>
      </c>
      <c r="AF507" s="29">
        <v>0</v>
      </c>
      <c r="AG507" s="29">
        <v>0</v>
      </c>
      <c r="AH507" s="29">
        <v>0</v>
      </c>
      <c r="AI507" s="29">
        <v>0</v>
      </c>
      <c r="AJ507" s="29">
        <v>0</v>
      </c>
      <c r="AK507" s="29">
        <v>0.05</v>
      </c>
      <c r="AL507" s="29">
        <v>0.05</v>
      </c>
      <c r="AM507" s="29">
        <v>0.05</v>
      </c>
      <c r="AN507" s="29">
        <v>0</v>
      </c>
      <c r="AO507" s="29">
        <v>0</v>
      </c>
      <c r="AP507" s="29">
        <v>0</v>
      </c>
      <c r="AQ507" s="29">
        <v>0.01</v>
      </c>
      <c r="AR507" s="29" t="s">
        <v>41</v>
      </c>
      <c r="AS507" s="29" t="s">
        <v>41</v>
      </c>
      <c r="AT507" s="29">
        <v>0.01</v>
      </c>
      <c r="AU507" s="29" t="s">
        <v>41</v>
      </c>
      <c r="AV507" s="29">
        <v>0.01</v>
      </c>
      <c r="AW507" s="29">
        <v>0.01</v>
      </c>
      <c r="AX507" s="29" t="s">
        <v>41</v>
      </c>
      <c r="AY507" s="29" t="s">
        <v>41</v>
      </c>
      <c r="AZ507" s="29">
        <v>0</v>
      </c>
      <c r="BA507" s="29" t="s">
        <v>42</v>
      </c>
      <c r="BB507" s="29" t="s">
        <v>42</v>
      </c>
      <c r="BC507" s="29" t="s">
        <v>42</v>
      </c>
      <c r="BD507" s="29">
        <v>0</v>
      </c>
      <c r="BE507" s="29" t="s">
        <v>42</v>
      </c>
      <c r="BF507" s="29">
        <v>0.02</v>
      </c>
      <c r="BG507" s="29" t="s">
        <v>41</v>
      </c>
      <c r="BH507" s="29">
        <v>0.01</v>
      </c>
      <c r="BI507" s="29">
        <v>0.1</v>
      </c>
      <c r="BJ507" s="29">
        <v>0.03</v>
      </c>
      <c r="BK507" s="29">
        <v>0.05</v>
      </c>
      <c r="BL507" s="29">
        <v>0.04</v>
      </c>
      <c r="BM507" s="29" t="s">
        <v>41</v>
      </c>
      <c r="BN507" s="29">
        <v>0.02</v>
      </c>
      <c r="BO507" s="29">
        <v>0.01</v>
      </c>
      <c r="BP507" s="29">
        <v>0.01</v>
      </c>
      <c r="BQ507" s="29">
        <v>0.01</v>
      </c>
    </row>
    <row r="508" spans="1:69" x14ac:dyDescent="0.25">
      <c r="A508">
        <v>872</v>
      </c>
      <c r="B508" t="s">
        <v>333</v>
      </c>
      <c r="C508" t="s">
        <v>182</v>
      </c>
      <c r="D508" s="28">
        <v>190</v>
      </c>
      <c r="E508" s="28">
        <v>1470</v>
      </c>
      <c r="F508" s="28">
        <v>1660</v>
      </c>
      <c r="G508" s="29">
        <v>0.88</v>
      </c>
      <c r="H508" s="29">
        <v>0.96</v>
      </c>
      <c r="I508" s="29">
        <v>0.95</v>
      </c>
      <c r="J508" s="29">
        <v>0.85</v>
      </c>
      <c r="K508" s="29">
        <v>0.94</v>
      </c>
      <c r="L508" s="29">
        <v>0.93</v>
      </c>
      <c r="M508" s="29">
        <v>0.37</v>
      </c>
      <c r="N508" s="29">
        <v>0.17</v>
      </c>
      <c r="O508" s="29">
        <v>0.2</v>
      </c>
      <c r="P508" s="29">
        <v>0</v>
      </c>
      <c r="Q508" s="29">
        <v>0.01</v>
      </c>
      <c r="R508" s="29">
        <v>0.01</v>
      </c>
      <c r="S508" s="29">
        <v>0.06</v>
      </c>
      <c r="T508" s="29">
        <v>0.02</v>
      </c>
      <c r="U508" s="29">
        <v>0.02</v>
      </c>
      <c r="V508" s="29">
        <v>0.38</v>
      </c>
      <c r="W508" s="29">
        <v>0.65</v>
      </c>
      <c r="X508" s="29">
        <v>0.62</v>
      </c>
      <c r="Y508" s="29" t="s">
        <v>42</v>
      </c>
      <c r="Z508" s="29">
        <v>0.09</v>
      </c>
      <c r="AA508" s="29">
        <v>0.09</v>
      </c>
      <c r="AB508" s="29">
        <v>0</v>
      </c>
      <c r="AC508" s="29">
        <v>0</v>
      </c>
      <c r="AD508" s="29">
        <v>0</v>
      </c>
      <c r="AE508" s="29">
        <v>0</v>
      </c>
      <c r="AF508" s="29">
        <v>0</v>
      </c>
      <c r="AG508" s="29">
        <v>0</v>
      </c>
      <c r="AH508" s="29" t="s">
        <v>42</v>
      </c>
      <c r="AI508" s="29">
        <v>0</v>
      </c>
      <c r="AJ508" s="29" t="s">
        <v>42</v>
      </c>
      <c r="AK508" s="29">
        <v>0.1</v>
      </c>
      <c r="AL508" s="29">
        <v>0.05</v>
      </c>
      <c r="AM508" s="29">
        <v>0.05</v>
      </c>
      <c r="AN508" s="29">
        <v>0</v>
      </c>
      <c r="AO508" s="29" t="s">
        <v>42</v>
      </c>
      <c r="AP508" s="29" t="s">
        <v>42</v>
      </c>
      <c r="AQ508" s="29" t="s">
        <v>42</v>
      </c>
      <c r="AR508" s="29" t="s">
        <v>42</v>
      </c>
      <c r="AS508" s="29" t="s">
        <v>42</v>
      </c>
      <c r="AT508" s="29" t="s">
        <v>42</v>
      </c>
      <c r="AU508" s="29">
        <v>0.01</v>
      </c>
      <c r="AV508" s="29">
        <v>0.01</v>
      </c>
      <c r="AW508" s="29" t="s">
        <v>42</v>
      </c>
      <c r="AX508" s="29" t="s">
        <v>41</v>
      </c>
      <c r="AY508" s="29" t="s">
        <v>41</v>
      </c>
      <c r="AZ508" s="29" t="s">
        <v>42</v>
      </c>
      <c r="BA508" s="29" t="s">
        <v>41</v>
      </c>
      <c r="BB508" s="29" t="s">
        <v>41</v>
      </c>
      <c r="BC508" s="29">
        <v>0</v>
      </c>
      <c r="BD508" s="29">
        <v>0</v>
      </c>
      <c r="BE508" s="29">
        <v>0</v>
      </c>
      <c r="BF508" s="29" t="s">
        <v>42</v>
      </c>
      <c r="BG508" s="29">
        <v>0.01</v>
      </c>
      <c r="BH508" s="29">
        <v>0.01</v>
      </c>
      <c r="BI508" s="29">
        <v>7.0000000000000007E-2</v>
      </c>
      <c r="BJ508" s="29">
        <v>0.03</v>
      </c>
      <c r="BK508" s="29">
        <v>0.03</v>
      </c>
      <c r="BL508" s="29">
        <v>0.05</v>
      </c>
      <c r="BM508" s="29">
        <v>0.01</v>
      </c>
      <c r="BN508" s="29">
        <v>0.01</v>
      </c>
      <c r="BO508" s="29" t="s">
        <v>42</v>
      </c>
      <c r="BP508" s="29">
        <v>0.01</v>
      </c>
      <c r="BQ508" s="29">
        <v>0.01</v>
      </c>
    </row>
    <row r="509" spans="1:69" x14ac:dyDescent="0.25">
      <c r="A509">
        <v>336</v>
      </c>
      <c r="B509" t="s">
        <v>334</v>
      </c>
      <c r="C509" t="s">
        <v>174</v>
      </c>
      <c r="D509" s="28">
        <v>1050</v>
      </c>
      <c r="E509" s="28">
        <v>1540</v>
      </c>
      <c r="F509" s="28">
        <v>2600</v>
      </c>
      <c r="G509" s="29">
        <v>0.85</v>
      </c>
      <c r="H509" s="29">
        <v>0.94</v>
      </c>
      <c r="I509" s="29">
        <v>0.91</v>
      </c>
      <c r="J509" s="29">
        <v>0.82</v>
      </c>
      <c r="K509" s="29">
        <v>0.92</v>
      </c>
      <c r="L509" s="29">
        <v>0.88</v>
      </c>
      <c r="M509" s="29">
        <v>0.33</v>
      </c>
      <c r="N509" s="29">
        <v>0.24</v>
      </c>
      <c r="O509" s="29">
        <v>0.28000000000000003</v>
      </c>
      <c r="P509" s="29" t="s">
        <v>42</v>
      </c>
      <c r="Q509" s="29" t="s">
        <v>42</v>
      </c>
      <c r="R509" s="29" t="s">
        <v>42</v>
      </c>
      <c r="S509" s="29">
        <v>0.05</v>
      </c>
      <c r="T509" s="29">
        <v>0.02</v>
      </c>
      <c r="U509" s="29">
        <v>0.04</v>
      </c>
      <c r="V509" s="29">
        <v>0.43</v>
      </c>
      <c r="W509" s="29">
        <v>0.62</v>
      </c>
      <c r="X509" s="29">
        <v>0.54</v>
      </c>
      <c r="Y509" s="29" t="s">
        <v>42</v>
      </c>
      <c r="Z509" s="29">
        <v>0.02</v>
      </c>
      <c r="AA509" s="29">
        <v>0.01</v>
      </c>
      <c r="AB509" s="29">
        <v>0</v>
      </c>
      <c r="AC509" s="29" t="s">
        <v>42</v>
      </c>
      <c r="AD509" s="29" t="s">
        <v>42</v>
      </c>
      <c r="AE509" s="29">
        <v>0</v>
      </c>
      <c r="AF509" s="29">
        <v>0</v>
      </c>
      <c r="AG509" s="29">
        <v>0</v>
      </c>
      <c r="AH509" s="29" t="s">
        <v>42</v>
      </c>
      <c r="AI509" s="29">
        <v>0</v>
      </c>
      <c r="AJ509" s="29" t="s">
        <v>42</v>
      </c>
      <c r="AK509" s="29">
        <v>0.06</v>
      </c>
      <c r="AL509" s="29">
        <v>0.05</v>
      </c>
      <c r="AM509" s="29">
        <v>0.06</v>
      </c>
      <c r="AN509" s="29">
        <v>0</v>
      </c>
      <c r="AO509" s="29">
        <v>0</v>
      </c>
      <c r="AP509" s="29">
        <v>0</v>
      </c>
      <c r="AQ509" s="29">
        <v>0.01</v>
      </c>
      <c r="AR509" s="29">
        <v>0.01</v>
      </c>
      <c r="AS509" s="29">
        <v>0.01</v>
      </c>
      <c r="AT509" s="29">
        <v>0.01</v>
      </c>
      <c r="AU509" s="29">
        <v>0.01</v>
      </c>
      <c r="AV509" s="29">
        <v>0.01</v>
      </c>
      <c r="AW509" s="29" t="s">
        <v>42</v>
      </c>
      <c r="AX509" s="29">
        <v>0.01</v>
      </c>
      <c r="AY509" s="29">
        <v>0.01</v>
      </c>
      <c r="AZ509" s="29" t="s">
        <v>42</v>
      </c>
      <c r="BA509" s="29" t="s">
        <v>42</v>
      </c>
      <c r="BB509" s="29" t="s">
        <v>41</v>
      </c>
      <c r="BC509" s="29" t="s">
        <v>42</v>
      </c>
      <c r="BD509" s="29" t="s">
        <v>42</v>
      </c>
      <c r="BE509" s="29" t="s">
        <v>41</v>
      </c>
      <c r="BF509" s="29">
        <v>0.02</v>
      </c>
      <c r="BG509" s="29">
        <v>0.01</v>
      </c>
      <c r="BH509" s="29">
        <v>0.01</v>
      </c>
      <c r="BI509" s="29">
        <v>0.09</v>
      </c>
      <c r="BJ509" s="29">
        <v>0.04</v>
      </c>
      <c r="BK509" s="29">
        <v>0.06</v>
      </c>
      <c r="BL509" s="29">
        <v>0.03</v>
      </c>
      <c r="BM509" s="29">
        <v>0.01</v>
      </c>
      <c r="BN509" s="29">
        <v>0.02</v>
      </c>
      <c r="BO509" s="29">
        <v>0.02</v>
      </c>
      <c r="BP509" s="29">
        <v>0.01</v>
      </c>
      <c r="BQ509" s="29">
        <v>0.02</v>
      </c>
    </row>
    <row r="510" spans="1:69" x14ac:dyDescent="0.25">
      <c r="A510">
        <v>885</v>
      </c>
      <c r="B510" t="s">
        <v>335</v>
      </c>
      <c r="C510" t="s">
        <v>174</v>
      </c>
      <c r="D510" s="28">
        <v>1170</v>
      </c>
      <c r="E510" s="28">
        <v>4790</v>
      </c>
      <c r="F510" s="28">
        <v>5960</v>
      </c>
      <c r="G510" s="29">
        <v>0.82</v>
      </c>
      <c r="H510" s="29">
        <v>0.94</v>
      </c>
      <c r="I510" s="29">
        <v>0.92</v>
      </c>
      <c r="J510" s="29">
        <v>0.79</v>
      </c>
      <c r="K510" s="29">
        <v>0.93</v>
      </c>
      <c r="L510" s="29">
        <v>0.9</v>
      </c>
      <c r="M510" s="29">
        <v>0.45</v>
      </c>
      <c r="N510" s="29">
        <v>0.32</v>
      </c>
      <c r="O510" s="29">
        <v>0.35</v>
      </c>
      <c r="P510" s="29">
        <v>0</v>
      </c>
      <c r="Q510" s="29">
        <v>0.01</v>
      </c>
      <c r="R510" s="29">
        <v>0.01</v>
      </c>
      <c r="S510" s="29">
        <v>0.04</v>
      </c>
      <c r="T510" s="29">
        <v>0.03</v>
      </c>
      <c r="U510" s="29">
        <v>0.03</v>
      </c>
      <c r="V510" s="29">
        <v>0.23</v>
      </c>
      <c r="W510" s="29">
        <v>0.43</v>
      </c>
      <c r="X510" s="29">
        <v>0.39</v>
      </c>
      <c r="Y510" s="29">
        <v>0.06</v>
      </c>
      <c r="Z510" s="29">
        <v>0.15</v>
      </c>
      <c r="AA510" s="29">
        <v>0.13</v>
      </c>
      <c r="AB510" s="29">
        <v>0</v>
      </c>
      <c r="AC510" s="29">
        <v>0</v>
      </c>
      <c r="AD510" s="29">
        <v>0</v>
      </c>
      <c r="AE510" s="29">
        <v>0</v>
      </c>
      <c r="AF510" s="29" t="s">
        <v>42</v>
      </c>
      <c r="AG510" s="29" t="s">
        <v>42</v>
      </c>
      <c r="AH510" s="29" t="s">
        <v>42</v>
      </c>
      <c r="AI510" s="29" t="s">
        <v>42</v>
      </c>
      <c r="AJ510" s="29" t="s">
        <v>41</v>
      </c>
      <c r="AK510" s="29">
        <v>0.05</v>
      </c>
      <c r="AL510" s="29">
        <v>0.05</v>
      </c>
      <c r="AM510" s="29">
        <v>0.05</v>
      </c>
      <c r="AN510" s="29">
        <v>0</v>
      </c>
      <c r="AO510" s="29" t="s">
        <v>42</v>
      </c>
      <c r="AP510" s="29" t="s">
        <v>42</v>
      </c>
      <c r="AQ510" s="29" t="s">
        <v>42</v>
      </c>
      <c r="AR510" s="29" t="s">
        <v>41</v>
      </c>
      <c r="AS510" s="29" t="s">
        <v>41</v>
      </c>
      <c r="AT510" s="29">
        <v>0.01</v>
      </c>
      <c r="AU510" s="29">
        <v>0.01</v>
      </c>
      <c r="AV510" s="29">
        <v>0.01</v>
      </c>
      <c r="AW510" s="29">
        <v>0.01</v>
      </c>
      <c r="AX510" s="29" t="s">
        <v>41</v>
      </c>
      <c r="AY510" s="29">
        <v>0.01</v>
      </c>
      <c r="AZ510" s="29" t="s">
        <v>42</v>
      </c>
      <c r="BA510" s="29" t="s">
        <v>41</v>
      </c>
      <c r="BB510" s="29" t="s">
        <v>41</v>
      </c>
      <c r="BC510" s="29" t="s">
        <v>42</v>
      </c>
      <c r="BD510" s="29" t="s">
        <v>42</v>
      </c>
      <c r="BE510" s="29" t="s">
        <v>42</v>
      </c>
      <c r="BF510" s="29">
        <v>0.01</v>
      </c>
      <c r="BG510" s="29">
        <v>0.01</v>
      </c>
      <c r="BH510" s="29">
        <v>0.01</v>
      </c>
      <c r="BI510" s="29">
        <v>0.12</v>
      </c>
      <c r="BJ510" s="29">
        <v>0.04</v>
      </c>
      <c r="BK510" s="29">
        <v>0.05</v>
      </c>
      <c r="BL510" s="29">
        <v>0.04</v>
      </c>
      <c r="BM510" s="29">
        <v>0.01</v>
      </c>
      <c r="BN510" s="29">
        <v>0.01</v>
      </c>
      <c r="BO510" s="29">
        <v>0.02</v>
      </c>
      <c r="BP510" s="29">
        <v>0.01</v>
      </c>
      <c r="BQ510" s="29">
        <v>0.01</v>
      </c>
    </row>
    <row r="511" spans="1:69" x14ac:dyDescent="0.25">
      <c r="A511">
        <v>816</v>
      </c>
      <c r="B511" t="s">
        <v>336</v>
      </c>
      <c r="C511" t="s">
        <v>170</v>
      </c>
      <c r="D511" s="28">
        <v>290</v>
      </c>
      <c r="E511" s="28">
        <v>1420</v>
      </c>
      <c r="F511" s="28">
        <v>1710</v>
      </c>
      <c r="G511" s="29">
        <v>0.85</v>
      </c>
      <c r="H511" s="29">
        <v>0.94</v>
      </c>
      <c r="I511" s="29">
        <v>0.92</v>
      </c>
      <c r="J511" s="29">
        <v>0.83</v>
      </c>
      <c r="K511" s="29">
        <v>0.92</v>
      </c>
      <c r="L511" s="29">
        <v>0.91</v>
      </c>
      <c r="M511" s="29">
        <v>0.56000000000000005</v>
      </c>
      <c r="N511" s="29">
        <v>0.41</v>
      </c>
      <c r="O511" s="29">
        <v>0.44</v>
      </c>
      <c r="P511" s="29" t="s">
        <v>42</v>
      </c>
      <c r="Q511" s="29">
        <v>0.01</v>
      </c>
      <c r="R511" s="29">
        <v>0.01</v>
      </c>
      <c r="S511" s="29">
        <v>0.06</v>
      </c>
      <c r="T511" s="29">
        <v>0.03</v>
      </c>
      <c r="U511" s="29">
        <v>0.04</v>
      </c>
      <c r="V511" s="29">
        <v>0.19</v>
      </c>
      <c r="W511" s="29">
        <v>0.46</v>
      </c>
      <c r="X511" s="29">
        <v>0.42</v>
      </c>
      <c r="Y511" s="29" t="s">
        <v>42</v>
      </c>
      <c r="Z511" s="29" t="s">
        <v>42</v>
      </c>
      <c r="AA511" s="29" t="s">
        <v>42</v>
      </c>
      <c r="AB511" s="29">
        <v>0</v>
      </c>
      <c r="AC511" s="29">
        <v>0</v>
      </c>
      <c r="AD511" s="29">
        <v>0</v>
      </c>
      <c r="AE511" s="29">
        <v>0</v>
      </c>
      <c r="AF511" s="29" t="s">
        <v>42</v>
      </c>
      <c r="AG511" s="29" t="s">
        <v>42</v>
      </c>
      <c r="AH511" s="29" t="s">
        <v>42</v>
      </c>
      <c r="AI511" s="29">
        <v>0</v>
      </c>
      <c r="AJ511" s="29" t="s">
        <v>42</v>
      </c>
      <c r="AK511" s="29">
        <v>0.05</v>
      </c>
      <c r="AL511" s="29">
        <v>0.05</v>
      </c>
      <c r="AM511" s="29">
        <v>0.05</v>
      </c>
      <c r="AN511" s="29">
        <v>0</v>
      </c>
      <c r="AO511" s="29">
        <v>0</v>
      </c>
      <c r="AP511" s="29">
        <v>0</v>
      </c>
      <c r="AQ511" s="29" t="s">
        <v>42</v>
      </c>
      <c r="AR511" s="29">
        <v>0.01</v>
      </c>
      <c r="AS511" s="29">
        <v>0.01</v>
      </c>
      <c r="AT511" s="29" t="s">
        <v>42</v>
      </c>
      <c r="AU511" s="29">
        <v>0.01</v>
      </c>
      <c r="AV511" s="29">
        <v>0.01</v>
      </c>
      <c r="AW511" s="29" t="s">
        <v>42</v>
      </c>
      <c r="AX511" s="29" t="s">
        <v>41</v>
      </c>
      <c r="AY511" s="29">
        <v>0.01</v>
      </c>
      <c r="AZ511" s="29">
        <v>0</v>
      </c>
      <c r="BA511" s="29" t="s">
        <v>42</v>
      </c>
      <c r="BB511" s="29" t="s">
        <v>42</v>
      </c>
      <c r="BC511" s="29">
        <v>0</v>
      </c>
      <c r="BD511" s="29" t="s">
        <v>42</v>
      </c>
      <c r="BE511" s="29" t="s">
        <v>42</v>
      </c>
      <c r="BF511" s="29" t="s">
        <v>42</v>
      </c>
      <c r="BG511" s="29">
        <v>0.01</v>
      </c>
      <c r="BH511" s="29">
        <v>0.01</v>
      </c>
      <c r="BI511" s="29">
        <v>0.1</v>
      </c>
      <c r="BJ511" s="29">
        <v>0.04</v>
      </c>
      <c r="BK511" s="29">
        <v>0.05</v>
      </c>
      <c r="BL511" s="29">
        <v>0.04</v>
      </c>
      <c r="BM511" s="29">
        <v>0.01</v>
      </c>
      <c r="BN511" s="29">
        <v>0.02</v>
      </c>
      <c r="BO511" s="29" t="s">
        <v>42</v>
      </c>
      <c r="BP511" s="29">
        <v>0.01</v>
      </c>
      <c r="BQ511" s="29">
        <v>0.01</v>
      </c>
    </row>
    <row r="516" spans="1:69" x14ac:dyDescent="0.25">
      <c r="A516" t="s">
        <v>380</v>
      </c>
    </row>
    <row r="517" spans="1:69" x14ac:dyDescent="0.25">
      <c r="A517" t="s">
        <v>141</v>
      </c>
      <c r="B517" t="s">
        <v>142</v>
      </c>
      <c r="C517" t="s">
        <v>143</v>
      </c>
      <c r="D517" t="s">
        <v>338</v>
      </c>
      <c r="G517" t="s">
        <v>339</v>
      </c>
      <c r="J517" t="s">
        <v>340</v>
      </c>
      <c r="M517" t="s">
        <v>147</v>
      </c>
      <c r="P517" t="s">
        <v>19</v>
      </c>
      <c r="S517" t="s">
        <v>341</v>
      </c>
      <c r="V517" t="s">
        <v>149</v>
      </c>
      <c r="Y517" t="s">
        <v>150</v>
      </c>
      <c r="AB517" t="s">
        <v>342</v>
      </c>
      <c r="AE517" t="s">
        <v>343</v>
      </c>
      <c r="AH517" t="s">
        <v>344</v>
      </c>
      <c r="AK517" t="s">
        <v>375</v>
      </c>
      <c r="AN517" t="s">
        <v>155</v>
      </c>
      <c r="AQ517" t="s">
        <v>346</v>
      </c>
      <c r="AT517" t="s">
        <v>347</v>
      </c>
      <c r="AW517" t="s">
        <v>348</v>
      </c>
      <c r="AZ517" t="s">
        <v>349</v>
      </c>
      <c r="BC517" t="s">
        <v>350</v>
      </c>
      <c r="BF517" t="s">
        <v>351</v>
      </c>
      <c r="BI517" t="s">
        <v>352</v>
      </c>
      <c r="BL517" t="s">
        <v>353</v>
      </c>
      <c r="BO517" t="s">
        <v>354</v>
      </c>
    </row>
    <row r="518" spans="1:69" x14ac:dyDescent="0.25">
      <c r="D518" t="s">
        <v>376</v>
      </c>
      <c r="E518" t="s">
        <v>135</v>
      </c>
      <c r="F518" t="s">
        <v>113</v>
      </c>
      <c r="G518" t="s">
        <v>376</v>
      </c>
      <c r="H518" t="s">
        <v>135</v>
      </c>
      <c r="I518" t="s">
        <v>113</v>
      </c>
      <c r="J518" t="s">
        <v>376</v>
      </c>
      <c r="K518" t="s">
        <v>135</v>
      </c>
      <c r="L518" t="s">
        <v>113</v>
      </c>
      <c r="M518" t="s">
        <v>376</v>
      </c>
      <c r="N518" t="s">
        <v>135</v>
      </c>
      <c r="O518" t="s">
        <v>113</v>
      </c>
      <c r="P518" t="s">
        <v>376</v>
      </c>
      <c r="Q518" t="s">
        <v>135</v>
      </c>
      <c r="R518" t="s">
        <v>113</v>
      </c>
      <c r="S518" t="s">
        <v>376</v>
      </c>
      <c r="T518" t="s">
        <v>135</v>
      </c>
      <c r="U518" t="s">
        <v>113</v>
      </c>
      <c r="V518" t="s">
        <v>376</v>
      </c>
      <c r="W518" t="s">
        <v>135</v>
      </c>
      <c r="X518" t="s">
        <v>113</v>
      </c>
      <c r="Y518" t="s">
        <v>376</v>
      </c>
      <c r="Z518" t="s">
        <v>135</v>
      </c>
      <c r="AA518" t="s">
        <v>113</v>
      </c>
      <c r="AB518" t="s">
        <v>376</v>
      </c>
      <c r="AC518" t="s">
        <v>135</v>
      </c>
      <c r="AD518" t="s">
        <v>113</v>
      </c>
      <c r="AE518" t="s">
        <v>376</v>
      </c>
      <c r="AF518" t="s">
        <v>135</v>
      </c>
      <c r="AG518" t="s">
        <v>113</v>
      </c>
      <c r="AH518" t="s">
        <v>376</v>
      </c>
      <c r="AI518" t="s">
        <v>135</v>
      </c>
      <c r="AJ518" t="s">
        <v>113</v>
      </c>
      <c r="AK518" t="s">
        <v>376</v>
      </c>
      <c r="AL518" t="s">
        <v>135</v>
      </c>
      <c r="AM518" t="s">
        <v>113</v>
      </c>
      <c r="AN518" t="s">
        <v>376</v>
      </c>
      <c r="AO518" t="s">
        <v>135</v>
      </c>
      <c r="AP518" t="s">
        <v>113</v>
      </c>
      <c r="AQ518" t="s">
        <v>376</v>
      </c>
      <c r="AR518" t="s">
        <v>135</v>
      </c>
      <c r="AS518" t="s">
        <v>113</v>
      </c>
      <c r="AT518" t="s">
        <v>376</v>
      </c>
      <c r="AU518" t="s">
        <v>135</v>
      </c>
      <c r="AV518" t="s">
        <v>113</v>
      </c>
      <c r="AW518" t="s">
        <v>376</v>
      </c>
      <c r="AX518" t="s">
        <v>135</v>
      </c>
      <c r="AY518" t="s">
        <v>113</v>
      </c>
      <c r="AZ518" t="s">
        <v>376</v>
      </c>
      <c r="BA518" t="s">
        <v>135</v>
      </c>
      <c r="BB518" t="s">
        <v>113</v>
      </c>
      <c r="BC518" t="s">
        <v>376</v>
      </c>
      <c r="BD518" t="s">
        <v>135</v>
      </c>
      <c r="BE518" t="s">
        <v>113</v>
      </c>
      <c r="BF518" t="s">
        <v>376</v>
      </c>
      <c r="BG518" t="s">
        <v>135</v>
      </c>
      <c r="BH518" t="s">
        <v>113</v>
      </c>
      <c r="BI518" t="s">
        <v>376</v>
      </c>
      <c r="BJ518" t="s">
        <v>135</v>
      </c>
      <c r="BK518" t="s">
        <v>113</v>
      </c>
      <c r="BL518" t="s">
        <v>376</v>
      </c>
      <c r="BM518" t="s">
        <v>135</v>
      </c>
      <c r="BN518" t="s">
        <v>113</v>
      </c>
      <c r="BO518" t="s">
        <v>376</v>
      </c>
      <c r="BP518" t="s">
        <v>135</v>
      </c>
      <c r="BQ518" t="s">
        <v>113</v>
      </c>
    </row>
    <row r="519" spans="1:69" x14ac:dyDescent="0.25">
      <c r="A519" t="s">
        <v>163</v>
      </c>
      <c r="B519" t="s">
        <v>357</v>
      </c>
      <c r="D519">
        <v>6110</v>
      </c>
      <c r="E519">
        <v>4580</v>
      </c>
      <c r="F519">
        <v>10700</v>
      </c>
      <c r="G519">
        <v>0.81920000000000004</v>
      </c>
      <c r="H519">
        <v>0.94279999999999997</v>
      </c>
      <c r="I519">
        <v>0.87219999999999998</v>
      </c>
      <c r="J519">
        <v>0.79520000000000002</v>
      </c>
      <c r="K519">
        <v>0.93189999999999995</v>
      </c>
      <c r="L519">
        <v>0.8538</v>
      </c>
      <c r="M519">
        <v>0.30659999999999998</v>
      </c>
      <c r="N519">
        <v>0.26179999999999998</v>
      </c>
      <c r="O519">
        <v>0.28739999999999999</v>
      </c>
      <c r="P519" t="s">
        <v>42</v>
      </c>
      <c r="Q519">
        <v>0</v>
      </c>
      <c r="R519" t="s">
        <v>42</v>
      </c>
      <c r="S519">
        <v>3.27E-2</v>
      </c>
      <c r="T519">
        <v>1.55E-2</v>
      </c>
      <c r="U519">
        <v>2.53E-2</v>
      </c>
      <c r="V519">
        <v>1.4200000000000001E-2</v>
      </c>
      <c r="W519">
        <v>2.3599999999999999E-2</v>
      </c>
      <c r="X519">
        <v>1.8200000000000001E-2</v>
      </c>
      <c r="Y519">
        <v>1.5699999999999999E-2</v>
      </c>
      <c r="Z519">
        <v>2.4199999999999999E-2</v>
      </c>
      <c r="AA519">
        <v>1.9400000000000001E-2</v>
      </c>
      <c r="AB519">
        <v>5.7000000000000002E-3</v>
      </c>
      <c r="AC519">
        <v>1.4E-2</v>
      </c>
      <c r="AD519">
        <v>9.2999999999999992E-3</v>
      </c>
      <c r="AE519">
        <v>8.3000000000000001E-3</v>
      </c>
      <c r="AF519">
        <v>5.7000000000000002E-3</v>
      </c>
      <c r="AG519">
        <v>7.1999999999999998E-3</v>
      </c>
      <c r="AH519">
        <v>0.41020000000000001</v>
      </c>
      <c r="AI519">
        <v>0.5867</v>
      </c>
      <c r="AJ519">
        <v>0.48580000000000001</v>
      </c>
      <c r="AK519" t="s">
        <v>41</v>
      </c>
      <c r="AL519">
        <v>6.4999999999999997E-3</v>
      </c>
      <c r="AM519">
        <v>5.5999999999999999E-3</v>
      </c>
      <c r="AN519">
        <v>0</v>
      </c>
      <c r="AO519">
        <v>0</v>
      </c>
      <c r="AP519">
        <v>0</v>
      </c>
      <c r="AQ519" t="s">
        <v>41</v>
      </c>
      <c r="AR519" t="s">
        <v>42</v>
      </c>
      <c r="AS519" t="s">
        <v>41</v>
      </c>
      <c r="AT519">
        <v>1.3299999999999999E-2</v>
      </c>
      <c r="AU519">
        <v>6.3E-3</v>
      </c>
      <c r="AV519">
        <v>1.03E-2</v>
      </c>
      <c r="AW519">
        <v>5.5999999999999999E-3</v>
      </c>
      <c r="AX519" t="s">
        <v>41</v>
      </c>
      <c r="AY519" t="s">
        <v>41</v>
      </c>
      <c r="AZ519" t="s">
        <v>41</v>
      </c>
      <c r="BA519" t="s">
        <v>41</v>
      </c>
      <c r="BB519" t="s">
        <v>41</v>
      </c>
      <c r="BC519">
        <v>5.1000000000000004E-3</v>
      </c>
      <c r="BD519" t="s">
        <v>42</v>
      </c>
      <c r="BE519" t="s">
        <v>41</v>
      </c>
      <c r="BF519">
        <v>1.0800000000000001E-2</v>
      </c>
      <c r="BG519" t="s">
        <v>41</v>
      </c>
      <c r="BH519">
        <v>8.0999999999999996E-3</v>
      </c>
      <c r="BI519">
        <v>8.3400000000000002E-2</v>
      </c>
      <c r="BJ519">
        <v>2.6800000000000001E-2</v>
      </c>
      <c r="BK519">
        <v>5.9200000000000003E-2</v>
      </c>
      <c r="BL519">
        <v>7.5600000000000001E-2</v>
      </c>
      <c r="BM519">
        <v>2.18E-2</v>
      </c>
      <c r="BN519">
        <v>5.2499999999999998E-2</v>
      </c>
      <c r="BO519">
        <v>2.18E-2</v>
      </c>
      <c r="BP519">
        <v>8.5000000000000006E-3</v>
      </c>
      <c r="BQ519">
        <v>1.61E-2</v>
      </c>
    </row>
    <row r="520" spans="1:69" x14ac:dyDescent="0.25">
      <c r="A520" t="s">
        <v>165</v>
      </c>
      <c r="B520" t="s">
        <v>166</v>
      </c>
      <c r="D520">
        <v>470</v>
      </c>
      <c r="E520">
        <v>240</v>
      </c>
      <c r="F520">
        <v>710</v>
      </c>
      <c r="G520">
        <v>0.73089999999999999</v>
      </c>
      <c r="H520">
        <v>0.93669999999999998</v>
      </c>
      <c r="I520">
        <v>0.79969999999999997</v>
      </c>
      <c r="J520">
        <v>0.68640000000000001</v>
      </c>
      <c r="K520">
        <v>0.91979999999999995</v>
      </c>
      <c r="L520">
        <v>0.76449999999999996</v>
      </c>
      <c r="M520">
        <v>0.28179999999999999</v>
      </c>
      <c r="N520">
        <v>0.2152</v>
      </c>
      <c r="O520">
        <v>0.25950000000000001</v>
      </c>
      <c r="P520">
        <v>0</v>
      </c>
      <c r="Q520">
        <v>0</v>
      </c>
      <c r="R520">
        <v>0</v>
      </c>
      <c r="S520">
        <v>5.0799999999999998E-2</v>
      </c>
      <c r="T520" t="s">
        <v>42</v>
      </c>
      <c r="U520">
        <v>3.95E-2</v>
      </c>
      <c r="V520" t="s">
        <v>42</v>
      </c>
      <c r="W520" t="s">
        <v>42</v>
      </c>
      <c r="X520">
        <v>9.9000000000000008E-3</v>
      </c>
      <c r="Y520">
        <v>0</v>
      </c>
      <c r="Z520">
        <v>0</v>
      </c>
      <c r="AA520">
        <v>0</v>
      </c>
      <c r="AB520" t="s">
        <v>42</v>
      </c>
      <c r="AC520">
        <v>0</v>
      </c>
      <c r="AD520" t="s">
        <v>42</v>
      </c>
      <c r="AE520" t="s">
        <v>42</v>
      </c>
      <c r="AF520">
        <v>0</v>
      </c>
      <c r="AG520" t="s">
        <v>42</v>
      </c>
      <c r="AH520">
        <v>0.34110000000000001</v>
      </c>
      <c r="AI520">
        <v>0.67090000000000005</v>
      </c>
      <c r="AJ520">
        <v>0.45129999999999998</v>
      </c>
      <c r="AK520">
        <v>1.4800000000000001E-2</v>
      </c>
      <c r="AL520" t="s">
        <v>42</v>
      </c>
      <c r="AM520">
        <v>1.2699999999999999E-2</v>
      </c>
      <c r="AN520">
        <v>0</v>
      </c>
      <c r="AO520">
        <v>0</v>
      </c>
      <c r="AP520">
        <v>0</v>
      </c>
      <c r="AQ520">
        <v>0</v>
      </c>
      <c r="AR520">
        <v>0</v>
      </c>
      <c r="AS520">
        <v>0</v>
      </c>
      <c r="AT520">
        <v>1.6899999999999998E-2</v>
      </c>
      <c r="AU520" t="s">
        <v>42</v>
      </c>
      <c r="AV520">
        <v>1.2699999999999999E-2</v>
      </c>
      <c r="AW520" t="s">
        <v>42</v>
      </c>
      <c r="AX520">
        <v>0</v>
      </c>
      <c r="AY520" t="s">
        <v>42</v>
      </c>
      <c r="AZ520" t="s">
        <v>42</v>
      </c>
      <c r="BA520" t="s">
        <v>42</v>
      </c>
      <c r="BB520" t="s">
        <v>42</v>
      </c>
      <c r="BC520" t="s">
        <v>42</v>
      </c>
      <c r="BD520">
        <v>0</v>
      </c>
      <c r="BE520" t="s">
        <v>42</v>
      </c>
      <c r="BF520">
        <v>2.75E-2</v>
      </c>
      <c r="BG520" t="s">
        <v>42</v>
      </c>
      <c r="BH520">
        <v>2.2599999999999999E-2</v>
      </c>
      <c r="BI520">
        <v>0.1229</v>
      </c>
      <c r="BJ520" t="s">
        <v>42</v>
      </c>
      <c r="BK520">
        <v>8.8900000000000007E-2</v>
      </c>
      <c r="BL520">
        <v>0.13769999999999999</v>
      </c>
      <c r="BM520" t="s">
        <v>42</v>
      </c>
      <c r="BN520">
        <v>9.8699999999999996E-2</v>
      </c>
      <c r="BO520" t="s">
        <v>42</v>
      </c>
      <c r="BP520" t="s">
        <v>42</v>
      </c>
      <c r="BQ520">
        <v>1.2699999999999999E-2</v>
      </c>
    </row>
    <row r="521" spans="1:69" x14ac:dyDescent="0.25">
      <c r="A521" t="s">
        <v>167</v>
      </c>
      <c r="B521" t="s">
        <v>168</v>
      </c>
      <c r="D521">
        <v>990</v>
      </c>
      <c r="E521">
        <v>590</v>
      </c>
      <c r="F521">
        <v>1570</v>
      </c>
      <c r="G521">
        <v>0.80200000000000005</v>
      </c>
      <c r="H521">
        <v>0.9456</v>
      </c>
      <c r="I521">
        <v>0.85570000000000002</v>
      </c>
      <c r="J521">
        <v>0.77359999999999995</v>
      </c>
      <c r="K521">
        <v>0.93200000000000005</v>
      </c>
      <c r="L521">
        <v>0.83279999999999998</v>
      </c>
      <c r="M521">
        <v>0.2863</v>
      </c>
      <c r="N521">
        <v>0.23810000000000001</v>
      </c>
      <c r="O521">
        <v>0.26829999999999998</v>
      </c>
      <c r="P521" t="s">
        <v>42</v>
      </c>
      <c r="Q521">
        <v>0</v>
      </c>
      <c r="R521" t="s">
        <v>42</v>
      </c>
      <c r="S521">
        <v>3.15E-2</v>
      </c>
      <c r="T521">
        <v>1.7000000000000001E-2</v>
      </c>
      <c r="U521">
        <v>2.6100000000000002E-2</v>
      </c>
      <c r="V521" t="s">
        <v>42</v>
      </c>
      <c r="W521">
        <v>1.1900000000000001E-2</v>
      </c>
      <c r="X521">
        <v>7.0000000000000001E-3</v>
      </c>
      <c r="Y521">
        <v>2.4400000000000002E-2</v>
      </c>
      <c r="Z521">
        <v>3.2300000000000002E-2</v>
      </c>
      <c r="AA521">
        <v>2.7300000000000001E-2</v>
      </c>
      <c r="AB521">
        <v>0</v>
      </c>
      <c r="AC521" t="s">
        <v>42</v>
      </c>
      <c r="AD521" t="s">
        <v>42</v>
      </c>
      <c r="AE521">
        <v>6.1000000000000004E-3</v>
      </c>
      <c r="AF521">
        <v>0</v>
      </c>
      <c r="AG521" t="s">
        <v>41</v>
      </c>
      <c r="AH521">
        <v>0.42030000000000001</v>
      </c>
      <c r="AI521">
        <v>0.63100000000000001</v>
      </c>
      <c r="AJ521">
        <v>0.499</v>
      </c>
      <c r="AK521" t="s">
        <v>42</v>
      </c>
      <c r="AL521" t="s">
        <v>42</v>
      </c>
      <c r="AM521">
        <v>5.1000000000000004E-3</v>
      </c>
      <c r="AN521">
        <v>0</v>
      </c>
      <c r="AO521">
        <v>0</v>
      </c>
      <c r="AP521">
        <v>0</v>
      </c>
      <c r="AQ521">
        <v>0</v>
      </c>
      <c r="AR521">
        <v>0</v>
      </c>
      <c r="AS521">
        <v>0</v>
      </c>
      <c r="AT521">
        <v>1.7299999999999999E-2</v>
      </c>
      <c r="AU521" t="s">
        <v>42</v>
      </c>
      <c r="AV521">
        <v>1.34E-2</v>
      </c>
      <c r="AW521">
        <v>8.0999999999999996E-3</v>
      </c>
      <c r="AX521" t="s">
        <v>42</v>
      </c>
      <c r="AY521">
        <v>7.0000000000000001E-3</v>
      </c>
      <c r="AZ521" t="s">
        <v>42</v>
      </c>
      <c r="BA521" t="s">
        <v>42</v>
      </c>
      <c r="BB521" t="s">
        <v>42</v>
      </c>
      <c r="BC521" t="s">
        <v>42</v>
      </c>
      <c r="BD521">
        <v>0</v>
      </c>
      <c r="BE521" t="s">
        <v>42</v>
      </c>
      <c r="BF521">
        <v>1.12E-2</v>
      </c>
      <c r="BG521" t="s">
        <v>42</v>
      </c>
      <c r="BH521">
        <v>9.4999999999999998E-3</v>
      </c>
      <c r="BI521">
        <v>0.11169999999999999</v>
      </c>
      <c r="BJ521">
        <v>2.0400000000000001E-2</v>
      </c>
      <c r="BK521">
        <v>7.7600000000000002E-2</v>
      </c>
      <c r="BL521">
        <v>7.51E-2</v>
      </c>
      <c r="BM521">
        <v>2.3800000000000002E-2</v>
      </c>
      <c r="BN521">
        <v>5.5899999999999998E-2</v>
      </c>
      <c r="BO521">
        <v>1.12E-2</v>
      </c>
      <c r="BP521">
        <v>1.0200000000000001E-2</v>
      </c>
      <c r="BQ521">
        <v>1.0800000000000001E-2</v>
      </c>
    </row>
    <row r="522" spans="1:69" x14ac:dyDescent="0.25">
      <c r="A522" t="s">
        <v>169</v>
      </c>
      <c r="B522" t="s">
        <v>170</v>
      </c>
      <c r="D522">
        <v>500</v>
      </c>
      <c r="E522">
        <v>350</v>
      </c>
      <c r="F522">
        <v>850</v>
      </c>
      <c r="G522">
        <v>0.86750000000000005</v>
      </c>
      <c r="H522">
        <v>0.93140000000000001</v>
      </c>
      <c r="I522">
        <v>0.89390000000000003</v>
      </c>
      <c r="J522">
        <v>0.85340000000000005</v>
      </c>
      <c r="K522">
        <v>0.92569999999999997</v>
      </c>
      <c r="L522">
        <v>0.88329999999999997</v>
      </c>
      <c r="M522">
        <v>0.34539999999999998</v>
      </c>
      <c r="N522">
        <v>0.25430000000000003</v>
      </c>
      <c r="O522">
        <v>0.30780000000000002</v>
      </c>
      <c r="P522">
        <v>0</v>
      </c>
      <c r="Q522">
        <v>0</v>
      </c>
      <c r="R522">
        <v>0</v>
      </c>
      <c r="S522">
        <v>3.8199999999999998E-2</v>
      </c>
      <c r="T522">
        <v>0.02</v>
      </c>
      <c r="U522">
        <v>3.0700000000000002E-2</v>
      </c>
      <c r="V522">
        <v>1.8100000000000002E-2</v>
      </c>
      <c r="W522">
        <v>3.4299999999999997E-2</v>
      </c>
      <c r="X522">
        <v>2.4799999999999999E-2</v>
      </c>
      <c r="Y522" t="s">
        <v>42</v>
      </c>
      <c r="Z522" t="s">
        <v>42</v>
      </c>
      <c r="AA522" t="s">
        <v>42</v>
      </c>
      <c r="AB522" t="s">
        <v>42</v>
      </c>
      <c r="AC522">
        <v>3.7100000000000001E-2</v>
      </c>
      <c r="AD522">
        <v>2.12E-2</v>
      </c>
      <c r="AE522">
        <v>1.61E-2</v>
      </c>
      <c r="AF522" t="s">
        <v>42</v>
      </c>
      <c r="AG522">
        <v>1.06E-2</v>
      </c>
      <c r="AH522">
        <v>0.42170000000000002</v>
      </c>
      <c r="AI522">
        <v>0.56289999999999996</v>
      </c>
      <c r="AJ522">
        <v>0.48</v>
      </c>
      <c r="AK522" t="s">
        <v>42</v>
      </c>
      <c r="AL522" t="s">
        <v>42</v>
      </c>
      <c r="AM522" t="s">
        <v>42</v>
      </c>
      <c r="AN522">
        <v>0</v>
      </c>
      <c r="AO522">
        <v>0</v>
      </c>
      <c r="AP522">
        <v>0</v>
      </c>
      <c r="AQ522">
        <v>0</v>
      </c>
      <c r="AR522" t="s">
        <v>42</v>
      </c>
      <c r="AS522" t="s">
        <v>42</v>
      </c>
      <c r="AT522" t="s">
        <v>42</v>
      </c>
      <c r="AU522" t="s">
        <v>42</v>
      </c>
      <c r="AV522" t="s">
        <v>42</v>
      </c>
      <c r="AW522" t="s">
        <v>42</v>
      </c>
      <c r="AX522" t="s">
        <v>42</v>
      </c>
      <c r="AY522" t="s">
        <v>42</v>
      </c>
      <c r="AZ522">
        <v>0</v>
      </c>
      <c r="BA522">
        <v>0</v>
      </c>
      <c r="BB522">
        <v>0</v>
      </c>
      <c r="BC522" t="s">
        <v>42</v>
      </c>
      <c r="BD522">
        <v>0</v>
      </c>
      <c r="BE522" t="s">
        <v>42</v>
      </c>
      <c r="BF522" t="s">
        <v>42</v>
      </c>
      <c r="BG522" t="s">
        <v>42</v>
      </c>
      <c r="BH522" t="s">
        <v>42</v>
      </c>
      <c r="BI522">
        <v>5.2200000000000003E-2</v>
      </c>
      <c r="BJ522">
        <v>3.7100000000000001E-2</v>
      </c>
      <c r="BK522">
        <v>4.5999999999999999E-2</v>
      </c>
      <c r="BL522">
        <v>6.0199999999999997E-2</v>
      </c>
      <c r="BM522">
        <v>2.86E-2</v>
      </c>
      <c r="BN522">
        <v>4.7199999999999999E-2</v>
      </c>
      <c r="BO522">
        <v>2.01E-2</v>
      </c>
      <c r="BP522" t="s">
        <v>42</v>
      </c>
      <c r="BQ522">
        <v>1.2999999999999999E-2</v>
      </c>
    </row>
    <row r="523" spans="1:69" x14ac:dyDescent="0.25">
      <c r="A523" t="s">
        <v>171</v>
      </c>
      <c r="B523" t="s">
        <v>172</v>
      </c>
      <c r="D523">
        <v>460</v>
      </c>
      <c r="E523">
        <v>390</v>
      </c>
      <c r="F523">
        <v>850</v>
      </c>
      <c r="G523">
        <v>0.8478</v>
      </c>
      <c r="H523">
        <v>0.95150000000000001</v>
      </c>
      <c r="I523">
        <v>0.89549999999999996</v>
      </c>
      <c r="J523">
        <v>0.83909999999999996</v>
      </c>
      <c r="K523">
        <v>0.94130000000000003</v>
      </c>
      <c r="L523">
        <v>0.88619999999999999</v>
      </c>
      <c r="M523">
        <v>0.28699999999999998</v>
      </c>
      <c r="N523">
        <v>0.19639999999999999</v>
      </c>
      <c r="O523">
        <v>0.24529999999999999</v>
      </c>
      <c r="P523">
        <v>0</v>
      </c>
      <c r="Q523">
        <v>0</v>
      </c>
      <c r="R523">
        <v>0</v>
      </c>
      <c r="S523">
        <v>3.6999999999999998E-2</v>
      </c>
      <c r="T523">
        <v>1.5299999999999999E-2</v>
      </c>
      <c r="U523">
        <v>2.7E-2</v>
      </c>
      <c r="V523">
        <v>4.3499999999999997E-2</v>
      </c>
      <c r="W523">
        <v>3.32E-2</v>
      </c>
      <c r="X523">
        <v>3.8699999999999998E-2</v>
      </c>
      <c r="Y523" t="s">
        <v>42</v>
      </c>
      <c r="Z523">
        <v>0</v>
      </c>
      <c r="AA523" t="s">
        <v>42</v>
      </c>
      <c r="AB523" t="s">
        <v>42</v>
      </c>
      <c r="AC523" t="s">
        <v>42</v>
      </c>
      <c r="AD523">
        <v>8.2000000000000007E-3</v>
      </c>
      <c r="AE523" t="s">
        <v>42</v>
      </c>
      <c r="AF523" t="s">
        <v>42</v>
      </c>
      <c r="AG523" t="s">
        <v>42</v>
      </c>
      <c r="AH523">
        <v>0.4587</v>
      </c>
      <c r="AI523">
        <v>0.68110000000000004</v>
      </c>
      <c r="AJ523">
        <v>0.56100000000000005</v>
      </c>
      <c r="AK523">
        <v>0</v>
      </c>
      <c r="AL523" t="s">
        <v>42</v>
      </c>
      <c r="AM523" t="s">
        <v>42</v>
      </c>
      <c r="AN523">
        <v>0</v>
      </c>
      <c r="AO523">
        <v>0</v>
      </c>
      <c r="AP523">
        <v>0</v>
      </c>
      <c r="AQ523">
        <v>0</v>
      </c>
      <c r="AR523">
        <v>0</v>
      </c>
      <c r="AS523">
        <v>0</v>
      </c>
      <c r="AT523" t="s">
        <v>42</v>
      </c>
      <c r="AU523" t="s">
        <v>42</v>
      </c>
      <c r="AV523">
        <v>7.0000000000000001E-3</v>
      </c>
      <c r="AW523" t="s">
        <v>42</v>
      </c>
      <c r="AX523" t="s">
        <v>42</v>
      </c>
      <c r="AY523" t="s">
        <v>42</v>
      </c>
      <c r="AZ523">
        <v>0</v>
      </c>
      <c r="BA523" t="s">
        <v>42</v>
      </c>
      <c r="BB523" t="s">
        <v>42</v>
      </c>
      <c r="BC523" t="s">
        <v>42</v>
      </c>
      <c r="BD523" t="s">
        <v>42</v>
      </c>
      <c r="BE523" t="s">
        <v>42</v>
      </c>
      <c r="BF523" t="s">
        <v>42</v>
      </c>
      <c r="BG523" t="s">
        <v>42</v>
      </c>
      <c r="BH523" t="s">
        <v>42</v>
      </c>
      <c r="BI523">
        <v>6.7400000000000002E-2</v>
      </c>
      <c r="BJ523">
        <v>2.5499999999999998E-2</v>
      </c>
      <c r="BK523">
        <v>4.8099999999999997E-2</v>
      </c>
      <c r="BL523">
        <v>6.7400000000000002E-2</v>
      </c>
      <c r="BM523">
        <v>1.5299999999999999E-2</v>
      </c>
      <c r="BN523">
        <v>4.3400000000000001E-2</v>
      </c>
      <c r="BO523">
        <v>1.7399999999999999E-2</v>
      </c>
      <c r="BP523" t="s">
        <v>42</v>
      </c>
      <c r="BQ523">
        <v>1.29E-2</v>
      </c>
    </row>
    <row r="524" spans="1:69" x14ac:dyDescent="0.25">
      <c r="A524" t="s">
        <v>173</v>
      </c>
      <c r="B524" t="s">
        <v>174</v>
      </c>
      <c r="D524">
        <v>760</v>
      </c>
      <c r="E524">
        <v>540</v>
      </c>
      <c r="F524">
        <v>1300</v>
      </c>
      <c r="G524">
        <v>0.85089999999999999</v>
      </c>
      <c r="H524">
        <v>0.96319999999999995</v>
      </c>
      <c r="I524">
        <v>0.89780000000000004</v>
      </c>
      <c r="J524">
        <v>0.80869999999999997</v>
      </c>
      <c r="K524">
        <v>0.9466</v>
      </c>
      <c r="L524">
        <v>0.86629999999999996</v>
      </c>
      <c r="M524">
        <v>0.25069999999999998</v>
      </c>
      <c r="N524">
        <v>0.22470000000000001</v>
      </c>
      <c r="O524">
        <v>0.23980000000000001</v>
      </c>
      <c r="P524">
        <v>0</v>
      </c>
      <c r="Q524">
        <v>0</v>
      </c>
      <c r="R524">
        <v>0</v>
      </c>
      <c r="S524">
        <v>4.8800000000000003E-2</v>
      </c>
      <c r="T524" t="s">
        <v>42</v>
      </c>
      <c r="U524">
        <v>3.15E-2</v>
      </c>
      <c r="V524">
        <v>0</v>
      </c>
      <c r="W524" t="s">
        <v>42</v>
      </c>
      <c r="X524" t="s">
        <v>42</v>
      </c>
      <c r="Y524" t="s">
        <v>42</v>
      </c>
      <c r="Z524" t="s">
        <v>42</v>
      </c>
      <c r="AA524" t="s">
        <v>42</v>
      </c>
      <c r="AB524">
        <v>1.32E-2</v>
      </c>
      <c r="AC524">
        <v>2.3900000000000001E-2</v>
      </c>
      <c r="AD524">
        <v>1.77E-2</v>
      </c>
      <c r="AE524" t="s">
        <v>42</v>
      </c>
      <c r="AF524" t="s">
        <v>42</v>
      </c>
      <c r="AG524">
        <v>5.4000000000000003E-3</v>
      </c>
      <c r="AH524">
        <v>0.48549999999999999</v>
      </c>
      <c r="AI524">
        <v>0.67589999999999995</v>
      </c>
      <c r="AJ524">
        <v>0.56499999999999995</v>
      </c>
      <c r="AK524" t="s">
        <v>42</v>
      </c>
      <c r="AL524" t="s">
        <v>42</v>
      </c>
      <c r="AM524">
        <v>6.1000000000000004E-3</v>
      </c>
      <c r="AN524">
        <v>0</v>
      </c>
      <c r="AO524">
        <v>0</v>
      </c>
      <c r="AP524">
        <v>0</v>
      </c>
      <c r="AQ524" t="s">
        <v>42</v>
      </c>
      <c r="AR524">
        <v>0</v>
      </c>
      <c r="AS524" t="s">
        <v>42</v>
      </c>
      <c r="AT524">
        <v>1.72E-2</v>
      </c>
      <c r="AU524" t="s">
        <v>42</v>
      </c>
      <c r="AV524">
        <v>1.38E-2</v>
      </c>
      <c r="AW524" t="s">
        <v>42</v>
      </c>
      <c r="AX524" t="s">
        <v>42</v>
      </c>
      <c r="AY524" t="s">
        <v>41</v>
      </c>
      <c r="AZ524" t="s">
        <v>42</v>
      </c>
      <c r="BA524" t="s">
        <v>42</v>
      </c>
      <c r="BB524" t="s">
        <v>42</v>
      </c>
      <c r="BC524">
        <v>9.1999999999999998E-3</v>
      </c>
      <c r="BD524">
        <v>0</v>
      </c>
      <c r="BE524">
        <v>5.4000000000000003E-3</v>
      </c>
      <c r="BF524">
        <v>2.5100000000000001E-2</v>
      </c>
      <c r="BG524" t="s">
        <v>42</v>
      </c>
      <c r="BH524">
        <v>1.77E-2</v>
      </c>
      <c r="BI524">
        <v>6.9900000000000004E-2</v>
      </c>
      <c r="BJ524">
        <v>1.84E-2</v>
      </c>
      <c r="BK524">
        <v>4.8399999999999999E-2</v>
      </c>
      <c r="BL524">
        <v>6.2E-2</v>
      </c>
      <c r="BM524">
        <v>1.47E-2</v>
      </c>
      <c r="BN524">
        <v>4.2299999999999997E-2</v>
      </c>
      <c r="BO524">
        <v>1.72E-2</v>
      </c>
      <c r="BP524" t="s">
        <v>42</v>
      </c>
      <c r="BQ524">
        <v>1.15E-2</v>
      </c>
    </row>
    <row r="525" spans="1:69" x14ac:dyDescent="0.25">
      <c r="A525" t="s">
        <v>175</v>
      </c>
      <c r="B525" t="s">
        <v>176</v>
      </c>
      <c r="D525">
        <v>570</v>
      </c>
      <c r="E525">
        <v>550</v>
      </c>
      <c r="F525">
        <v>1120</v>
      </c>
      <c r="G525">
        <v>0.83660000000000001</v>
      </c>
      <c r="H525">
        <v>0.93310000000000004</v>
      </c>
      <c r="I525">
        <v>0.8841</v>
      </c>
      <c r="J525">
        <v>0.81200000000000006</v>
      </c>
      <c r="K525">
        <v>0.92589999999999995</v>
      </c>
      <c r="L525">
        <v>0.86809999999999998</v>
      </c>
      <c r="M525">
        <v>0.35849999999999999</v>
      </c>
      <c r="N525">
        <v>0.3327</v>
      </c>
      <c r="O525">
        <v>0.3458</v>
      </c>
      <c r="P525" t="s">
        <v>42</v>
      </c>
      <c r="Q525">
        <v>0</v>
      </c>
      <c r="R525" t="s">
        <v>42</v>
      </c>
      <c r="S525">
        <v>2.46E-2</v>
      </c>
      <c r="T525">
        <v>1.9900000000000001E-2</v>
      </c>
      <c r="U525">
        <v>2.23E-2</v>
      </c>
      <c r="V525">
        <v>2.1100000000000001E-2</v>
      </c>
      <c r="W525">
        <v>7.0499999999999993E-2</v>
      </c>
      <c r="X525">
        <v>4.5499999999999999E-2</v>
      </c>
      <c r="Y525">
        <v>2.64E-2</v>
      </c>
      <c r="Z525">
        <v>3.0700000000000002E-2</v>
      </c>
      <c r="AA525">
        <v>2.8500000000000001E-2</v>
      </c>
      <c r="AB525">
        <v>0</v>
      </c>
      <c r="AC525" t="s">
        <v>42</v>
      </c>
      <c r="AD525" t="s">
        <v>42</v>
      </c>
      <c r="AE525" t="s">
        <v>42</v>
      </c>
      <c r="AF525" t="s">
        <v>42</v>
      </c>
      <c r="AG525">
        <v>8.0000000000000002E-3</v>
      </c>
      <c r="AH525">
        <v>0.36909999999999998</v>
      </c>
      <c r="AI525">
        <v>0.45929999999999999</v>
      </c>
      <c r="AJ525">
        <v>0.41349999999999998</v>
      </c>
      <c r="AK525" t="s">
        <v>42</v>
      </c>
      <c r="AL525" t="s">
        <v>42</v>
      </c>
      <c r="AM525" t="s">
        <v>42</v>
      </c>
      <c r="AN525">
        <v>0</v>
      </c>
      <c r="AO525">
        <v>0</v>
      </c>
      <c r="AP525">
        <v>0</v>
      </c>
      <c r="AQ525" t="s">
        <v>42</v>
      </c>
      <c r="AR525" t="s">
        <v>42</v>
      </c>
      <c r="AS525" t="s">
        <v>42</v>
      </c>
      <c r="AT525">
        <v>1.0500000000000001E-2</v>
      </c>
      <c r="AU525" t="s">
        <v>42</v>
      </c>
      <c r="AV525">
        <v>8.0000000000000002E-3</v>
      </c>
      <c r="AW525" t="s">
        <v>42</v>
      </c>
      <c r="AX525">
        <v>0</v>
      </c>
      <c r="AY525" t="s">
        <v>42</v>
      </c>
      <c r="AZ525" t="s">
        <v>42</v>
      </c>
      <c r="BA525" t="s">
        <v>42</v>
      </c>
      <c r="BB525">
        <v>5.3E-3</v>
      </c>
      <c r="BC525" t="s">
        <v>42</v>
      </c>
      <c r="BD525">
        <v>0</v>
      </c>
      <c r="BE525" t="s">
        <v>42</v>
      </c>
      <c r="BF525">
        <v>1.41E-2</v>
      </c>
      <c r="BG525" t="s">
        <v>42</v>
      </c>
      <c r="BH525">
        <v>8.0000000000000002E-3</v>
      </c>
      <c r="BI525">
        <v>5.62E-2</v>
      </c>
      <c r="BJ525">
        <v>1.8100000000000002E-2</v>
      </c>
      <c r="BK525">
        <v>3.7400000000000003E-2</v>
      </c>
      <c r="BL525">
        <v>8.9599999999999999E-2</v>
      </c>
      <c r="BM525">
        <v>3.9800000000000002E-2</v>
      </c>
      <c r="BN525">
        <v>6.5100000000000005E-2</v>
      </c>
      <c r="BO525">
        <v>1.7600000000000001E-2</v>
      </c>
      <c r="BP525" t="s">
        <v>42</v>
      </c>
      <c r="BQ525">
        <v>1.34E-2</v>
      </c>
    </row>
    <row r="526" spans="1:69" x14ac:dyDescent="0.25">
      <c r="A526" t="s">
        <v>177</v>
      </c>
      <c r="B526" t="s">
        <v>178</v>
      </c>
      <c r="D526">
        <v>330</v>
      </c>
      <c r="E526">
        <v>140</v>
      </c>
      <c r="F526">
        <v>470</v>
      </c>
      <c r="G526">
        <v>0.89700000000000002</v>
      </c>
      <c r="H526">
        <v>0.95740000000000003</v>
      </c>
      <c r="I526">
        <v>0.91510000000000002</v>
      </c>
      <c r="J526">
        <v>0.88790000000000002</v>
      </c>
      <c r="K526">
        <v>0.95040000000000002</v>
      </c>
      <c r="L526">
        <v>0.90659999999999996</v>
      </c>
      <c r="M526">
        <v>0.33639999999999998</v>
      </c>
      <c r="N526">
        <v>0.22700000000000001</v>
      </c>
      <c r="O526">
        <v>0.30359999999999998</v>
      </c>
      <c r="P526">
        <v>0</v>
      </c>
      <c r="Q526">
        <v>0</v>
      </c>
      <c r="R526">
        <v>0</v>
      </c>
      <c r="S526">
        <v>6.0600000000000001E-2</v>
      </c>
      <c r="T526">
        <v>8.5099999999999995E-2</v>
      </c>
      <c r="U526">
        <v>6.7900000000000002E-2</v>
      </c>
      <c r="V526">
        <v>2.12E-2</v>
      </c>
      <c r="W526" t="s">
        <v>42</v>
      </c>
      <c r="X526">
        <v>2.5499999999999998E-2</v>
      </c>
      <c r="Y526" t="s">
        <v>42</v>
      </c>
      <c r="Z526">
        <v>0</v>
      </c>
      <c r="AA526" t="s">
        <v>42</v>
      </c>
      <c r="AB526">
        <v>0</v>
      </c>
      <c r="AC526">
        <v>0</v>
      </c>
      <c r="AD526">
        <v>0</v>
      </c>
      <c r="AE526" t="s">
        <v>42</v>
      </c>
      <c r="AF526" t="s">
        <v>42</v>
      </c>
      <c r="AG526" t="s">
        <v>42</v>
      </c>
      <c r="AH526">
        <v>0.45150000000000001</v>
      </c>
      <c r="AI526">
        <v>0.5887</v>
      </c>
      <c r="AJ526">
        <v>0.49259999999999998</v>
      </c>
      <c r="AK526" t="s">
        <v>42</v>
      </c>
      <c r="AL526" t="s">
        <v>42</v>
      </c>
      <c r="AM526" t="s">
        <v>42</v>
      </c>
      <c r="AN526">
        <v>0</v>
      </c>
      <c r="AO526">
        <v>0</v>
      </c>
      <c r="AP526">
        <v>0</v>
      </c>
      <c r="AQ526">
        <v>0</v>
      </c>
      <c r="AR526">
        <v>0</v>
      </c>
      <c r="AS526">
        <v>0</v>
      </c>
      <c r="AT526" t="s">
        <v>42</v>
      </c>
      <c r="AU526">
        <v>0</v>
      </c>
      <c r="AV526" t="s">
        <v>42</v>
      </c>
      <c r="AW526" t="s">
        <v>42</v>
      </c>
      <c r="AX526">
        <v>0</v>
      </c>
      <c r="AY526" t="s">
        <v>42</v>
      </c>
      <c r="AZ526">
        <v>0</v>
      </c>
      <c r="BA526">
        <v>0</v>
      </c>
      <c r="BB526">
        <v>0</v>
      </c>
      <c r="BC526" t="s">
        <v>42</v>
      </c>
      <c r="BD526">
        <v>0</v>
      </c>
      <c r="BE526" t="s">
        <v>42</v>
      </c>
      <c r="BF526" t="s">
        <v>42</v>
      </c>
      <c r="BG526" t="s">
        <v>42</v>
      </c>
      <c r="BH526" t="s">
        <v>42</v>
      </c>
      <c r="BI526">
        <v>5.45E-2</v>
      </c>
      <c r="BJ526" t="s">
        <v>42</v>
      </c>
      <c r="BK526">
        <v>4.0300000000000002E-2</v>
      </c>
      <c r="BL526" t="s">
        <v>42</v>
      </c>
      <c r="BM526" t="s">
        <v>42</v>
      </c>
      <c r="BN526">
        <v>1.2699999999999999E-2</v>
      </c>
      <c r="BO526">
        <v>3.3300000000000003E-2</v>
      </c>
      <c r="BP526" t="s">
        <v>42</v>
      </c>
      <c r="BQ526">
        <v>3.1800000000000002E-2</v>
      </c>
    </row>
    <row r="527" spans="1:69" x14ac:dyDescent="0.25">
      <c r="A527" t="s">
        <v>179</v>
      </c>
      <c r="B527" t="s">
        <v>180</v>
      </c>
      <c r="D527">
        <v>450</v>
      </c>
      <c r="E527">
        <v>350</v>
      </c>
      <c r="F527">
        <v>800</v>
      </c>
      <c r="G527">
        <v>0.85370000000000001</v>
      </c>
      <c r="H527">
        <v>0.95089999999999997</v>
      </c>
      <c r="I527">
        <v>0.89590000000000003</v>
      </c>
      <c r="J527">
        <v>0.84260000000000002</v>
      </c>
      <c r="K527">
        <v>0.94510000000000005</v>
      </c>
      <c r="L527">
        <v>0.8871</v>
      </c>
      <c r="M527">
        <v>0.26390000000000002</v>
      </c>
      <c r="N527">
        <v>0.23699999999999999</v>
      </c>
      <c r="O527">
        <v>0.25219999999999998</v>
      </c>
      <c r="P527" t="s">
        <v>42</v>
      </c>
      <c r="Q527">
        <v>0</v>
      </c>
      <c r="R527" t="s">
        <v>42</v>
      </c>
      <c r="S527">
        <v>1.77E-2</v>
      </c>
      <c r="T527" t="s">
        <v>42</v>
      </c>
      <c r="U527">
        <v>1.38E-2</v>
      </c>
      <c r="V527">
        <v>5.0999999999999997E-2</v>
      </c>
      <c r="W527">
        <v>4.6199999999999998E-2</v>
      </c>
      <c r="X527">
        <v>4.8899999999999999E-2</v>
      </c>
      <c r="Y527" t="s">
        <v>42</v>
      </c>
      <c r="Z527">
        <v>0</v>
      </c>
      <c r="AA527" t="s">
        <v>42</v>
      </c>
      <c r="AB527" t="s">
        <v>42</v>
      </c>
      <c r="AC527" t="s">
        <v>42</v>
      </c>
      <c r="AD527" t="s">
        <v>42</v>
      </c>
      <c r="AE527" t="s">
        <v>42</v>
      </c>
      <c r="AF527" t="s">
        <v>42</v>
      </c>
      <c r="AG527">
        <v>7.4999999999999997E-3</v>
      </c>
      <c r="AH527">
        <v>0.49</v>
      </c>
      <c r="AI527">
        <v>0.63290000000000002</v>
      </c>
      <c r="AJ527">
        <v>0.55210000000000004</v>
      </c>
      <c r="AK527">
        <v>0</v>
      </c>
      <c r="AL527">
        <v>0</v>
      </c>
      <c r="AM527">
        <v>0</v>
      </c>
      <c r="AN527">
        <v>0</v>
      </c>
      <c r="AO527">
        <v>0</v>
      </c>
      <c r="AP527">
        <v>0</v>
      </c>
      <c r="AQ527">
        <v>0</v>
      </c>
      <c r="AR527">
        <v>0</v>
      </c>
      <c r="AS527">
        <v>0</v>
      </c>
      <c r="AT527" t="s">
        <v>42</v>
      </c>
      <c r="AU527" t="s">
        <v>42</v>
      </c>
      <c r="AV527">
        <v>7.4999999999999997E-3</v>
      </c>
      <c r="AW527" t="s">
        <v>42</v>
      </c>
      <c r="AX527" t="s">
        <v>42</v>
      </c>
      <c r="AY527" t="s">
        <v>42</v>
      </c>
      <c r="AZ527" t="s">
        <v>42</v>
      </c>
      <c r="BA527" t="s">
        <v>42</v>
      </c>
      <c r="BB527" t="s">
        <v>42</v>
      </c>
      <c r="BC527" t="s">
        <v>42</v>
      </c>
      <c r="BD527">
        <v>0</v>
      </c>
      <c r="BE527" t="s">
        <v>42</v>
      </c>
      <c r="BF527" t="s">
        <v>42</v>
      </c>
      <c r="BG527">
        <v>0</v>
      </c>
      <c r="BH527" t="s">
        <v>42</v>
      </c>
      <c r="BI527">
        <v>5.9900000000000002E-2</v>
      </c>
      <c r="BJ527">
        <v>3.1800000000000002E-2</v>
      </c>
      <c r="BK527">
        <v>4.7699999999999999E-2</v>
      </c>
      <c r="BL527">
        <v>3.7699999999999997E-2</v>
      </c>
      <c r="BM527" t="s">
        <v>42</v>
      </c>
      <c r="BN527">
        <v>2.5100000000000001E-2</v>
      </c>
      <c r="BO527">
        <v>4.8800000000000003E-2</v>
      </c>
      <c r="BP527" t="s">
        <v>42</v>
      </c>
      <c r="BQ527">
        <v>3.1399999999999997E-2</v>
      </c>
    </row>
    <row r="528" spans="1:69" x14ac:dyDescent="0.25">
      <c r="A528" t="s">
        <v>181</v>
      </c>
      <c r="B528" t="s">
        <v>182</v>
      </c>
      <c r="D528">
        <v>1030</v>
      </c>
      <c r="E528">
        <v>990</v>
      </c>
      <c r="F528">
        <v>2020</v>
      </c>
      <c r="G528">
        <v>0.76190000000000002</v>
      </c>
      <c r="H528">
        <v>0.94630000000000003</v>
      </c>
      <c r="I528">
        <v>0.85199999999999998</v>
      </c>
      <c r="J528">
        <v>0.74060000000000004</v>
      </c>
      <c r="K528">
        <v>0.93720000000000003</v>
      </c>
      <c r="L528">
        <v>0.83660000000000001</v>
      </c>
      <c r="M528">
        <v>0.29139999999999999</v>
      </c>
      <c r="N528">
        <v>0.27460000000000001</v>
      </c>
      <c r="O528">
        <v>0.28320000000000001</v>
      </c>
      <c r="P528">
        <v>0</v>
      </c>
      <c r="Q528">
        <v>0</v>
      </c>
      <c r="R528">
        <v>0</v>
      </c>
      <c r="S528">
        <v>1.6500000000000001E-2</v>
      </c>
      <c r="T528">
        <v>1.01E-2</v>
      </c>
      <c r="U528">
        <v>1.34E-2</v>
      </c>
      <c r="V528" t="s">
        <v>42</v>
      </c>
      <c r="W528">
        <v>8.0999999999999996E-3</v>
      </c>
      <c r="X528">
        <v>6.4000000000000003E-3</v>
      </c>
      <c r="Y528">
        <v>3.8699999999999998E-2</v>
      </c>
      <c r="Z528">
        <v>6.59E-2</v>
      </c>
      <c r="AA528">
        <v>5.1999999999999998E-2</v>
      </c>
      <c r="AB528" t="s">
        <v>42</v>
      </c>
      <c r="AC528">
        <v>7.1000000000000004E-3</v>
      </c>
      <c r="AD528">
        <v>5.4000000000000003E-3</v>
      </c>
      <c r="AE528">
        <v>1.7399999999999999E-2</v>
      </c>
      <c r="AF528">
        <v>9.1000000000000004E-3</v>
      </c>
      <c r="AG528">
        <v>1.34E-2</v>
      </c>
      <c r="AH528">
        <v>0.3669</v>
      </c>
      <c r="AI528">
        <v>0.56230000000000002</v>
      </c>
      <c r="AJ528">
        <v>0.46239999999999998</v>
      </c>
      <c r="AK528" t="s">
        <v>42</v>
      </c>
      <c r="AL528">
        <v>1.01E-2</v>
      </c>
      <c r="AM528">
        <v>6.8999999999999999E-3</v>
      </c>
      <c r="AN528">
        <v>0</v>
      </c>
      <c r="AO528">
        <v>0</v>
      </c>
      <c r="AP528">
        <v>0</v>
      </c>
      <c r="AQ528" t="s">
        <v>42</v>
      </c>
      <c r="AR528">
        <v>0</v>
      </c>
      <c r="AS528" t="s">
        <v>42</v>
      </c>
      <c r="AT528">
        <v>1.6500000000000001E-2</v>
      </c>
      <c r="AU528" t="s">
        <v>42</v>
      </c>
      <c r="AV528">
        <v>1.09E-2</v>
      </c>
      <c r="AW528">
        <v>7.7000000000000002E-3</v>
      </c>
      <c r="AX528" t="s">
        <v>42</v>
      </c>
      <c r="AY528">
        <v>5.4000000000000003E-3</v>
      </c>
      <c r="AZ528" t="s">
        <v>42</v>
      </c>
      <c r="BA528" t="s">
        <v>42</v>
      </c>
      <c r="BB528" t="s">
        <v>42</v>
      </c>
      <c r="BC528">
        <v>5.7999999999999996E-3</v>
      </c>
      <c r="BD528">
        <v>0</v>
      </c>
      <c r="BE528" t="s">
        <v>41</v>
      </c>
      <c r="BF528" t="s">
        <v>42</v>
      </c>
      <c r="BG528" t="s">
        <v>42</v>
      </c>
      <c r="BH528" t="s">
        <v>41</v>
      </c>
      <c r="BI528">
        <v>0.1036</v>
      </c>
      <c r="BJ528">
        <v>3.04E-2</v>
      </c>
      <c r="BK528">
        <v>6.7799999999999999E-2</v>
      </c>
      <c r="BL528">
        <v>0.1055</v>
      </c>
      <c r="BM528">
        <v>1.52E-2</v>
      </c>
      <c r="BN528">
        <v>6.1400000000000003E-2</v>
      </c>
      <c r="BO528">
        <v>2.9000000000000001E-2</v>
      </c>
      <c r="BP528">
        <v>8.0999999999999996E-3</v>
      </c>
      <c r="BQ528">
        <v>1.8800000000000001E-2</v>
      </c>
    </row>
    <row r="529" spans="1:69" x14ac:dyDescent="0.25">
      <c r="A529" t="s">
        <v>183</v>
      </c>
      <c r="B529" t="s">
        <v>184</v>
      </c>
      <c r="D529">
        <v>560</v>
      </c>
      <c r="E529">
        <v>450</v>
      </c>
      <c r="F529">
        <v>1000</v>
      </c>
      <c r="G529">
        <v>0.82909999999999995</v>
      </c>
      <c r="H529">
        <v>0.91259999999999997</v>
      </c>
      <c r="I529">
        <v>0.86629999999999996</v>
      </c>
      <c r="J529">
        <v>0.80940000000000001</v>
      </c>
      <c r="K529">
        <v>0.89690000000000003</v>
      </c>
      <c r="L529">
        <v>0.84830000000000005</v>
      </c>
      <c r="M529">
        <v>0.41370000000000001</v>
      </c>
      <c r="N529">
        <v>0.34079999999999999</v>
      </c>
      <c r="O529">
        <v>0.38119999999999998</v>
      </c>
      <c r="P529" t="s">
        <v>42</v>
      </c>
      <c r="Q529">
        <v>0</v>
      </c>
      <c r="R529" t="s">
        <v>42</v>
      </c>
      <c r="S529">
        <v>2.3400000000000001E-2</v>
      </c>
      <c r="T529" t="s">
        <v>42</v>
      </c>
      <c r="U529">
        <v>1.7000000000000001E-2</v>
      </c>
      <c r="V529" t="s">
        <v>42</v>
      </c>
      <c r="W529" t="s">
        <v>42</v>
      </c>
      <c r="X529">
        <v>6.0000000000000001E-3</v>
      </c>
      <c r="Y529" t="s">
        <v>42</v>
      </c>
      <c r="Z529" t="s">
        <v>42</v>
      </c>
      <c r="AA529">
        <v>8.0000000000000002E-3</v>
      </c>
      <c r="AB529">
        <v>2.1600000000000001E-2</v>
      </c>
      <c r="AC529">
        <v>4.2599999999999999E-2</v>
      </c>
      <c r="AD529">
        <v>3.09E-2</v>
      </c>
      <c r="AE529" t="s">
        <v>42</v>
      </c>
      <c r="AF529" t="s">
        <v>42</v>
      </c>
      <c r="AG529" t="s">
        <v>42</v>
      </c>
      <c r="AH529">
        <v>0.33090000000000003</v>
      </c>
      <c r="AI529">
        <v>0.48649999999999999</v>
      </c>
      <c r="AJ529">
        <v>0.4002</v>
      </c>
      <c r="AK529" t="s">
        <v>42</v>
      </c>
      <c r="AL529">
        <v>1.35E-2</v>
      </c>
      <c r="AM529">
        <v>1.0999999999999999E-2</v>
      </c>
      <c r="AN529">
        <v>0</v>
      </c>
      <c r="AO529">
        <v>0</v>
      </c>
      <c r="AP529">
        <v>0</v>
      </c>
      <c r="AQ529">
        <v>0</v>
      </c>
      <c r="AR529">
        <v>0</v>
      </c>
      <c r="AS529">
        <v>0</v>
      </c>
      <c r="AT529">
        <v>1.26E-2</v>
      </c>
      <c r="AU529" t="s">
        <v>42</v>
      </c>
      <c r="AV529">
        <v>1.2E-2</v>
      </c>
      <c r="AW529" t="s">
        <v>42</v>
      </c>
      <c r="AX529" t="s">
        <v>42</v>
      </c>
      <c r="AY529" t="s">
        <v>42</v>
      </c>
      <c r="AZ529" t="s">
        <v>42</v>
      </c>
      <c r="BA529" t="s">
        <v>42</v>
      </c>
      <c r="BB529" t="s">
        <v>42</v>
      </c>
      <c r="BC529" t="s">
        <v>42</v>
      </c>
      <c r="BD529" t="s">
        <v>42</v>
      </c>
      <c r="BE529" t="s">
        <v>42</v>
      </c>
      <c r="BF529" t="s">
        <v>42</v>
      </c>
      <c r="BG529" t="s">
        <v>42</v>
      </c>
      <c r="BH529">
        <v>6.0000000000000001E-3</v>
      </c>
      <c r="BI529">
        <v>8.6300000000000002E-2</v>
      </c>
      <c r="BJ529">
        <v>4.7100000000000003E-2</v>
      </c>
      <c r="BK529">
        <v>6.8900000000000003E-2</v>
      </c>
      <c r="BL529">
        <v>5.9400000000000001E-2</v>
      </c>
      <c r="BM529">
        <v>3.5900000000000001E-2</v>
      </c>
      <c r="BN529">
        <v>4.8899999999999999E-2</v>
      </c>
      <c r="BO529">
        <v>2.52E-2</v>
      </c>
      <c r="BP529" t="s">
        <v>42</v>
      </c>
      <c r="BQ529">
        <v>1.6E-2</v>
      </c>
    </row>
    <row r="530" spans="1:69" x14ac:dyDescent="0.25">
      <c r="A530">
        <v>301</v>
      </c>
      <c r="B530" t="s">
        <v>185</v>
      </c>
      <c r="C530" t="s">
        <v>180</v>
      </c>
      <c r="D530" t="s">
        <v>42</v>
      </c>
      <c r="E530" t="s">
        <v>42</v>
      </c>
      <c r="F530">
        <v>10</v>
      </c>
      <c r="G530" t="s">
        <v>42</v>
      </c>
      <c r="H530" t="s">
        <v>42</v>
      </c>
      <c r="I530">
        <v>1</v>
      </c>
      <c r="J530" t="s">
        <v>42</v>
      </c>
      <c r="K530" t="s">
        <v>42</v>
      </c>
      <c r="L530">
        <v>1</v>
      </c>
      <c r="M530" t="s">
        <v>42</v>
      </c>
      <c r="N530" t="s">
        <v>42</v>
      </c>
      <c r="O530">
        <v>0</v>
      </c>
      <c r="P530" t="s">
        <v>42</v>
      </c>
      <c r="Q530" t="s">
        <v>42</v>
      </c>
      <c r="R530">
        <v>0</v>
      </c>
      <c r="S530" t="s">
        <v>42</v>
      </c>
      <c r="T530" t="s">
        <v>42</v>
      </c>
      <c r="U530">
        <v>0</v>
      </c>
      <c r="V530" t="s">
        <v>42</v>
      </c>
      <c r="W530" t="s">
        <v>42</v>
      </c>
      <c r="X530">
        <v>0</v>
      </c>
      <c r="Y530" t="s">
        <v>42</v>
      </c>
      <c r="Z530" t="s">
        <v>42</v>
      </c>
      <c r="AA530">
        <v>0</v>
      </c>
      <c r="AB530" t="s">
        <v>42</v>
      </c>
      <c r="AC530" t="s">
        <v>42</v>
      </c>
      <c r="AD530">
        <v>0</v>
      </c>
      <c r="AE530" t="s">
        <v>42</v>
      </c>
      <c r="AF530" t="s">
        <v>42</v>
      </c>
      <c r="AG530">
        <v>0</v>
      </c>
      <c r="AH530" t="s">
        <v>42</v>
      </c>
      <c r="AI530" t="s">
        <v>42</v>
      </c>
      <c r="AJ530">
        <v>1</v>
      </c>
      <c r="AK530" t="s">
        <v>42</v>
      </c>
      <c r="AL530" t="s">
        <v>42</v>
      </c>
      <c r="AM530">
        <v>0</v>
      </c>
      <c r="AN530" t="s">
        <v>42</v>
      </c>
      <c r="AO530" t="s">
        <v>42</v>
      </c>
      <c r="AP530">
        <v>0</v>
      </c>
      <c r="AQ530" t="s">
        <v>42</v>
      </c>
      <c r="AR530" t="s">
        <v>42</v>
      </c>
      <c r="AS530">
        <v>0</v>
      </c>
      <c r="AT530" t="s">
        <v>42</v>
      </c>
      <c r="AU530" t="s">
        <v>42</v>
      </c>
      <c r="AV530">
        <v>0</v>
      </c>
      <c r="AW530" t="s">
        <v>42</v>
      </c>
      <c r="AX530" t="s">
        <v>42</v>
      </c>
      <c r="AY530">
        <v>0</v>
      </c>
      <c r="AZ530" t="s">
        <v>42</v>
      </c>
      <c r="BA530" t="s">
        <v>42</v>
      </c>
      <c r="BB530">
        <v>0</v>
      </c>
      <c r="BC530" t="s">
        <v>42</v>
      </c>
      <c r="BD530" t="s">
        <v>42</v>
      </c>
      <c r="BE530">
        <v>0</v>
      </c>
      <c r="BF530" t="s">
        <v>42</v>
      </c>
      <c r="BG530" t="s">
        <v>42</v>
      </c>
      <c r="BH530">
        <v>0</v>
      </c>
      <c r="BI530" t="s">
        <v>42</v>
      </c>
      <c r="BJ530" t="s">
        <v>42</v>
      </c>
      <c r="BK530">
        <v>0</v>
      </c>
      <c r="BL530" t="s">
        <v>42</v>
      </c>
      <c r="BM530" t="s">
        <v>42</v>
      </c>
      <c r="BN530">
        <v>0</v>
      </c>
      <c r="BO530" t="s">
        <v>42</v>
      </c>
      <c r="BP530" t="s">
        <v>42</v>
      </c>
      <c r="BQ530">
        <v>0</v>
      </c>
    </row>
    <row r="531" spans="1:69" x14ac:dyDescent="0.25">
      <c r="A531">
        <v>302</v>
      </c>
      <c r="B531" t="s">
        <v>186</v>
      </c>
      <c r="C531" t="s">
        <v>180</v>
      </c>
      <c r="D531">
        <v>10</v>
      </c>
      <c r="E531">
        <v>20</v>
      </c>
      <c r="F531">
        <v>30</v>
      </c>
      <c r="G531">
        <v>1</v>
      </c>
      <c r="H531">
        <v>1</v>
      </c>
      <c r="I531">
        <v>1</v>
      </c>
      <c r="J531">
        <v>1</v>
      </c>
      <c r="K531">
        <v>1</v>
      </c>
      <c r="L531">
        <v>1</v>
      </c>
      <c r="M531" t="s">
        <v>42</v>
      </c>
      <c r="N531" t="s">
        <v>42</v>
      </c>
      <c r="O531" t="s">
        <v>42</v>
      </c>
      <c r="P531">
        <v>0</v>
      </c>
      <c r="Q531">
        <v>0</v>
      </c>
      <c r="R531">
        <v>0</v>
      </c>
      <c r="S531">
        <v>0</v>
      </c>
      <c r="T531">
        <v>0</v>
      </c>
      <c r="U531">
        <v>0</v>
      </c>
      <c r="V531">
        <v>0</v>
      </c>
      <c r="W531">
        <v>0</v>
      </c>
      <c r="X531">
        <v>0</v>
      </c>
      <c r="Y531">
        <v>0</v>
      </c>
      <c r="Z531">
        <v>0</v>
      </c>
      <c r="AA531">
        <v>0</v>
      </c>
      <c r="AB531">
        <v>0</v>
      </c>
      <c r="AC531">
        <v>0</v>
      </c>
      <c r="AD531">
        <v>0</v>
      </c>
      <c r="AE531">
        <v>0</v>
      </c>
      <c r="AF531">
        <v>0</v>
      </c>
      <c r="AG531">
        <v>0</v>
      </c>
      <c r="AH531">
        <v>0.69230000000000003</v>
      </c>
      <c r="AI531">
        <v>0.94440000000000002</v>
      </c>
      <c r="AJ531">
        <v>0.8387</v>
      </c>
      <c r="AK531">
        <v>0</v>
      </c>
      <c r="AL531">
        <v>0</v>
      </c>
      <c r="AM531">
        <v>0</v>
      </c>
      <c r="AN531">
        <v>0</v>
      </c>
      <c r="AO531">
        <v>0</v>
      </c>
      <c r="AP531">
        <v>0</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row>
    <row r="532" spans="1:69" x14ac:dyDescent="0.25">
      <c r="A532">
        <v>370</v>
      </c>
      <c r="B532" t="s">
        <v>187</v>
      </c>
      <c r="C532" t="s">
        <v>170</v>
      </c>
      <c r="D532">
        <v>20</v>
      </c>
      <c r="E532">
        <v>10</v>
      </c>
      <c r="F532">
        <v>30</v>
      </c>
      <c r="G532">
        <v>0.86360000000000003</v>
      </c>
      <c r="H532">
        <v>0.75</v>
      </c>
      <c r="I532">
        <v>0.82350000000000001</v>
      </c>
      <c r="J532">
        <v>0.86360000000000003</v>
      </c>
      <c r="K532">
        <v>0.75</v>
      </c>
      <c r="L532">
        <v>0.82350000000000001</v>
      </c>
      <c r="M532">
        <v>0.2727</v>
      </c>
      <c r="N532" t="s">
        <v>42</v>
      </c>
      <c r="O532">
        <v>0.23530000000000001</v>
      </c>
      <c r="P532">
        <v>0</v>
      </c>
      <c r="Q532">
        <v>0</v>
      </c>
      <c r="R532">
        <v>0</v>
      </c>
      <c r="S532" t="s">
        <v>42</v>
      </c>
      <c r="T532">
        <v>0</v>
      </c>
      <c r="U532" t="s">
        <v>42</v>
      </c>
      <c r="V532">
        <v>0</v>
      </c>
      <c r="W532">
        <v>0</v>
      </c>
      <c r="X532">
        <v>0</v>
      </c>
      <c r="Y532">
        <v>0</v>
      </c>
      <c r="Z532">
        <v>0</v>
      </c>
      <c r="AA532">
        <v>0</v>
      </c>
      <c r="AB532">
        <v>0</v>
      </c>
      <c r="AC532" t="s">
        <v>42</v>
      </c>
      <c r="AD532" t="s">
        <v>42</v>
      </c>
      <c r="AE532">
        <v>0</v>
      </c>
      <c r="AF532">
        <v>0</v>
      </c>
      <c r="AG532">
        <v>0</v>
      </c>
      <c r="AH532">
        <v>0.54549999999999998</v>
      </c>
      <c r="AI532">
        <v>0.5</v>
      </c>
      <c r="AJ532">
        <v>0.52939999999999998</v>
      </c>
      <c r="AK532" t="s">
        <v>42</v>
      </c>
      <c r="AL532">
        <v>0</v>
      </c>
      <c r="AM532" t="s">
        <v>42</v>
      </c>
      <c r="AN532">
        <v>0</v>
      </c>
      <c r="AO532">
        <v>0</v>
      </c>
      <c r="AP532">
        <v>0</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t="s">
        <v>42</v>
      </c>
      <c r="BJ532" t="s">
        <v>42</v>
      </c>
      <c r="BK532" t="s">
        <v>42</v>
      </c>
      <c r="BL532" t="s">
        <v>42</v>
      </c>
      <c r="BM532" t="s">
        <v>42</v>
      </c>
      <c r="BN532" t="s">
        <v>42</v>
      </c>
      <c r="BO532" t="s">
        <v>42</v>
      </c>
      <c r="BP532">
        <v>0</v>
      </c>
      <c r="BQ532" t="s">
        <v>42</v>
      </c>
    </row>
    <row r="533" spans="1:69" x14ac:dyDescent="0.25">
      <c r="A533">
        <v>800</v>
      </c>
      <c r="B533" t="s">
        <v>188</v>
      </c>
      <c r="C533" t="s">
        <v>184</v>
      </c>
      <c r="D533">
        <v>20</v>
      </c>
      <c r="E533">
        <v>30</v>
      </c>
      <c r="F533">
        <v>50</v>
      </c>
      <c r="G533">
        <v>0.875</v>
      </c>
      <c r="H533">
        <v>0.9667</v>
      </c>
      <c r="I533">
        <v>0.92589999999999995</v>
      </c>
      <c r="J533">
        <v>0.875</v>
      </c>
      <c r="K533">
        <v>0.9667</v>
      </c>
      <c r="L533">
        <v>0.92589999999999995</v>
      </c>
      <c r="M533">
        <v>0.33329999999999999</v>
      </c>
      <c r="N533">
        <v>0.23330000000000001</v>
      </c>
      <c r="O533">
        <v>0.27779999999999999</v>
      </c>
      <c r="P533">
        <v>0</v>
      </c>
      <c r="Q533">
        <v>0</v>
      </c>
      <c r="R533">
        <v>0</v>
      </c>
      <c r="S533" t="s">
        <v>42</v>
      </c>
      <c r="T533">
        <v>0</v>
      </c>
      <c r="U533" t="s">
        <v>42</v>
      </c>
      <c r="V533">
        <v>0</v>
      </c>
      <c r="W533">
        <v>0</v>
      </c>
      <c r="X533">
        <v>0</v>
      </c>
      <c r="Y533">
        <v>0</v>
      </c>
      <c r="Z533">
        <v>0</v>
      </c>
      <c r="AA533">
        <v>0</v>
      </c>
      <c r="AB533">
        <v>0</v>
      </c>
      <c r="AC533" t="s">
        <v>42</v>
      </c>
      <c r="AD533" t="s">
        <v>42</v>
      </c>
      <c r="AE533">
        <v>0</v>
      </c>
      <c r="AF533">
        <v>0</v>
      </c>
      <c r="AG533">
        <v>0</v>
      </c>
      <c r="AH533">
        <v>0.5</v>
      </c>
      <c r="AI533">
        <v>0.7</v>
      </c>
      <c r="AJ533">
        <v>0.61109999999999998</v>
      </c>
      <c r="AK533">
        <v>0</v>
      </c>
      <c r="AL533">
        <v>0</v>
      </c>
      <c r="AM533">
        <v>0</v>
      </c>
      <c r="AN533">
        <v>0</v>
      </c>
      <c r="AO533">
        <v>0</v>
      </c>
      <c r="AP533">
        <v>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t="s">
        <v>42</v>
      </c>
      <c r="BJ533">
        <v>0</v>
      </c>
      <c r="BK533" t="s">
        <v>42</v>
      </c>
      <c r="BL533" t="s">
        <v>42</v>
      </c>
      <c r="BM533" t="s">
        <v>42</v>
      </c>
      <c r="BN533" t="s">
        <v>42</v>
      </c>
      <c r="BO533">
        <v>0</v>
      </c>
      <c r="BP533">
        <v>0</v>
      </c>
      <c r="BQ533">
        <v>0</v>
      </c>
    </row>
    <row r="534" spans="1:69" x14ac:dyDescent="0.25">
      <c r="A534">
        <v>822</v>
      </c>
      <c r="B534" t="s">
        <v>189</v>
      </c>
      <c r="C534" t="s">
        <v>176</v>
      </c>
      <c r="D534">
        <v>10</v>
      </c>
      <c r="E534">
        <v>20</v>
      </c>
      <c r="F534">
        <v>20</v>
      </c>
      <c r="G534">
        <v>0.88890000000000002</v>
      </c>
      <c r="H534">
        <v>1</v>
      </c>
      <c r="I534">
        <v>0.95830000000000004</v>
      </c>
      <c r="J534">
        <v>0.88890000000000002</v>
      </c>
      <c r="K534">
        <v>1</v>
      </c>
      <c r="L534">
        <v>0.95830000000000004</v>
      </c>
      <c r="M534" t="s">
        <v>42</v>
      </c>
      <c r="N534">
        <v>0.4</v>
      </c>
      <c r="O534">
        <v>0.45829999999999999</v>
      </c>
      <c r="P534">
        <v>0</v>
      </c>
      <c r="Q534">
        <v>0</v>
      </c>
      <c r="R534">
        <v>0</v>
      </c>
      <c r="S534">
        <v>0</v>
      </c>
      <c r="T534">
        <v>0</v>
      </c>
      <c r="U534">
        <v>0</v>
      </c>
      <c r="V534">
        <v>0</v>
      </c>
      <c r="W534">
        <v>0</v>
      </c>
      <c r="X534">
        <v>0</v>
      </c>
      <c r="Y534">
        <v>0</v>
      </c>
      <c r="Z534">
        <v>0</v>
      </c>
      <c r="AA534">
        <v>0</v>
      </c>
      <c r="AB534">
        <v>0</v>
      </c>
      <c r="AC534">
        <v>0</v>
      </c>
      <c r="AD534">
        <v>0</v>
      </c>
      <c r="AE534">
        <v>0</v>
      </c>
      <c r="AF534">
        <v>0</v>
      </c>
      <c r="AG534">
        <v>0</v>
      </c>
      <c r="AH534" t="s">
        <v>42</v>
      </c>
      <c r="AI534">
        <v>0.6</v>
      </c>
      <c r="AJ534">
        <v>0.5</v>
      </c>
      <c r="AK534">
        <v>0</v>
      </c>
      <c r="AL534">
        <v>0</v>
      </c>
      <c r="AM534">
        <v>0</v>
      </c>
      <c r="AN534">
        <v>0</v>
      </c>
      <c r="AO534">
        <v>0</v>
      </c>
      <c r="AP534">
        <v>0</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t="s">
        <v>42</v>
      </c>
      <c r="BM534">
        <v>0</v>
      </c>
      <c r="BN534" t="s">
        <v>42</v>
      </c>
      <c r="BO534">
        <v>0</v>
      </c>
      <c r="BP534">
        <v>0</v>
      </c>
      <c r="BQ534">
        <v>0</v>
      </c>
    </row>
    <row r="535" spans="1:69" x14ac:dyDescent="0.25">
      <c r="A535">
        <v>303</v>
      </c>
      <c r="B535" t="s">
        <v>190</v>
      </c>
      <c r="C535" t="s">
        <v>180</v>
      </c>
      <c r="D535">
        <v>30</v>
      </c>
      <c r="E535">
        <v>20</v>
      </c>
      <c r="F535">
        <v>60</v>
      </c>
      <c r="G535">
        <v>0.79410000000000003</v>
      </c>
      <c r="H535">
        <v>0.86960000000000004</v>
      </c>
      <c r="I535">
        <v>0.8246</v>
      </c>
      <c r="J535">
        <v>0.79410000000000003</v>
      </c>
      <c r="K535">
        <v>0.82609999999999995</v>
      </c>
      <c r="L535">
        <v>0.80700000000000005</v>
      </c>
      <c r="M535">
        <v>0.35289999999999999</v>
      </c>
      <c r="N535">
        <v>0.30430000000000001</v>
      </c>
      <c r="O535">
        <v>0.33329999999999999</v>
      </c>
      <c r="P535">
        <v>0</v>
      </c>
      <c r="Q535">
        <v>0</v>
      </c>
      <c r="R535">
        <v>0</v>
      </c>
      <c r="S535">
        <v>0</v>
      </c>
      <c r="T535" t="s">
        <v>42</v>
      </c>
      <c r="U535" t="s">
        <v>42</v>
      </c>
      <c r="V535">
        <v>0.23530000000000001</v>
      </c>
      <c r="W535" t="s">
        <v>42</v>
      </c>
      <c r="X535">
        <v>0.2281</v>
      </c>
      <c r="Y535">
        <v>0</v>
      </c>
      <c r="Z535">
        <v>0</v>
      </c>
      <c r="AA535">
        <v>0</v>
      </c>
      <c r="AB535">
        <v>0</v>
      </c>
      <c r="AC535">
        <v>0</v>
      </c>
      <c r="AD535">
        <v>0</v>
      </c>
      <c r="AE535">
        <v>0</v>
      </c>
      <c r="AF535">
        <v>0</v>
      </c>
      <c r="AG535">
        <v>0</v>
      </c>
      <c r="AH535">
        <v>0.2059</v>
      </c>
      <c r="AI535">
        <v>0.26090000000000002</v>
      </c>
      <c r="AJ535">
        <v>0.2281</v>
      </c>
      <c r="AK535">
        <v>0</v>
      </c>
      <c r="AL535">
        <v>0</v>
      </c>
      <c r="AM535">
        <v>0</v>
      </c>
      <c r="AN535">
        <v>0</v>
      </c>
      <c r="AO535">
        <v>0</v>
      </c>
      <c r="AP535">
        <v>0</v>
      </c>
      <c r="AQ535">
        <v>0</v>
      </c>
      <c r="AR535">
        <v>0</v>
      </c>
      <c r="AS535">
        <v>0</v>
      </c>
      <c r="AT535">
        <v>0</v>
      </c>
      <c r="AU535" t="s">
        <v>42</v>
      </c>
      <c r="AV535" t="s">
        <v>42</v>
      </c>
      <c r="AW535">
        <v>0</v>
      </c>
      <c r="AX535" t="s">
        <v>42</v>
      </c>
      <c r="AY535" t="s">
        <v>42</v>
      </c>
      <c r="AZ535">
        <v>0</v>
      </c>
      <c r="BA535">
        <v>0</v>
      </c>
      <c r="BB535">
        <v>0</v>
      </c>
      <c r="BC535">
        <v>0</v>
      </c>
      <c r="BD535">
        <v>0</v>
      </c>
      <c r="BE535">
        <v>0</v>
      </c>
      <c r="BF535">
        <v>0</v>
      </c>
      <c r="BG535">
        <v>0</v>
      </c>
      <c r="BH535">
        <v>0</v>
      </c>
      <c r="BI535" t="s">
        <v>42</v>
      </c>
      <c r="BJ535" t="s">
        <v>42</v>
      </c>
      <c r="BK535">
        <v>0.12280000000000001</v>
      </c>
      <c r="BL535" t="s">
        <v>42</v>
      </c>
      <c r="BM535">
        <v>0</v>
      </c>
      <c r="BN535" t="s">
        <v>42</v>
      </c>
      <c r="BO535">
        <v>0</v>
      </c>
      <c r="BP535" t="s">
        <v>42</v>
      </c>
      <c r="BQ535" t="s">
        <v>42</v>
      </c>
    </row>
    <row r="536" spans="1:69" x14ac:dyDescent="0.25">
      <c r="A536">
        <v>330</v>
      </c>
      <c r="B536" t="s">
        <v>191</v>
      </c>
      <c r="C536" t="s">
        <v>174</v>
      </c>
      <c r="D536">
        <v>200</v>
      </c>
      <c r="E536">
        <v>90</v>
      </c>
      <c r="F536">
        <v>290</v>
      </c>
      <c r="G536">
        <v>0.81120000000000003</v>
      </c>
      <c r="H536">
        <v>0.95650000000000002</v>
      </c>
      <c r="I536">
        <v>0.85760000000000003</v>
      </c>
      <c r="J536">
        <v>0.79079999999999995</v>
      </c>
      <c r="K536">
        <v>0.95650000000000002</v>
      </c>
      <c r="L536">
        <v>0.84379999999999999</v>
      </c>
      <c r="M536">
        <v>0.1633</v>
      </c>
      <c r="N536">
        <v>0.13039999999999999</v>
      </c>
      <c r="O536">
        <v>0.15279999999999999</v>
      </c>
      <c r="P536">
        <v>0</v>
      </c>
      <c r="Q536">
        <v>0</v>
      </c>
      <c r="R536">
        <v>0</v>
      </c>
      <c r="S536" t="s">
        <v>42</v>
      </c>
      <c r="T536">
        <v>0</v>
      </c>
      <c r="U536" t="s">
        <v>42</v>
      </c>
      <c r="V536">
        <v>0</v>
      </c>
      <c r="W536">
        <v>0</v>
      </c>
      <c r="X536">
        <v>0</v>
      </c>
      <c r="Y536">
        <v>0</v>
      </c>
      <c r="Z536">
        <v>0</v>
      </c>
      <c r="AA536">
        <v>0</v>
      </c>
      <c r="AB536" t="s">
        <v>42</v>
      </c>
      <c r="AC536" t="s">
        <v>42</v>
      </c>
      <c r="AD536" t="s">
        <v>42</v>
      </c>
      <c r="AE536" t="s">
        <v>42</v>
      </c>
      <c r="AF536">
        <v>0</v>
      </c>
      <c r="AG536" t="s">
        <v>42</v>
      </c>
      <c r="AH536">
        <v>0.58160000000000001</v>
      </c>
      <c r="AI536">
        <v>0.81520000000000004</v>
      </c>
      <c r="AJ536">
        <v>0.65629999999999999</v>
      </c>
      <c r="AK536">
        <v>0</v>
      </c>
      <c r="AL536">
        <v>0</v>
      </c>
      <c r="AM536">
        <v>0</v>
      </c>
      <c r="AN536">
        <v>0</v>
      </c>
      <c r="AO536">
        <v>0</v>
      </c>
      <c r="AP536">
        <v>0</v>
      </c>
      <c r="AQ536" t="s">
        <v>42</v>
      </c>
      <c r="AR536">
        <v>0</v>
      </c>
      <c r="AS536" t="s">
        <v>42</v>
      </c>
      <c r="AT536" t="s">
        <v>42</v>
      </c>
      <c r="AU536">
        <v>0</v>
      </c>
      <c r="AV536" t="s">
        <v>42</v>
      </c>
      <c r="AW536">
        <v>0</v>
      </c>
      <c r="AX536">
        <v>0</v>
      </c>
      <c r="AY536">
        <v>0</v>
      </c>
      <c r="AZ536">
        <v>0</v>
      </c>
      <c r="BA536">
        <v>0</v>
      </c>
      <c r="BB536">
        <v>0</v>
      </c>
      <c r="BC536" t="s">
        <v>42</v>
      </c>
      <c r="BD536">
        <v>0</v>
      </c>
      <c r="BE536" t="s">
        <v>42</v>
      </c>
      <c r="BF536" t="s">
        <v>42</v>
      </c>
      <c r="BG536">
        <v>0</v>
      </c>
      <c r="BH536" t="s">
        <v>42</v>
      </c>
      <c r="BI536">
        <v>0.11219999999999999</v>
      </c>
      <c r="BJ536" t="s">
        <v>42</v>
      </c>
      <c r="BK536">
        <v>8.6800000000000002E-2</v>
      </c>
      <c r="BL536">
        <v>5.0999999999999997E-2</v>
      </c>
      <c r="BM536" t="s">
        <v>42</v>
      </c>
      <c r="BN536">
        <v>3.8199999999999998E-2</v>
      </c>
      <c r="BO536" t="s">
        <v>42</v>
      </c>
      <c r="BP536">
        <v>0</v>
      </c>
      <c r="BQ536" t="s">
        <v>42</v>
      </c>
    </row>
    <row r="537" spans="1:69" x14ac:dyDescent="0.25">
      <c r="A537">
        <v>889</v>
      </c>
      <c r="B537" t="s">
        <v>192</v>
      </c>
      <c r="C537" t="s">
        <v>168</v>
      </c>
      <c r="D537">
        <v>20</v>
      </c>
      <c r="E537">
        <v>10</v>
      </c>
      <c r="F537">
        <v>30</v>
      </c>
      <c r="G537">
        <v>0.9</v>
      </c>
      <c r="H537" t="s">
        <v>42</v>
      </c>
      <c r="I537">
        <v>0.88460000000000005</v>
      </c>
      <c r="J537">
        <v>0.9</v>
      </c>
      <c r="K537" t="s">
        <v>42</v>
      </c>
      <c r="L537">
        <v>0.88460000000000005</v>
      </c>
      <c r="M537" t="s">
        <v>42</v>
      </c>
      <c r="N537" t="s">
        <v>42</v>
      </c>
      <c r="O537" t="s">
        <v>42</v>
      </c>
      <c r="P537">
        <v>0</v>
      </c>
      <c r="Q537">
        <v>0</v>
      </c>
      <c r="R537">
        <v>0</v>
      </c>
      <c r="S537">
        <v>0</v>
      </c>
      <c r="T537">
        <v>0</v>
      </c>
      <c r="U537">
        <v>0</v>
      </c>
      <c r="V537" t="s">
        <v>42</v>
      </c>
      <c r="W537" t="s">
        <v>42</v>
      </c>
      <c r="X537">
        <v>0.23080000000000001</v>
      </c>
      <c r="Y537" t="s">
        <v>42</v>
      </c>
      <c r="Z537">
        <v>0</v>
      </c>
      <c r="AA537" t="s">
        <v>42</v>
      </c>
      <c r="AB537">
        <v>0</v>
      </c>
      <c r="AC537">
        <v>0</v>
      </c>
      <c r="AD537">
        <v>0</v>
      </c>
      <c r="AE537">
        <v>0</v>
      </c>
      <c r="AF537">
        <v>0</v>
      </c>
      <c r="AG537">
        <v>0</v>
      </c>
      <c r="AH537">
        <v>0.5</v>
      </c>
      <c r="AI537" t="s">
        <v>42</v>
      </c>
      <c r="AJ537">
        <v>0.42309999999999998</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t="s">
        <v>42</v>
      </c>
      <c r="BJ537" t="s">
        <v>42</v>
      </c>
      <c r="BK537" t="s">
        <v>42</v>
      </c>
      <c r="BL537" t="s">
        <v>42</v>
      </c>
      <c r="BM537">
        <v>0</v>
      </c>
      <c r="BN537" t="s">
        <v>42</v>
      </c>
      <c r="BO537">
        <v>0</v>
      </c>
      <c r="BP537">
        <v>0</v>
      </c>
      <c r="BQ537">
        <v>0</v>
      </c>
    </row>
    <row r="538" spans="1:69" x14ac:dyDescent="0.25">
      <c r="A538">
        <v>890</v>
      </c>
      <c r="B538" t="s">
        <v>193</v>
      </c>
      <c r="C538" t="s">
        <v>168</v>
      </c>
      <c r="D538">
        <v>20</v>
      </c>
      <c r="E538">
        <v>10</v>
      </c>
      <c r="F538">
        <v>30</v>
      </c>
      <c r="G538">
        <v>0.86960000000000004</v>
      </c>
      <c r="H538">
        <v>1</v>
      </c>
      <c r="I538">
        <v>0.91180000000000005</v>
      </c>
      <c r="J538">
        <v>0.82609999999999995</v>
      </c>
      <c r="K538">
        <v>1</v>
      </c>
      <c r="L538">
        <v>0.88239999999999996</v>
      </c>
      <c r="M538">
        <v>0.56520000000000004</v>
      </c>
      <c r="N538">
        <v>0.54549999999999998</v>
      </c>
      <c r="O538">
        <v>0.55879999999999996</v>
      </c>
      <c r="P538">
        <v>0</v>
      </c>
      <c r="Q538">
        <v>0</v>
      </c>
      <c r="R538">
        <v>0</v>
      </c>
      <c r="S538">
        <v>0</v>
      </c>
      <c r="T538">
        <v>0</v>
      </c>
      <c r="U538">
        <v>0</v>
      </c>
      <c r="V538">
        <v>0</v>
      </c>
      <c r="W538">
        <v>0</v>
      </c>
      <c r="X538">
        <v>0</v>
      </c>
      <c r="Y538">
        <v>0</v>
      </c>
      <c r="Z538">
        <v>0</v>
      </c>
      <c r="AA538">
        <v>0</v>
      </c>
      <c r="AB538">
        <v>0</v>
      </c>
      <c r="AC538">
        <v>0</v>
      </c>
      <c r="AD538">
        <v>0</v>
      </c>
      <c r="AE538">
        <v>0</v>
      </c>
      <c r="AF538">
        <v>0</v>
      </c>
      <c r="AG538">
        <v>0</v>
      </c>
      <c r="AH538">
        <v>0.26090000000000002</v>
      </c>
      <c r="AI538" t="s">
        <v>42</v>
      </c>
      <c r="AJ538">
        <v>0.32350000000000001</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0</v>
      </c>
      <c r="BF538" t="s">
        <v>42</v>
      </c>
      <c r="BG538">
        <v>0</v>
      </c>
      <c r="BH538" t="s">
        <v>42</v>
      </c>
      <c r="BI538" t="s">
        <v>42</v>
      </c>
      <c r="BJ538">
        <v>0</v>
      </c>
      <c r="BK538" t="s">
        <v>42</v>
      </c>
      <c r="BL538" t="s">
        <v>42</v>
      </c>
      <c r="BM538">
        <v>0</v>
      </c>
      <c r="BN538" t="s">
        <v>42</v>
      </c>
      <c r="BO538">
        <v>0</v>
      </c>
      <c r="BP538">
        <v>0</v>
      </c>
      <c r="BQ538">
        <v>0</v>
      </c>
    </row>
    <row r="539" spans="1:69" x14ac:dyDescent="0.25">
      <c r="A539">
        <v>350</v>
      </c>
      <c r="B539" t="s">
        <v>194</v>
      </c>
      <c r="C539" t="s">
        <v>168</v>
      </c>
      <c r="D539">
        <v>30</v>
      </c>
      <c r="E539">
        <v>20</v>
      </c>
      <c r="F539">
        <v>50</v>
      </c>
      <c r="G539">
        <v>0.86670000000000003</v>
      </c>
      <c r="H539">
        <v>1</v>
      </c>
      <c r="I539">
        <v>0.91490000000000005</v>
      </c>
      <c r="J539">
        <v>0.83330000000000004</v>
      </c>
      <c r="K539">
        <v>1</v>
      </c>
      <c r="L539">
        <v>0.89359999999999995</v>
      </c>
      <c r="M539" t="s">
        <v>42</v>
      </c>
      <c r="N539" t="s">
        <v>42</v>
      </c>
      <c r="O539" t="s">
        <v>42</v>
      </c>
      <c r="P539">
        <v>0</v>
      </c>
      <c r="Q539">
        <v>0</v>
      </c>
      <c r="R539">
        <v>0</v>
      </c>
      <c r="S539">
        <v>0</v>
      </c>
      <c r="T539">
        <v>0</v>
      </c>
      <c r="U539">
        <v>0</v>
      </c>
      <c r="V539">
        <v>0</v>
      </c>
      <c r="W539">
        <v>0</v>
      </c>
      <c r="X539">
        <v>0</v>
      </c>
      <c r="Y539">
        <v>0</v>
      </c>
      <c r="Z539">
        <v>0</v>
      </c>
      <c r="AA539">
        <v>0</v>
      </c>
      <c r="AB539">
        <v>0</v>
      </c>
      <c r="AC539">
        <v>0</v>
      </c>
      <c r="AD539">
        <v>0</v>
      </c>
      <c r="AE539" t="s">
        <v>42</v>
      </c>
      <c r="AF539">
        <v>0</v>
      </c>
      <c r="AG539" t="s">
        <v>42</v>
      </c>
      <c r="AH539">
        <v>0.66669999999999996</v>
      </c>
      <c r="AI539">
        <v>0.94120000000000004</v>
      </c>
      <c r="AJ539">
        <v>0.76600000000000001</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0</v>
      </c>
      <c r="BF539" t="s">
        <v>42</v>
      </c>
      <c r="BG539">
        <v>0</v>
      </c>
      <c r="BH539" t="s">
        <v>42</v>
      </c>
      <c r="BI539" t="s">
        <v>42</v>
      </c>
      <c r="BJ539">
        <v>0</v>
      </c>
      <c r="BK539" t="s">
        <v>42</v>
      </c>
      <c r="BL539" t="s">
        <v>42</v>
      </c>
      <c r="BM539">
        <v>0</v>
      </c>
      <c r="BN539" t="s">
        <v>42</v>
      </c>
      <c r="BO539" t="s">
        <v>42</v>
      </c>
      <c r="BP539">
        <v>0</v>
      </c>
      <c r="BQ539" t="s">
        <v>42</v>
      </c>
    </row>
    <row r="540" spans="1:69" x14ac:dyDescent="0.25">
      <c r="A540">
        <v>837</v>
      </c>
      <c r="B540" t="s">
        <v>195</v>
      </c>
      <c r="C540" t="s">
        <v>184</v>
      </c>
      <c r="D540">
        <v>40</v>
      </c>
      <c r="E540">
        <v>20</v>
      </c>
      <c r="F540">
        <v>60</v>
      </c>
      <c r="G540">
        <v>0.63160000000000005</v>
      </c>
      <c r="H540">
        <v>0.79169999999999996</v>
      </c>
      <c r="I540">
        <v>0.69350000000000001</v>
      </c>
      <c r="J540">
        <v>0.57889999999999997</v>
      </c>
      <c r="K540">
        <v>0.70830000000000004</v>
      </c>
      <c r="L540">
        <v>0.629</v>
      </c>
      <c r="M540">
        <v>0.28949999999999998</v>
      </c>
      <c r="N540">
        <v>0.375</v>
      </c>
      <c r="O540">
        <v>0.3226</v>
      </c>
      <c r="P540">
        <v>0</v>
      </c>
      <c r="Q540">
        <v>0</v>
      </c>
      <c r="R540">
        <v>0</v>
      </c>
      <c r="S540" t="s">
        <v>42</v>
      </c>
      <c r="T540" t="s">
        <v>42</v>
      </c>
      <c r="U540" t="s">
        <v>42</v>
      </c>
      <c r="V540">
        <v>0</v>
      </c>
      <c r="W540">
        <v>0</v>
      </c>
      <c r="X540">
        <v>0</v>
      </c>
      <c r="Y540">
        <v>0</v>
      </c>
      <c r="Z540">
        <v>0</v>
      </c>
      <c r="AA540">
        <v>0</v>
      </c>
      <c r="AB540">
        <v>0</v>
      </c>
      <c r="AC540">
        <v>0</v>
      </c>
      <c r="AD540">
        <v>0</v>
      </c>
      <c r="AE540">
        <v>0</v>
      </c>
      <c r="AF540">
        <v>0</v>
      </c>
      <c r="AG540">
        <v>0</v>
      </c>
      <c r="AH540">
        <v>0.1842</v>
      </c>
      <c r="AI540">
        <v>0.29170000000000001</v>
      </c>
      <c r="AJ540">
        <v>0.2258</v>
      </c>
      <c r="AK540" t="s">
        <v>42</v>
      </c>
      <c r="AL540" t="s">
        <v>42</v>
      </c>
      <c r="AM540">
        <v>0.1129</v>
      </c>
      <c r="AN540">
        <v>0</v>
      </c>
      <c r="AO540">
        <v>0</v>
      </c>
      <c r="AP540">
        <v>0</v>
      </c>
      <c r="AQ540">
        <v>0</v>
      </c>
      <c r="AR540">
        <v>0</v>
      </c>
      <c r="AS540">
        <v>0</v>
      </c>
      <c r="AT540" t="s">
        <v>42</v>
      </c>
      <c r="AU540" t="s">
        <v>42</v>
      </c>
      <c r="AV540" t="s">
        <v>42</v>
      </c>
      <c r="AW540">
        <v>0</v>
      </c>
      <c r="AX540">
        <v>0</v>
      </c>
      <c r="AY540">
        <v>0</v>
      </c>
      <c r="AZ540">
        <v>0</v>
      </c>
      <c r="BA540" t="s">
        <v>42</v>
      </c>
      <c r="BB540" t="s">
        <v>42</v>
      </c>
      <c r="BC540" t="s">
        <v>42</v>
      </c>
      <c r="BD540">
        <v>0</v>
      </c>
      <c r="BE540" t="s">
        <v>42</v>
      </c>
      <c r="BF540" t="s">
        <v>42</v>
      </c>
      <c r="BG540" t="s">
        <v>42</v>
      </c>
      <c r="BH540" t="s">
        <v>42</v>
      </c>
      <c r="BI540">
        <v>0.1842</v>
      </c>
      <c r="BJ540" t="s">
        <v>42</v>
      </c>
      <c r="BK540">
        <v>0.19350000000000001</v>
      </c>
      <c r="BL540" t="s">
        <v>42</v>
      </c>
      <c r="BM540">
        <v>0</v>
      </c>
      <c r="BN540" t="s">
        <v>42</v>
      </c>
      <c r="BO540" t="s">
        <v>42</v>
      </c>
      <c r="BP540">
        <v>0</v>
      </c>
      <c r="BQ540" t="s">
        <v>42</v>
      </c>
    </row>
    <row r="541" spans="1:69" x14ac:dyDescent="0.25">
      <c r="A541">
        <v>867</v>
      </c>
      <c r="B541" t="s">
        <v>196</v>
      </c>
      <c r="C541" t="s">
        <v>182</v>
      </c>
      <c r="D541">
        <v>10</v>
      </c>
      <c r="E541">
        <v>10</v>
      </c>
      <c r="F541">
        <v>20</v>
      </c>
      <c r="G541" t="s">
        <v>42</v>
      </c>
      <c r="H541">
        <v>1</v>
      </c>
      <c r="I541">
        <v>0.94120000000000004</v>
      </c>
      <c r="J541" t="s">
        <v>42</v>
      </c>
      <c r="K541">
        <v>1</v>
      </c>
      <c r="L541">
        <v>0.94120000000000004</v>
      </c>
      <c r="M541">
        <v>0</v>
      </c>
      <c r="N541">
        <v>0</v>
      </c>
      <c r="O541">
        <v>0</v>
      </c>
      <c r="P541">
        <v>0</v>
      </c>
      <c r="Q541">
        <v>0</v>
      </c>
      <c r="R541">
        <v>0</v>
      </c>
      <c r="S541">
        <v>0</v>
      </c>
      <c r="T541">
        <v>0</v>
      </c>
      <c r="U541">
        <v>0</v>
      </c>
      <c r="V541">
        <v>0</v>
      </c>
      <c r="W541">
        <v>0</v>
      </c>
      <c r="X541">
        <v>0</v>
      </c>
      <c r="Y541">
        <v>0</v>
      </c>
      <c r="Z541">
        <v>0</v>
      </c>
      <c r="AA541">
        <v>0</v>
      </c>
      <c r="AB541">
        <v>0</v>
      </c>
      <c r="AC541">
        <v>0</v>
      </c>
      <c r="AD541">
        <v>0</v>
      </c>
      <c r="AE541">
        <v>0</v>
      </c>
      <c r="AF541" t="s">
        <v>42</v>
      </c>
      <c r="AG541" t="s">
        <v>42</v>
      </c>
      <c r="AH541" t="s">
        <v>42</v>
      </c>
      <c r="AI541">
        <v>0.90910000000000002</v>
      </c>
      <c r="AJ541">
        <v>0.88239999999999996</v>
      </c>
      <c r="AK541">
        <v>0</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t="s">
        <v>42</v>
      </c>
      <c r="BP541">
        <v>0</v>
      </c>
      <c r="BQ541" t="s">
        <v>42</v>
      </c>
    </row>
    <row r="542" spans="1:69" x14ac:dyDescent="0.25">
      <c r="A542">
        <v>380</v>
      </c>
      <c r="B542" t="s">
        <v>197</v>
      </c>
      <c r="C542" t="s">
        <v>170</v>
      </c>
      <c r="D542">
        <v>20</v>
      </c>
      <c r="E542">
        <v>30</v>
      </c>
      <c r="F542">
        <v>50</v>
      </c>
      <c r="G542">
        <v>0.95240000000000002</v>
      </c>
      <c r="H542">
        <v>1</v>
      </c>
      <c r="I542">
        <v>0.98080000000000001</v>
      </c>
      <c r="J542">
        <v>0.95240000000000002</v>
      </c>
      <c r="K542">
        <v>1</v>
      </c>
      <c r="L542">
        <v>0.98080000000000001</v>
      </c>
      <c r="M542">
        <v>0</v>
      </c>
      <c r="N542">
        <v>0</v>
      </c>
      <c r="O542">
        <v>0</v>
      </c>
      <c r="P542">
        <v>0</v>
      </c>
      <c r="Q542">
        <v>0</v>
      </c>
      <c r="R542">
        <v>0</v>
      </c>
      <c r="S542">
        <v>0</v>
      </c>
      <c r="T542">
        <v>0</v>
      </c>
      <c r="U542">
        <v>0</v>
      </c>
      <c r="V542">
        <v>0</v>
      </c>
      <c r="W542">
        <v>0</v>
      </c>
      <c r="X542">
        <v>0</v>
      </c>
      <c r="Y542">
        <v>0</v>
      </c>
      <c r="Z542">
        <v>0</v>
      </c>
      <c r="AA542">
        <v>0</v>
      </c>
      <c r="AB542">
        <v>0</v>
      </c>
      <c r="AC542">
        <v>0</v>
      </c>
      <c r="AD542">
        <v>0</v>
      </c>
      <c r="AE542">
        <v>0</v>
      </c>
      <c r="AF542">
        <v>0</v>
      </c>
      <c r="AG542">
        <v>0</v>
      </c>
      <c r="AH542">
        <v>0.95240000000000002</v>
      </c>
      <c r="AI542">
        <v>1</v>
      </c>
      <c r="AJ542">
        <v>0.98080000000000001</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t="s">
        <v>42</v>
      </c>
      <c r="BP542">
        <v>0</v>
      </c>
      <c r="BQ542" t="s">
        <v>42</v>
      </c>
    </row>
    <row r="543" spans="1:69" x14ac:dyDescent="0.25">
      <c r="A543">
        <v>304</v>
      </c>
      <c r="B543" t="s">
        <v>198</v>
      </c>
      <c r="C543" t="s">
        <v>180</v>
      </c>
      <c r="D543">
        <v>20</v>
      </c>
      <c r="E543">
        <v>10</v>
      </c>
      <c r="F543">
        <v>30</v>
      </c>
      <c r="G543">
        <v>0.94740000000000002</v>
      </c>
      <c r="H543">
        <v>1</v>
      </c>
      <c r="I543">
        <v>0.96550000000000002</v>
      </c>
      <c r="J543">
        <v>0.94740000000000002</v>
      </c>
      <c r="K543">
        <v>1</v>
      </c>
      <c r="L543">
        <v>0.96550000000000002</v>
      </c>
      <c r="M543" t="s">
        <v>42</v>
      </c>
      <c r="N543" t="s">
        <v>42</v>
      </c>
      <c r="O543" t="s">
        <v>42</v>
      </c>
      <c r="P543">
        <v>0</v>
      </c>
      <c r="Q543">
        <v>0</v>
      </c>
      <c r="R543">
        <v>0</v>
      </c>
      <c r="S543">
        <v>0</v>
      </c>
      <c r="T543">
        <v>0</v>
      </c>
      <c r="U543">
        <v>0</v>
      </c>
      <c r="V543">
        <v>0</v>
      </c>
      <c r="W543">
        <v>0</v>
      </c>
      <c r="X543">
        <v>0</v>
      </c>
      <c r="Y543">
        <v>0</v>
      </c>
      <c r="Z543">
        <v>0</v>
      </c>
      <c r="AA543">
        <v>0</v>
      </c>
      <c r="AB543">
        <v>0</v>
      </c>
      <c r="AC543" t="s">
        <v>42</v>
      </c>
      <c r="AD543" t="s">
        <v>42</v>
      </c>
      <c r="AE543">
        <v>0</v>
      </c>
      <c r="AF543">
        <v>0</v>
      </c>
      <c r="AG543">
        <v>0</v>
      </c>
      <c r="AH543">
        <v>0.78949999999999998</v>
      </c>
      <c r="AI543">
        <v>0.8</v>
      </c>
      <c r="AJ543">
        <v>0.79310000000000003</v>
      </c>
      <c r="AK543">
        <v>0</v>
      </c>
      <c r="AL543">
        <v>0</v>
      </c>
      <c r="AM543">
        <v>0</v>
      </c>
      <c r="AN543">
        <v>0</v>
      </c>
      <c r="AO543">
        <v>0</v>
      </c>
      <c r="AP543">
        <v>0</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t="s">
        <v>42</v>
      </c>
      <c r="BJ543">
        <v>0</v>
      </c>
      <c r="BK543" t="s">
        <v>42</v>
      </c>
      <c r="BL543">
        <v>0</v>
      </c>
      <c r="BM543">
        <v>0</v>
      </c>
      <c r="BN543">
        <v>0</v>
      </c>
      <c r="BO543">
        <v>0</v>
      </c>
      <c r="BP543">
        <v>0</v>
      </c>
      <c r="BQ543">
        <v>0</v>
      </c>
    </row>
    <row r="544" spans="1:69" x14ac:dyDescent="0.25">
      <c r="A544">
        <v>846</v>
      </c>
      <c r="B544" t="s">
        <v>199</v>
      </c>
      <c r="C544" t="s">
        <v>182</v>
      </c>
      <c r="D544">
        <v>40</v>
      </c>
      <c r="E544">
        <v>40</v>
      </c>
      <c r="F544">
        <v>80</v>
      </c>
      <c r="G544">
        <v>0.70730000000000004</v>
      </c>
      <c r="H544">
        <v>0.89470000000000005</v>
      </c>
      <c r="I544">
        <v>0.79749999999999999</v>
      </c>
      <c r="J544">
        <v>0.70730000000000004</v>
      </c>
      <c r="K544">
        <v>0.89470000000000005</v>
      </c>
      <c r="L544">
        <v>0.79749999999999999</v>
      </c>
      <c r="M544">
        <v>0.46339999999999998</v>
      </c>
      <c r="N544">
        <v>0.63160000000000005</v>
      </c>
      <c r="O544">
        <v>0.54430000000000001</v>
      </c>
      <c r="P544">
        <v>0</v>
      </c>
      <c r="Q544">
        <v>0</v>
      </c>
      <c r="R544">
        <v>0</v>
      </c>
      <c r="S544" t="s">
        <v>42</v>
      </c>
      <c r="T544">
        <v>0</v>
      </c>
      <c r="U544" t="s">
        <v>42</v>
      </c>
      <c r="V544">
        <v>0</v>
      </c>
      <c r="W544">
        <v>0</v>
      </c>
      <c r="X544">
        <v>0</v>
      </c>
      <c r="Y544" t="s">
        <v>42</v>
      </c>
      <c r="Z544">
        <v>0</v>
      </c>
      <c r="AA544" t="s">
        <v>42</v>
      </c>
      <c r="AB544">
        <v>0</v>
      </c>
      <c r="AC544">
        <v>0</v>
      </c>
      <c r="AD544">
        <v>0</v>
      </c>
      <c r="AE544">
        <v>0</v>
      </c>
      <c r="AF544" t="s">
        <v>42</v>
      </c>
      <c r="AG544" t="s">
        <v>42</v>
      </c>
      <c r="AH544">
        <v>0.17069999999999999</v>
      </c>
      <c r="AI544">
        <v>0.23680000000000001</v>
      </c>
      <c r="AJ544">
        <v>0.20250000000000001</v>
      </c>
      <c r="AK544">
        <v>0</v>
      </c>
      <c r="AL544">
        <v>0</v>
      </c>
      <c r="AM544">
        <v>0</v>
      </c>
      <c r="AN544">
        <v>0</v>
      </c>
      <c r="AO544">
        <v>0</v>
      </c>
      <c r="AP544">
        <v>0</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t="s">
        <v>42</v>
      </c>
      <c r="BJ544" t="s">
        <v>42</v>
      </c>
      <c r="BK544">
        <v>0.1013</v>
      </c>
      <c r="BL544" t="s">
        <v>42</v>
      </c>
      <c r="BM544" t="s">
        <v>42</v>
      </c>
      <c r="BN544">
        <v>7.5899999999999995E-2</v>
      </c>
      <c r="BO544" t="s">
        <v>42</v>
      </c>
      <c r="BP544">
        <v>0</v>
      </c>
      <c r="BQ544" t="s">
        <v>42</v>
      </c>
    </row>
    <row r="545" spans="1:69" x14ac:dyDescent="0.25">
      <c r="A545">
        <v>801</v>
      </c>
      <c r="B545" t="s">
        <v>200</v>
      </c>
      <c r="C545" t="s">
        <v>184</v>
      </c>
      <c r="D545">
        <v>80</v>
      </c>
      <c r="E545">
        <v>20</v>
      </c>
      <c r="F545">
        <v>100</v>
      </c>
      <c r="G545">
        <v>0.79220000000000002</v>
      </c>
      <c r="H545">
        <v>1</v>
      </c>
      <c r="I545">
        <v>0.84</v>
      </c>
      <c r="J545">
        <v>0.76619999999999999</v>
      </c>
      <c r="K545">
        <v>1</v>
      </c>
      <c r="L545">
        <v>0.82</v>
      </c>
      <c r="M545">
        <v>0.42859999999999998</v>
      </c>
      <c r="N545">
        <v>0.26090000000000002</v>
      </c>
      <c r="O545">
        <v>0.39</v>
      </c>
      <c r="P545" t="s">
        <v>42</v>
      </c>
      <c r="Q545">
        <v>0</v>
      </c>
      <c r="R545" t="s">
        <v>42</v>
      </c>
      <c r="S545" t="s">
        <v>42</v>
      </c>
      <c r="T545">
        <v>0</v>
      </c>
      <c r="U545" t="s">
        <v>42</v>
      </c>
      <c r="V545">
        <v>0</v>
      </c>
      <c r="W545">
        <v>0</v>
      </c>
      <c r="X545">
        <v>0</v>
      </c>
      <c r="Y545">
        <v>0</v>
      </c>
      <c r="Z545">
        <v>0</v>
      </c>
      <c r="AA545">
        <v>0</v>
      </c>
      <c r="AB545" t="s">
        <v>42</v>
      </c>
      <c r="AC545">
        <v>0</v>
      </c>
      <c r="AD545" t="s">
        <v>42</v>
      </c>
      <c r="AE545" t="s">
        <v>42</v>
      </c>
      <c r="AF545">
        <v>0</v>
      </c>
      <c r="AG545" t="s">
        <v>42</v>
      </c>
      <c r="AH545">
        <v>0.2727</v>
      </c>
      <c r="AI545">
        <v>0.73909999999999998</v>
      </c>
      <c r="AJ545">
        <v>0.38</v>
      </c>
      <c r="AK545">
        <v>0</v>
      </c>
      <c r="AL545">
        <v>0</v>
      </c>
      <c r="AM545">
        <v>0</v>
      </c>
      <c r="AN545">
        <v>0</v>
      </c>
      <c r="AO545">
        <v>0</v>
      </c>
      <c r="AP545">
        <v>0</v>
      </c>
      <c r="AQ545">
        <v>0</v>
      </c>
      <c r="AR545">
        <v>0</v>
      </c>
      <c r="AS545">
        <v>0</v>
      </c>
      <c r="AT545" t="s">
        <v>42</v>
      </c>
      <c r="AU545">
        <v>0</v>
      </c>
      <c r="AV545" t="s">
        <v>42</v>
      </c>
      <c r="AW545" t="s">
        <v>42</v>
      </c>
      <c r="AX545">
        <v>0</v>
      </c>
      <c r="AY545" t="s">
        <v>42</v>
      </c>
      <c r="AZ545">
        <v>0</v>
      </c>
      <c r="BA545">
        <v>0</v>
      </c>
      <c r="BB545">
        <v>0</v>
      </c>
      <c r="BC545" t="s">
        <v>42</v>
      </c>
      <c r="BD545">
        <v>0</v>
      </c>
      <c r="BE545" t="s">
        <v>42</v>
      </c>
      <c r="BF545">
        <v>0</v>
      </c>
      <c r="BG545">
        <v>0</v>
      </c>
      <c r="BH545">
        <v>0</v>
      </c>
      <c r="BI545">
        <v>0.10390000000000001</v>
      </c>
      <c r="BJ545">
        <v>0</v>
      </c>
      <c r="BK545">
        <v>0.08</v>
      </c>
      <c r="BL545">
        <v>7.7899999999999997E-2</v>
      </c>
      <c r="BM545">
        <v>0</v>
      </c>
      <c r="BN545">
        <v>0.06</v>
      </c>
      <c r="BO545" t="s">
        <v>42</v>
      </c>
      <c r="BP545">
        <v>0</v>
      </c>
      <c r="BQ545" t="s">
        <v>42</v>
      </c>
    </row>
    <row r="546" spans="1:69" x14ac:dyDescent="0.25">
      <c r="A546">
        <v>305</v>
      </c>
      <c r="B546" t="s">
        <v>201</v>
      </c>
      <c r="C546" t="s">
        <v>180</v>
      </c>
      <c r="D546">
        <v>30</v>
      </c>
      <c r="E546">
        <v>20</v>
      </c>
      <c r="F546">
        <v>50</v>
      </c>
      <c r="G546">
        <v>0.80649999999999999</v>
      </c>
      <c r="H546">
        <v>1</v>
      </c>
      <c r="I546">
        <v>0.88460000000000005</v>
      </c>
      <c r="J546">
        <v>0.80649999999999999</v>
      </c>
      <c r="K546">
        <v>1</v>
      </c>
      <c r="L546">
        <v>0.88460000000000005</v>
      </c>
      <c r="M546">
        <v>0.4194</v>
      </c>
      <c r="N546">
        <v>0.38100000000000001</v>
      </c>
      <c r="O546">
        <v>0.40379999999999999</v>
      </c>
      <c r="P546">
        <v>0</v>
      </c>
      <c r="Q546">
        <v>0</v>
      </c>
      <c r="R546">
        <v>0</v>
      </c>
      <c r="S546">
        <v>0</v>
      </c>
      <c r="T546">
        <v>0</v>
      </c>
      <c r="U546">
        <v>0</v>
      </c>
      <c r="V546" t="s">
        <v>42</v>
      </c>
      <c r="W546" t="s">
        <v>42</v>
      </c>
      <c r="X546" t="s">
        <v>42</v>
      </c>
      <c r="Y546">
        <v>0</v>
      </c>
      <c r="Z546">
        <v>0</v>
      </c>
      <c r="AA546">
        <v>0</v>
      </c>
      <c r="AB546">
        <v>0</v>
      </c>
      <c r="AC546">
        <v>0</v>
      </c>
      <c r="AD546">
        <v>0</v>
      </c>
      <c r="AE546">
        <v>0</v>
      </c>
      <c r="AF546">
        <v>0</v>
      </c>
      <c r="AG546">
        <v>0</v>
      </c>
      <c r="AH546">
        <v>0.3548</v>
      </c>
      <c r="AI546">
        <v>0.57140000000000002</v>
      </c>
      <c r="AJ546">
        <v>0.44230000000000003</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t="s">
        <v>42</v>
      </c>
      <c r="BJ546">
        <v>0</v>
      </c>
      <c r="BK546" t="s">
        <v>42</v>
      </c>
      <c r="BL546" t="s">
        <v>42</v>
      </c>
      <c r="BM546">
        <v>0</v>
      </c>
      <c r="BN546" t="s">
        <v>42</v>
      </c>
      <c r="BO546">
        <v>0</v>
      </c>
      <c r="BP546">
        <v>0</v>
      </c>
      <c r="BQ546">
        <v>0</v>
      </c>
    </row>
    <row r="547" spans="1:69" x14ac:dyDescent="0.25">
      <c r="A547">
        <v>825</v>
      </c>
      <c r="B547" t="s">
        <v>202</v>
      </c>
      <c r="C547" t="s">
        <v>182</v>
      </c>
      <c r="D547">
        <v>60</v>
      </c>
      <c r="E547">
        <v>70</v>
      </c>
      <c r="F547">
        <v>130</v>
      </c>
      <c r="G547">
        <v>0.8448</v>
      </c>
      <c r="H547">
        <v>0.94589999999999996</v>
      </c>
      <c r="I547">
        <v>0.90149999999999997</v>
      </c>
      <c r="J547">
        <v>0.8276</v>
      </c>
      <c r="K547">
        <v>0.94589999999999996</v>
      </c>
      <c r="L547">
        <v>0.89390000000000003</v>
      </c>
      <c r="M547">
        <v>0.1552</v>
      </c>
      <c r="N547">
        <v>0.16220000000000001</v>
      </c>
      <c r="O547">
        <v>0.15909999999999999</v>
      </c>
      <c r="P547">
        <v>0</v>
      </c>
      <c r="Q547">
        <v>0</v>
      </c>
      <c r="R547">
        <v>0</v>
      </c>
      <c r="S547" t="s">
        <v>42</v>
      </c>
      <c r="T547" t="s">
        <v>42</v>
      </c>
      <c r="U547" t="s">
        <v>42</v>
      </c>
      <c r="V547">
        <v>0</v>
      </c>
      <c r="W547">
        <v>0</v>
      </c>
      <c r="X547">
        <v>0</v>
      </c>
      <c r="Y547">
        <v>0</v>
      </c>
      <c r="Z547">
        <v>0</v>
      </c>
      <c r="AA547">
        <v>0</v>
      </c>
      <c r="AB547">
        <v>0</v>
      </c>
      <c r="AC547">
        <v>0</v>
      </c>
      <c r="AD547">
        <v>0</v>
      </c>
      <c r="AE547" t="s">
        <v>42</v>
      </c>
      <c r="AF547">
        <v>0</v>
      </c>
      <c r="AG547" t="s">
        <v>42</v>
      </c>
      <c r="AH547">
        <v>0.58620000000000005</v>
      </c>
      <c r="AI547">
        <v>0.77029999999999998</v>
      </c>
      <c r="AJ547">
        <v>0.68940000000000001</v>
      </c>
      <c r="AK547">
        <v>0</v>
      </c>
      <c r="AL547" t="s">
        <v>42</v>
      </c>
      <c r="AM547" t="s">
        <v>42</v>
      </c>
      <c r="AN547">
        <v>0</v>
      </c>
      <c r="AO547">
        <v>0</v>
      </c>
      <c r="AP547">
        <v>0</v>
      </c>
      <c r="AQ547">
        <v>0</v>
      </c>
      <c r="AR547">
        <v>0</v>
      </c>
      <c r="AS547">
        <v>0</v>
      </c>
      <c r="AT547" t="s">
        <v>42</v>
      </c>
      <c r="AU547">
        <v>0</v>
      </c>
      <c r="AV547" t="s">
        <v>42</v>
      </c>
      <c r="AW547">
        <v>0</v>
      </c>
      <c r="AX547">
        <v>0</v>
      </c>
      <c r="AY547">
        <v>0</v>
      </c>
      <c r="AZ547" t="s">
        <v>42</v>
      </c>
      <c r="BA547">
        <v>0</v>
      </c>
      <c r="BB547" t="s">
        <v>42</v>
      </c>
      <c r="BC547">
        <v>0</v>
      </c>
      <c r="BD547">
        <v>0</v>
      </c>
      <c r="BE547">
        <v>0</v>
      </c>
      <c r="BF547">
        <v>0</v>
      </c>
      <c r="BG547">
        <v>0</v>
      </c>
      <c r="BH547">
        <v>0</v>
      </c>
      <c r="BI547" t="s">
        <v>42</v>
      </c>
      <c r="BJ547" t="s">
        <v>42</v>
      </c>
      <c r="BK547" t="s">
        <v>42</v>
      </c>
      <c r="BL547">
        <v>0.1207</v>
      </c>
      <c r="BM547" t="s">
        <v>42</v>
      </c>
      <c r="BN547">
        <v>6.8199999999999997E-2</v>
      </c>
      <c r="BO547">
        <v>0</v>
      </c>
      <c r="BP547">
        <v>0</v>
      </c>
      <c r="BQ547">
        <v>0</v>
      </c>
    </row>
    <row r="548" spans="1:69" x14ac:dyDescent="0.25">
      <c r="A548">
        <v>351</v>
      </c>
      <c r="B548" t="s">
        <v>203</v>
      </c>
      <c r="C548" t="s">
        <v>168</v>
      </c>
      <c r="D548">
        <v>10</v>
      </c>
      <c r="E548">
        <v>10</v>
      </c>
      <c r="F548">
        <v>30</v>
      </c>
      <c r="G548">
        <v>0.84619999999999995</v>
      </c>
      <c r="H548">
        <v>0.91669999999999996</v>
      </c>
      <c r="I548">
        <v>0.88</v>
      </c>
      <c r="J548">
        <v>0.84619999999999995</v>
      </c>
      <c r="K548">
        <v>0.91669999999999996</v>
      </c>
      <c r="L548">
        <v>0.88</v>
      </c>
      <c r="M548">
        <v>0.76919999999999999</v>
      </c>
      <c r="N548">
        <v>0.83330000000000004</v>
      </c>
      <c r="O548">
        <v>0.8</v>
      </c>
      <c r="P548">
        <v>0</v>
      </c>
      <c r="Q548">
        <v>0</v>
      </c>
      <c r="R548">
        <v>0</v>
      </c>
      <c r="S548">
        <v>0</v>
      </c>
      <c r="T548">
        <v>0</v>
      </c>
      <c r="U548">
        <v>0</v>
      </c>
      <c r="V548">
        <v>0</v>
      </c>
      <c r="W548">
        <v>0</v>
      </c>
      <c r="X548">
        <v>0</v>
      </c>
      <c r="Y548">
        <v>0</v>
      </c>
      <c r="Z548">
        <v>0</v>
      </c>
      <c r="AA548">
        <v>0</v>
      </c>
      <c r="AB548">
        <v>0</v>
      </c>
      <c r="AC548">
        <v>0</v>
      </c>
      <c r="AD548">
        <v>0</v>
      </c>
      <c r="AE548">
        <v>0</v>
      </c>
      <c r="AF548">
        <v>0</v>
      </c>
      <c r="AG548">
        <v>0</v>
      </c>
      <c r="AH548" t="s">
        <v>42</v>
      </c>
      <c r="AI548" t="s">
        <v>42</v>
      </c>
      <c r="AJ548" t="s">
        <v>42</v>
      </c>
      <c r="AK548">
        <v>0</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t="s">
        <v>42</v>
      </c>
      <c r="BJ548" t="s">
        <v>42</v>
      </c>
      <c r="BK548" t="s">
        <v>42</v>
      </c>
      <c r="BL548" t="s">
        <v>42</v>
      </c>
      <c r="BM548">
        <v>0</v>
      </c>
      <c r="BN548" t="s">
        <v>42</v>
      </c>
      <c r="BO548">
        <v>0</v>
      </c>
      <c r="BP548">
        <v>0</v>
      </c>
      <c r="BQ548">
        <v>0</v>
      </c>
    </row>
    <row r="549" spans="1:69" x14ac:dyDescent="0.25">
      <c r="A549">
        <v>381</v>
      </c>
      <c r="B549" t="s">
        <v>204</v>
      </c>
      <c r="C549" t="s">
        <v>170</v>
      </c>
      <c r="D549">
        <v>10</v>
      </c>
      <c r="E549">
        <v>10</v>
      </c>
      <c r="F549">
        <v>20</v>
      </c>
      <c r="G549">
        <v>1</v>
      </c>
      <c r="H549">
        <v>0.90910000000000002</v>
      </c>
      <c r="I549">
        <v>0.95450000000000002</v>
      </c>
      <c r="J549">
        <v>1</v>
      </c>
      <c r="K549">
        <v>0.90910000000000002</v>
      </c>
      <c r="L549">
        <v>0.95450000000000002</v>
      </c>
      <c r="M549" t="s">
        <v>42</v>
      </c>
      <c r="N549">
        <v>0</v>
      </c>
      <c r="O549" t="s">
        <v>42</v>
      </c>
      <c r="P549">
        <v>0</v>
      </c>
      <c r="Q549">
        <v>0</v>
      </c>
      <c r="R549">
        <v>0</v>
      </c>
      <c r="S549" t="s">
        <v>42</v>
      </c>
      <c r="T549" t="s">
        <v>42</v>
      </c>
      <c r="U549" t="s">
        <v>42</v>
      </c>
      <c r="V549">
        <v>0</v>
      </c>
      <c r="W549" t="s">
        <v>42</v>
      </c>
      <c r="X549" t="s">
        <v>42</v>
      </c>
      <c r="Y549">
        <v>0</v>
      </c>
      <c r="Z549">
        <v>0</v>
      </c>
      <c r="AA549">
        <v>0</v>
      </c>
      <c r="AB549">
        <v>0</v>
      </c>
      <c r="AC549">
        <v>0</v>
      </c>
      <c r="AD549">
        <v>0</v>
      </c>
      <c r="AE549">
        <v>0</v>
      </c>
      <c r="AF549">
        <v>0</v>
      </c>
      <c r="AG549">
        <v>0</v>
      </c>
      <c r="AH549">
        <v>0.72729999999999995</v>
      </c>
      <c r="AI549">
        <v>0.72729999999999995</v>
      </c>
      <c r="AJ549">
        <v>0.72729999999999995</v>
      </c>
      <c r="AK549">
        <v>0</v>
      </c>
      <c r="AL549">
        <v>0</v>
      </c>
      <c r="AM549">
        <v>0</v>
      </c>
      <c r="AN549">
        <v>0</v>
      </c>
      <c r="AO549">
        <v>0</v>
      </c>
      <c r="AP549">
        <v>0</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t="s">
        <v>42</v>
      </c>
      <c r="BN549" t="s">
        <v>42</v>
      </c>
      <c r="BO549">
        <v>0</v>
      </c>
      <c r="BP549">
        <v>0</v>
      </c>
      <c r="BQ549">
        <v>0</v>
      </c>
    </row>
    <row r="550" spans="1:69" x14ac:dyDescent="0.25">
      <c r="A550">
        <v>873</v>
      </c>
      <c r="B550" t="s">
        <v>205</v>
      </c>
      <c r="C550" t="s">
        <v>176</v>
      </c>
      <c r="D550">
        <v>70</v>
      </c>
      <c r="E550">
        <v>70</v>
      </c>
      <c r="F550">
        <v>130</v>
      </c>
      <c r="G550">
        <v>0.78790000000000004</v>
      </c>
      <c r="H550">
        <v>0.96970000000000001</v>
      </c>
      <c r="I550">
        <v>0.87880000000000003</v>
      </c>
      <c r="J550">
        <v>0.75760000000000005</v>
      </c>
      <c r="K550">
        <v>0.92420000000000002</v>
      </c>
      <c r="L550">
        <v>0.84089999999999998</v>
      </c>
      <c r="M550">
        <v>0.2727</v>
      </c>
      <c r="N550">
        <v>9.0899999999999995E-2</v>
      </c>
      <c r="O550">
        <v>0.18179999999999999</v>
      </c>
      <c r="P550">
        <v>0</v>
      </c>
      <c r="Q550">
        <v>0</v>
      </c>
      <c r="R550">
        <v>0</v>
      </c>
      <c r="S550" t="s">
        <v>42</v>
      </c>
      <c r="T550" t="s">
        <v>42</v>
      </c>
      <c r="U550">
        <v>4.5499999999999999E-2</v>
      </c>
      <c r="V550" t="s">
        <v>42</v>
      </c>
      <c r="W550">
        <v>0.18179999999999999</v>
      </c>
      <c r="X550">
        <v>0.1061</v>
      </c>
      <c r="Y550">
        <v>0</v>
      </c>
      <c r="Z550">
        <v>0</v>
      </c>
      <c r="AA550">
        <v>0</v>
      </c>
      <c r="AB550">
        <v>0</v>
      </c>
      <c r="AC550">
        <v>0</v>
      </c>
      <c r="AD550">
        <v>0</v>
      </c>
      <c r="AE550">
        <v>0</v>
      </c>
      <c r="AF550" t="s">
        <v>42</v>
      </c>
      <c r="AG550" t="s">
        <v>42</v>
      </c>
      <c r="AH550">
        <v>0.39389999999999997</v>
      </c>
      <c r="AI550">
        <v>0.60609999999999997</v>
      </c>
      <c r="AJ550">
        <v>0.5</v>
      </c>
      <c r="AK550">
        <v>0</v>
      </c>
      <c r="AL550">
        <v>0</v>
      </c>
      <c r="AM550">
        <v>0</v>
      </c>
      <c r="AN550">
        <v>0</v>
      </c>
      <c r="AO550">
        <v>0</v>
      </c>
      <c r="AP550">
        <v>0</v>
      </c>
      <c r="AQ550">
        <v>0</v>
      </c>
      <c r="AR550">
        <v>0</v>
      </c>
      <c r="AS550">
        <v>0</v>
      </c>
      <c r="AT550" t="s">
        <v>42</v>
      </c>
      <c r="AU550" t="s">
        <v>42</v>
      </c>
      <c r="AV550" t="s">
        <v>42</v>
      </c>
      <c r="AW550" t="s">
        <v>42</v>
      </c>
      <c r="AX550">
        <v>0</v>
      </c>
      <c r="AY550" t="s">
        <v>42</v>
      </c>
      <c r="AZ550">
        <v>0</v>
      </c>
      <c r="BA550" t="s">
        <v>42</v>
      </c>
      <c r="BB550" t="s">
        <v>42</v>
      </c>
      <c r="BC550">
        <v>0</v>
      </c>
      <c r="BD550">
        <v>0</v>
      </c>
      <c r="BE550">
        <v>0</v>
      </c>
      <c r="BF550" t="s">
        <v>42</v>
      </c>
      <c r="BG550">
        <v>0</v>
      </c>
      <c r="BH550" t="s">
        <v>42</v>
      </c>
      <c r="BI550">
        <v>9.0899999999999995E-2</v>
      </c>
      <c r="BJ550">
        <v>0</v>
      </c>
      <c r="BK550">
        <v>4.5499999999999999E-2</v>
      </c>
      <c r="BL550">
        <v>0.1212</v>
      </c>
      <c r="BM550" t="s">
        <v>42</v>
      </c>
      <c r="BN550">
        <v>6.8199999999999997E-2</v>
      </c>
      <c r="BO550">
        <v>0</v>
      </c>
      <c r="BP550" t="s">
        <v>42</v>
      </c>
      <c r="BQ550" t="s">
        <v>42</v>
      </c>
    </row>
    <row r="551" spans="1:69" x14ac:dyDescent="0.25">
      <c r="A551">
        <v>202</v>
      </c>
      <c r="B551" t="s">
        <v>206</v>
      </c>
      <c r="C551" t="s">
        <v>178</v>
      </c>
      <c r="D551">
        <v>20</v>
      </c>
      <c r="E551" t="s">
        <v>42</v>
      </c>
      <c r="F551">
        <v>20</v>
      </c>
      <c r="G551">
        <v>0.68420000000000003</v>
      </c>
      <c r="H551" t="s">
        <v>42</v>
      </c>
      <c r="I551">
        <v>0.72729999999999995</v>
      </c>
      <c r="J551">
        <v>0.68420000000000003</v>
      </c>
      <c r="K551" t="s">
        <v>42</v>
      </c>
      <c r="L551">
        <v>0.72729999999999995</v>
      </c>
      <c r="M551">
        <v>0.36840000000000001</v>
      </c>
      <c r="N551" t="s">
        <v>42</v>
      </c>
      <c r="O551">
        <v>0.36359999999999998</v>
      </c>
      <c r="P551">
        <v>0</v>
      </c>
      <c r="Q551" t="s">
        <v>42</v>
      </c>
      <c r="R551">
        <v>0</v>
      </c>
      <c r="S551">
        <v>0</v>
      </c>
      <c r="T551" t="s">
        <v>42</v>
      </c>
      <c r="U551">
        <v>0</v>
      </c>
      <c r="V551" t="s">
        <v>42</v>
      </c>
      <c r="W551" t="s">
        <v>42</v>
      </c>
      <c r="X551" t="s">
        <v>42</v>
      </c>
      <c r="Y551">
        <v>0</v>
      </c>
      <c r="Z551" t="s">
        <v>42</v>
      </c>
      <c r="AA551">
        <v>0</v>
      </c>
      <c r="AB551">
        <v>0</v>
      </c>
      <c r="AC551" t="s">
        <v>42</v>
      </c>
      <c r="AD551">
        <v>0</v>
      </c>
      <c r="AE551">
        <v>0</v>
      </c>
      <c r="AF551" t="s">
        <v>42</v>
      </c>
      <c r="AG551">
        <v>0</v>
      </c>
      <c r="AH551" t="s">
        <v>42</v>
      </c>
      <c r="AI551" t="s">
        <v>42</v>
      </c>
      <c r="AJ551">
        <v>0.31819999999999998</v>
      </c>
      <c r="AK551">
        <v>0</v>
      </c>
      <c r="AL551" t="s">
        <v>42</v>
      </c>
      <c r="AM551">
        <v>0</v>
      </c>
      <c r="AN551">
        <v>0</v>
      </c>
      <c r="AO551" t="s">
        <v>42</v>
      </c>
      <c r="AP551">
        <v>0</v>
      </c>
      <c r="AQ551">
        <v>0</v>
      </c>
      <c r="AR551" t="s">
        <v>42</v>
      </c>
      <c r="AS551">
        <v>0</v>
      </c>
      <c r="AT551">
        <v>0</v>
      </c>
      <c r="AU551" t="s">
        <v>42</v>
      </c>
      <c r="AV551">
        <v>0</v>
      </c>
      <c r="AW551">
        <v>0</v>
      </c>
      <c r="AX551" t="s">
        <v>42</v>
      </c>
      <c r="AY551">
        <v>0</v>
      </c>
      <c r="AZ551">
        <v>0</v>
      </c>
      <c r="BA551" t="s">
        <v>42</v>
      </c>
      <c r="BB551">
        <v>0</v>
      </c>
      <c r="BC551">
        <v>0</v>
      </c>
      <c r="BD551" t="s">
        <v>42</v>
      </c>
      <c r="BE551">
        <v>0</v>
      </c>
      <c r="BF551">
        <v>0</v>
      </c>
      <c r="BG551" t="s">
        <v>42</v>
      </c>
      <c r="BH551">
        <v>0</v>
      </c>
      <c r="BI551" t="s">
        <v>42</v>
      </c>
      <c r="BJ551" t="s">
        <v>42</v>
      </c>
      <c r="BK551" t="s">
        <v>42</v>
      </c>
      <c r="BL551" t="s">
        <v>42</v>
      </c>
      <c r="BM551" t="s">
        <v>42</v>
      </c>
      <c r="BN551" t="s">
        <v>42</v>
      </c>
      <c r="BO551">
        <v>0</v>
      </c>
      <c r="BP551" t="s">
        <v>42</v>
      </c>
      <c r="BQ551">
        <v>0</v>
      </c>
    </row>
    <row r="552" spans="1:69" x14ac:dyDescent="0.25">
      <c r="A552">
        <v>823</v>
      </c>
      <c r="B552" t="s">
        <v>207</v>
      </c>
      <c r="C552" t="s">
        <v>176</v>
      </c>
      <c r="D552">
        <v>30</v>
      </c>
      <c r="E552">
        <v>30</v>
      </c>
      <c r="F552">
        <v>60</v>
      </c>
      <c r="G552">
        <v>0.6774</v>
      </c>
      <c r="H552">
        <v>0.84</v>
      </c>
      <c r="I552">
        <v>0.75</v>
      </c>
      <c r="J552">
        <v>0.6774</v>
      </c>
      <c r="K552">
        <v>0.84</v>
      </c>
      <c r="L552">
        <v>0.75</v>
      </c>
      <c r="M552" t="s">
        <v>42</v>
      </c>
      <c r="N552">
        <v>0.28000000000000003</v>
      </c>
      <c r="O552">
        <v>0.16070000000000001</v>
      </c>
      <c r="P552">
        <v>0</v>
      </c>
      <c r="Q552">
        <v>0</v>
      </c>
      <c r="R552">
        <v>0</v>
      </c>
      <c r="S552" t="s">
        <v>42</v>
      </c>
      <c r="T552">
        <v>0</v>
      </c>
      <c r="U552" t="s">
        <v>42</v>
      </c>
      <c r="V552">
        <v>0</v>
      </c>
      <c r="W552">
        <v>0</v>
      </c>
      <c r="X552">
        <v>0</v>
      </c>
      <c r="Y552">
        <v>0</v>
      </c>
      <c r="Z552">
        <v>0</v>
      </c>
      <c r="AA552">
        <v>0</v>
      </c>
      <c r="AB552">
        <v>0</v>
      </c>
      <c r="AC552">
        <v>0</v>
      </c>
      <c r="AD552">
        <v>0</v>
      </c>
      <c r="AE552" t="s">
        <v>42</v>
      </c>
      <c r="AF552">
        <v>0</v>
      </c>
      <c r="AG552" t="s">
        <v>42</v>
      </c>
      <c r="AH552">
        <v>0.5484</v>
      </c>
      <c r="AI552">
        <v>0.56000000000000005</v>
      </c>
      <c r="AJ552">
        <v>0.55359999999999998</v>
      </c>
      <c r="AK552" t="s">
        <v>42</v>
      </c>
      <c r="AL552" t="s">
        <v>42</v>
      </c>
      <c r="AM552" t="s">
        <v>42</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t="s">
        <v>42</v>
      </c>
      <c r="BJ552">
        <v>0</v>
      </c>
      <c r="BK552" t="s">
        <v>42</v>
      </c>
      <c r="BL552" t="s">
        <v>42</v>
      </c>
      <c r="BM552" t="s">
        <v>42</v>
      </c>
      <c r="BN552">
        <v>0.16070000000000001</v>
      </c>
      <c r="BO552" t="s">
        <v>42</v>
      </c>
      <c r="BP552">
        <v>0</v>
      </c>
      <c r="BQ552" t="s">
        <v>42</v>
      </c>
    </row>
    <row r="553" spans="1:69" x14ac:dyDescent="0.25">
      <c r="A553">
        <v>895</v>
      </c>
      <c r="B553" t="s">
        <v>208</v>
      </c>
      <c r="C553" t="s">
        <v>168</v>
      </c>
      <c r="D553">
        <v>30</v>
      </c>
      <c r="E553">
        <v>20</v>
      </c>
      <c r="F553">
        <v>40</v>
      </c>
      <c r="G553">
        <v>0.92</v>
      </c>
      <c r="H553">
        <v>0.64710000000000001</v>
      </c>
      <c r="I553">
        <v>0.8095</v>
      </c>
      <c r="J553">
        <v>0.92</v>
      </c>
      <c r="K553">
        <v>0.64710000000000001</v>
      </c>
      <c r="L553">
        <v>0.8095</v>
      </c>
      <c r="M553">
        <v>0.28000000000000003</v>
      </c>
      <c r="N553" t="s">
        <v>42</v>
      </c>
      <c r="O553">
        <v>0.21429999999999999</v>
      </c>
      <c r="P553">
        <v>0</v>
      </c>
      <c r="Q553">
        <v>0</v>
      </c>
      <c r="R553">
        <v>0</v>
      </c>
      <c r="S553">
        <v>0</v>
      </c>
      <c r="T553">
        <v>0</v>
      </c>
      <c r="U553">
        <v>0</v>
      </c>
      <c r="V553">
        <v>0</v>
      </c>
      <c r="W553" t="s">
        <v>42</v>
      </c>
      <c r="X553" t="s">
        <v>42</v>
      </c>
      <c r="Y553">
        <v>0</v>
      </c>
      <c r="Z553">
        <v>0</v>
      </c>
      <c r="AA553">
        <v>0</v>
      </c>
      <c r="AB553">
        <v>0</v>
      </c>
      <c r="AC553">
        <v>0</v>
      </c>
      <c r="AD553">
        <v>0</v>
      </c>
      <c r="AE553" t="s">
        <v>42</v>
      </c>
      <c r="AF553">
        <v>0</v>
      </c>
      <c r="AG553" t="s">
        <v>42</v>
      </c>
      <c r="AH553">
        <v>0.6</v>
      </c>
      <c r="AI553">
        <v>0.52939999999999998</v>
      </c>
      <c r="AJ553">
        <v>0.57140000000000002</v>
      </c>
      <c r="AK553" t="s">
        <v>42</v>
      </c>
      <c r="AL553">
        <v>0</v>
      </c>
      <c r="AM553" t="s">
        <v>42</v>
      </c>
      <c r="AN553">
        <v>0</v>
      </c>
      <c r="AO553">
        <v>0</v>
      </c>
      <c r="AP553">
        <v>0</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t="s">
        <v>42</v>
      </c>
      <c r="BJ553" t="s">
        <v>42</v>
      </c>
      <c r="BK553" t="s">
        <v>42</v>
      </c>
      <c r="BL553">
        <v>0</v>
      </c>
      <c r="BM553" t="s">
        <v>42</v>
      </c>
      <c r="BN553" t="s">
        <v>42</v>
      </c>
      <c r="BO553" t="s">
        <v>42</v>
      </c>
      <c r="BP553">
        <v>0</v>
      </c>
      <c r="BQ553" t="s">
        <v>42</v>
      </c>
    </row>
    <row r="554" spans="1:69" x14ac:dyDescent="0.25">
      <c r="A554">
        <v>896</v>
      </c>
      <c r="B554" t="s">
        <v>209</v>
      </c>
      <c r="C554" t="s">
        <v>168</v>
      </c>
      <c r="D554">
        <v>50</v>
      </c>
      <c r="E554">
        <v>40</v>
      </c>
      <c r="F554">
        <v>90</v>
      </c>
      <c r="G554">
        <v>0.83330000000000004</v>
      </c>
      <c r="H554">
        <v>0.95240000000000002</v>
      </c>
      <c r="I554">
        <v>0.88890000000000002</v>
      </c>
      <c r="J554">
        <v>0.8125</v>
      </c>
      <c r="K554">
        <v>0.95240000000000002</v>
      </c>
      <c r="L554">
        <v>0.87780000000000002</v>
      </c>
      <c r="M554">
        <v>0.35420000000000001</v>
      </c>
      <c r="N554">
        <v>0.33329999999999999</v>
      </c>
      <c r="O554">
        <v>0.34439999999999998</v>
      </c>
      <c r="P554">
        <v>0</v>
      </c>
      <c r="Q554">
        <v>0</v>
      </c>
      <c r="R554">
        <v>0</v>
      </c>
      <c r="S554" t="s">
        <v>42</v>
      </c>
      <c r="T554" t="s">
        <v>42</v>
      </c>
      <c r="U554" t="s">
        <v>42</v>
      </c>
      <c r="V554">
        <v>0</v>
      </c>
      <c r="W554">
        <v>0</v>
      </c>
      <c r="X554">
        <v>0</v>
      </c>
      <c r="Y554">
        <v>0</v>
      </c>
      <c r="Z554">
        <v>0</v>
      </c>
      <c r="AA554">
        <v>0</v>
      </c>
      <c r="AB554">
        <v>0</v>
      </c>
      <c r="AC554">
        <v>0</v>
      </c>
      <c r="AD554">
        <v>0</v>
      </c>
      <c r="AE554">
        <v>0</v>
      </c>
      <c r="AF554">
        <v>0</v>
      </c>
      <c r="AG554">
        <v>0</v>
      </c>
      <c r="AH554">
        <v>0.39579999999999999</v>
      </c>
      <c r="AI554">
        <v>0.59519999999999995</v>
      </c>
      <c r="AJ554">
        <v>0.4889</v>
      </c>
      <c r="AK554" t="s">
        <v>42</v>
      </c>
      <c r="AL554">
        <v>0</v>
      </c>
      <c r="AM554" t="s">
        <v>42</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t="s">
        <v>42</v>
      </c>
      <c r="BG554">
        <v>0</v>
      </c>
      <c r="BH554" t="s">
        <v>42</v>
      </c>
      <c r="BI554" t="s">
        <v>42</v>
      </c>
      <c r="BJ554">
        <v>0</v>
      </c>
      <c r="BK554" t="s">
        <v>42</v>
      </c>
      <c r="BL554" t="s">
        <v>42</v>
      </c>
      <c r="BM554" t="s">
        <v>42</v>
      </c>
      <c r="BN554">
        <v>6.6699999999999995E-2</v>
      </c>
      <c r="BO554">
        <v>0</v>
      </c>
      <c r="BP554" t="s">
        <v>42</v>
      </c>
      <c r="BQ554" t="s">
        <v>42</v>
      </c>
    </row>
    <row r="555" spans="1:69" x14ac:dyDescent="0.25">
      <c r="A555">
        <v>201</v>
      </c>
      <c r="B555" t="s">
        <v>210</v>
      </c>
      <c r="C555" t="s">
        <v>178</v>
      </c>
      <c r="D555" t="s">
        <v>355</v>
      </c>
      <c r="E555" t="s">
        <v>355</v>
      </c>
      <c r="F555" t="s">
        <v>355</v>
      </c>
      <c r="G555" t="s">
        <v>355</v>
      </c>
      <c r="H555" t="s">
        <v>355</v>
      </c>
      <c r="I555" t="s">
        <v>355</v>
      </c>
      <c r="J555" t="s">
        <v>355</v>
      </c>
      <c r="K555" t="s">
        <v>355</v>
      </c>
      <c r="L555" t="s">
        <v>355</v>
      </c>
      <c r="M555" t="s">
        <v>355</v>
      </c>
      <c r="N555" t="s">
        <v>355</v>
      </c>
      <c r="O555" t="s">
        <v>355</v>
      </c>
      <c r="P555" t="s">
        <v>355</v>
      </c>
      <c r="Q555" t="s">
        <v>355</v>
      </c>
      <c r="R555" t="s">
        <v>355</v>
      </c>
      <c r="S555" t="s">
        <v>355</v>
      </c>
      <c r="T555" t="s">
        <v>355</v>
      </c>
      <c r="U555" t="s">
        <v>355</v>
      </c>
      <c r="V555" t="s">
        <v>355</v>
      </c>
      <c r="W555" t="s">
        <v>355</v>
      </c>
      <c r="X555" t="s">
        <v>355</v>
      </c>
      <c r="Y555" t="s">
        <v>355</v>
      </c>
      <c r="Z555" t="s">
        <v>355</v>
      </c>
      <c r="AA555" t="s">
        <v>355</v>
      </c>
      <c r="AB555" t="s">
        <v>355</v>
      </c>
      <c r="AC555" t="s">
        <v>355</v>
      </c>
      <c r="AD555" t="s">
        <v>355</v>
      </c>
      <c r="AE555" t="s">
        <v>355</v>
      </c>
      <c r="AF555" t="s">
        <v>355</v>
      </c>
      <c r="AG555" t="s">
        <v>355</v>
      </c>
      <c r="AH555" t="s">
        <v>355</v>
      </c>
      <c r="AI555" t="s">
        <v>355</v>
      </c>
      <c r="AJ555" t="s">
        <v>355</v>
      </c>
      <c r="AK555" t="s">
        <v>355</v>
      </c>
      <c r="AL555" t="s">
        <v>355</v>
      </c>
      <c r="AM555" t="s">
        <v>355</v>
      </c>
      <c r="AN555" t="s">
        <v>355</v>
      </c>
      <c r="AO555" t="s">
        <v>355</v>
      </c>
      <c r="AP555" t="s">
        <v>355</v>
      </c>
      <c r="AQ555" t="s">
        <v>355</v>
      </c>
      <c r="AR555" t="s">
        <v>355</v>
      </c>
      <c r="AS555" t="s">
        <v>355</v>
      </c>
      <c r="AT555" t="s">
        <v>355</v>
      </c>
      <c r="AU555" t="s">
        <v>355</v>
      </c>
      <c r="AV555" t="s">
        <v>355</v>
      </c>
      <c r="AW555" t="s">
        <v>355</v>
      </c>
      <c r="AX555" t="s">
        <v>355</v>
      </c>
      <c r="AY555" t="s">
        <v>355</v>
      </c>
      <c r="AZ555" t="s">
        <v>355</v>
      </c>
      <c r="BA555" t="s">
        <v>355</v>
      </c>
      <c r="BB555" t="s">
        <v>355</v>
      </c>
      <c r="BC555" t="s">
        <v>355</v>
      </c>
      <c r="BD555" t="s">
        <v>355</v>
      </c>
      <c r="BE555" t="s">
        <v>355</v>
      </c>
      <c r="BF555" t="s">
        <v>355</v>
      </c>
      <c r="BG555" t="s">
        <v>355</v>
      </c>
      <c r="BH555" t="s">
        <v>355</v>
      </c>
      <c r="BI555" t="s">
        <v>355</v>
      </c>
      <c r="BJ555" t="s">
        <v>355</v>
      </c>
      <c r="BK555" t="s">
        <v>355</v>
      </c>
      <c r="BL555" t="s">
        <v>355</v>
      </c>
      <c r="BM555" t="s">
        <v>355</v>
      </c>
      <c r="BN555" t="s">
        <v>355</v>
      </c>
      <c r="BO555" t="s">
        <v>355</v>
      </c>
      <c r="BP555" t="s">
        <v>355</v>
      </c>
      <c r="BQ555" t="s">
        <v>355</v>
      </c>
    </row>
    <row r="556" spans="1:69" x14ac:dyDescent="0.25">
      <c r="A556">
        <v>908</v>
      </c>
      <c r="B556" t="s">
        <v>211</v>
      </c>
      <c r="C556" t="s">
        <v>184</v>
      </c>
      <c r="D556">
        <v>20</v>
      </c>
      <c r="E556">
        <v>30</v>
      </c>
      <c r="F556">
        <v>40</v>
      </c>
      <c r="G556">
        <v>1</v>
      </c>
      <c r="H556">
        <v>0.88460000000000005</v>
      </c>
      <c r="I556">
        <v>0.92679999999999996</v>
      </c>
      <c r="J556">
        <v>1</v>
      </c>
      <c r="K556">
        <v>0.88460000000000005</v>
      </c>
      <c r="L556">
        <v>0.92679999999999996</v>
      </c>
      <c r="M556">
        <v>0.5333</v>
      </c>
      <c r="N556">
        <v>0.42309999999999998</v>
      </c>
      <c r="O556">
        <v>0.46339999999999998</v>
      </c>
      <c r="P556">
        <v>0</v>
      </c>
      <c r="Q556">
        <v>0</v>
      </c>
      <c r="R556">
        <v>0</v>
      </c>
      <c r="S556">
        <v>0</v>
      </c>
      <c r="T556">
        <v>0</v>
      </c>
      <c r="U556">
        <v>0</v>
      </c>
      <c r="V556">
        <v>0</v>
      </c>
      <c r="W556">
        <v>0</v>
      </c>
      <c r="X556">
        <v>0</v>
      </c>
      <c r="Y556">
        <v>0</v>
      </c>
      <c r="Z556">
        <v>0</v>
      </c>
      <c r="AA556">
        <v>0</v>
      </c>
      <c r="AB556">
        <v>0</v>
      </c>
      <c r="AC556">
        <v>0</v>
      </c>
      <c r="AD556">
        <v>0</v>
      </c>
      <c r="AE556">
        <v>0</v>
      </c>
      <c r="AF556">
        <v>0</v>
      </c>
      <c r="AG556">
        <v>0</v>
      </c>
      <c r="AH556">
        <v>0.4667</v>
      </c>
      <c r="AI556">
        <v>0.46150000000000002</v>
      </c>
      <c r="AJ556">
        <v>0.46339999999999998</v>
      </c>
      <c r="AK556">
        <v>0</v>
      </c>
      <c r="AL556">
        <v>0</v>
      </c>
      <c r="AM556">
        <v>0</v>
      </c>
      <c r="AN556">
        <v>0</v>
      </c>
      <c r="AO556">
        <v>0</v>
      </c>
      <c r="AP556">
        <v>0</v>
      </c>
      <c r="AQ556">
        <v>0</v>
      </c>
      <c r="AR556">
        <v>0</v>
      </c>
      <c r="AS556">
        <v>0</v>
      </c>
      <c r="AT556">
        <v>0</v>
      </c>
      <c r="AU556">
        <v>0</v>
      </c>
      <c r="AV556">
        <v>0</v>
      </c>
      <c r="AW556">
        <v>0</v>
      </c>
      <c r="AX556">
        <v>0</v>
      </c>
      <c r="AY556">
        <v>0</v>
      </c>
      <c r="AZ556">
        <v>0</v>
      </c>
      <c r="BA556">
        <v>0</v>
      </c>
      <c r="BB556">
        <v>0</v>
      </c>
      <c r="BC556">
        <v>0</v>
      </c>
      <c r="BD556">
        <v>0</v>
      </c>
      <c r="BE556">
        <v>0</v>
      </c>
      <c r="BF556">
        <v>0</v>
      </c>
      <c r="BG556">
        <v>0</v>
      </c>
      <c r="BH556">
        <v>0</v>
      </c>
      <c r="BI556">
        <v>0</v>
      </c>
      <c r="BJ556" t="s">
        <v>42</v>
      </c>
      <c r="BK556" t="s">
        <v>42</v>
      </c>
      <c r="BL556">
        <v>0</v>
      </c>
      <c r="BM556" t="s">
        <v>42</v>
      </c>
      <c r="BN556" t="s">
        <v>42</v>
      </c>
      <c r="BO556">
        <v>0</v>
      </c>
      <c r="BP556">
        <v>0</v>
      </c>
      <c r="BQ556">
        <v>0</v>
      </c>
    </row>
    <row r="557" spans="1:69" x14ac:dyDescent="0.25">
      <c r="A557">
        <v>331</v>
      </c>
      <c r="B557" t="s">
        <v>212</v>
      </c>
      <c r="C557" t="s">
        <v>174</v>
      </c>
      <c r="D557">
        <v>50</v>
      </c>
      <c r="E557">
        <v>40</v>
      </c>
      <c r="F557">
        <v>90</v>
      </c>
      <c r="G557">
        <v>0.80769999999999997</v>
      </c>
      <c r="H557">
        <v>0.91890000000000005</v>
      </c>
      <c r="I557">
        <v>0.85389999999999999</v>
      </c>
      <c r="J557">
        <v>0.71150000000000002</v>
      </c>
      <c r="K557">
        <v>0.89190000000000003</v>
      </c>
      <c r="L557">
        <v>0.78649999999999998</v>
      </c>
      <c r="M557">
        <v>0.1346</v>
      </c>
      <c r="N557">
        <v>0.37840000000000001</v>
      </c>
      <c r="O557">
        <v>0.23599999999999999</v>
      </c>
      <c r="P557">
        <v>0</v>
      </c>
      <c r="Q557">
        <v>0</v>
      </c>
      <c r="R557">
        <v>0</v>
      </c>
      <c r="S557" t="s">
        <v>42</v>
      </c>
      <c r="T557">
        <v>0</v>
      </c>
      <c r="U557" t="s">
        <v>42</v>
      </c>
      <c r="V557">
        <v>0</v>
      </c>
      <c r="W557" t="s">
        <v>42</v>
      </c>
      <c r="X557" t="s">
        <v>42</v>
      </c>
      <c r="Y557">
        <v>0</v>
      </c>
      <c r="Z557">
        <v>0</v>
      </c>
      <c r="AA557">
        <v>0</v>
      </c>
      <c r="AB557" t="s">
        <v>42</v>
      </c>
      <c r="AC557" t="s">
        <v>42</v>
      </c>
      <c r="AD557">
        <v>6.7400000000000002E-2</v>
      </c>
      <c r="AE557">
        <v>0</v>
      </c>
      <c r="AF557">
        <v>0</v>
      </c>
      <c r="AG557">
        <v>0</v>
      </c>
      <c r="AH557">
        <v>0.44230000000000003</v>
      </c>
      <c r="AI557">
        <v>0.43240000000000001</v>
      </c>
      <c r="AJ557">
        <v>0.43819999999999998</v>
      </c>
      <c r="AK557" t="s">
        <v>42</v>
      </c>
      <c r="AL557">
        <v>0</v>
      </c>
      <c r="AM557" t="s">
        <v>42</v>
      </c>
      <c r="AN557">
        <v>0</v>
      </c>
      <c r="AO557">
        <v>0</v>
      </c>
      <c r="AP557">
        <v>0</v>
      </c>
      <c r="AQ557">
        <v>0</v>
      </c>
      <c r="AR557">
        <v>0</v>
      </c>
      <c r="AS557">
        <v>0</v>
      </c>
      <c r="AT557" t="s">
        <v>42</v>
      </c>
      <c r="AU557">
        <v>0</v>
      </c>
      <c r="AV557" t="s">
        <v>42</v>
      </c>
      <c r="AW557">
        <v>0</v>
      </c>
      <c r="AX557">
        <v>0</v>
      </c>
      <c r="AY557">
        <v>0</v>
      </c>
      <c r="AZ557">
        <v>0</v>
      </c>
      <c r="BA557">
        <v>0</v>
      </c>
      <c r="BB557">
        <v>0</v>
      </c>
      <c r="BC557" t="s">
        <v>42</v>
      </c>
      <c r="BD557">
        <v>0</v>
      </c>
      <c r="BE557" t="s">
        <v>42</v>
      </c>
      <c r="BF557" t="s">
        <v>42</v>
      </c>
      <c r="BG557" t="s">
        <v>42</v>
      </c>
      <c r="BH557" t="s">
        <v>42</v>
      </c>
      <c r="BI557" t="s">
        <v>42</v>
      </c>
      <c r="BJ557" t="s">
        <v>42</v>
      </c>
      <c r="BK557" t="s">
        <v>42</v>
      </c>
      <c r="BL557">
        <v>0.1346</v>
      </c>
      <c r="BM557" t="s">
        <v>42</v>
      </c>
      <c r="BN557">
        <v>0.1011</v>
      </c>
      <c r="BO557">
        <v>0</v>
      </c>
      <c r="BP557">
        <v>0</v>
      </c>
      <c r="BQ557">
        <v>0</v>
      </c>
    </row>
    <row r="558" spans="1:69" x14ac:dyDescent="0.25">
      <c r="A558">
        <v>306</v>
      </c>
      <c r="B558" t="s">
        <v>213</v>
      </c>
      <c r="C558" t="s">
        <v>180</v>
      </c>
      <c r="D558">
        <v>60</v>
      </c>
      <c r="E558">
        <v>20</v>
      </c>
      <c r="F558">
        <v>80</v>
      </c>
      <c r="G558">
        <v>0.75409999999999999</v>
      </c>
      <c r="H558">
        <v>1</v>
      </c>
      <c r="I558">
        <v>0.81710000000000005</v>
      </c>
      <c r="J558">
        <v>0.73770000000000002</v>
      </c>
      <c r="K558">
        <v>0.95240000000000002</v>
      </c>
      <c r="L558">
        <v>0.79269999999999996</v>
      </c>
      <c r="M558">
        <v>0.2787</v>
      </c>
      <c r="N558">
        <v>0.61899999999999999</v>
      </c>
      <c r="O558">
        <v>0.3659</v>
      </c>
      <c r="P558">
        <v>0</v>
      </c>
      <c r="Q558">
        <v>0</v>
      </c>
      <c r="R558">
        <v>0</v>
      </c>
      <c r="S558">
        <v>0</v>
      </c>
      <c r="T558">
        <v>0</v>
      </c>
      <c r="U558">
        <v>0</v>
      </c>
      <c r="V558">
        <v>0</v>
      </c>
      <c r="W558">
        <v>0</v>
      </c>
      <c r="X558">
        <v>0</v>
      </c>
      <c r="Y558" t="s">
        <v>42</v>
      </c>
      <c r="Z558">
        <v>0</v>
      </c>
      <c r="AA558" t="s">
        <v>42</v>
      </c>
      <c r="AB558">
        <v>0</v>
      </c>
      <c r="AC558">
        <v>0</v>
      </c>
      <c r="AD558">
        <v>0</v>
      </c>
      <c r="AE558" t="s">
        <v>42</v>
      </c>
      <c r="AF558">
        <v>0</v>
      </c>
      <c r="AG558" t="s">
        <v>42</v>
      </c>
      <c r="AH558">
        <v>0.377</v>
      </c>
      <c r="AI558">
        <v>0.33329999999999999</v>
      </c>
      <c r="AJ558">
        <v>0.3659</v>
      </c>
      <c r="AK558">
        <v>0</v>
      </c>
      <c r="AL558">
        <v>0</v>
      </c>
      <c r="AM558">
        <v>0</v>
      </c>
      <c r="AN558">
        <v>0</v>
      </c>
      <c r="AO558">
        <v>0</v>
      </c>
      <c r="AP558">
        <v>0</v>
      </c>
      <c r="AQ558">
        <v>0</v>
      </c>
      <c r="AR558">
        <v>0</v>
      </c>
      <c r="AS558">
        <v>0</v>
      </c>
      <c r="AT558">
        <v>0</v>
      </c>
      <c r="AU558" t="s">
        <v>42</v>
      </c>
      <c r="AV558" t="s">
        <v>42</v>
      </c>
      <c r="AW558">
        <v>0</v>
      </c>
      <c r="AX558">
        <v>0</v>
      </c>
      <c r="AY558">
        <v>0</v>
      </c>
      <c r="AZ558">
        <v>0</v>
      </c>
      <c r="BA558" t="s">
        <v>42</v>
      </c>
      <c r="BB558" t="s">
        <v>42</v>
      </c>
      <c r="BC558">
        <v>0</v>
      </c>
      <c r="BD558">
        <v>0</v>
      </c>
      <c r="BE558">
        <v>0</v>
      </c>
      <c r="BF558" t="s">
        <v>42</v>
      </c>
      <c r="BG558">
        <v>0</v>
      </c>
      <c r="BH558" t="s">
        <v>42</v>
      </c>
      <c r="BI558" t="s">
        <v>42</v>
      </c>
      <c r="BJ558">
        <v>0</v>
      </c>
      <c r="BK558" t="s">
        <v>42</v>
      </c>
      <c r="BL558" t="s">
        <v>42</v>
      </c>
      <c r="BM558">
        <v>0</v>
      </c>
      <c r="BN558" t="s">
        <v>42</v>
      </c>
      <c r="BO558">
        <v>0.13109999999999999</v>
      </c>
      <c r="BP558">
        <v>0</v>
      </c>
      <c r="BQ558">
        <v>9.7600000000000006E-2</v>
      </c>
    </row>
    <row r="559" spans="1:69" x14ac:dyDescent="0.25">
      <c r="A559">
        <v>909</v>
      </c>
      <c r="B559" t="s">
        <v>214</v>
      </c>
      <c r="C559" t="s">
        <v>168</v>
      </c>
      <c r="D559">
        <v>20</v>
      </c>
      <c r="E559">
        <v>30</v>
      </c>
      <c r="F559">
        <v>50</v>
      </c>
      <c r="G559">
        <v>1</v>
      </c>
      <c r="H559">
        <v>0.96879999999999999</v>
      </c>
      <c r="I559">
        <v>0.98080000000000001</v>
      </c>
      <c r="J559">
        <v>1</v>
      </c>
      <c r="K559">
        <v>0.96879999999999999</v>
      </c>
      <c r="L559">
        <v>0.98080000000000001</v>
      </c>
      <c r="M559" t="s">
        <v>42</v>
      </c>
      <c r="N559">
        <v>0</v>
      </c>
      <c r="O559" t="s">
        <v>42</v>
      </c>
      <c r="P559">
        <v>0</v>
      </c>
      <c r="Q559">
        <v>0</v>
      </c>
      <c r="R559">
        <v>0</v>
      </c>
      <c r="S559">
        <v>0</v>
      </c>
      <c r="T559">
        <v>0</v>
      </c>
      <c r="U559">
        <v>0</v>
      </c>
      <c r="V559">
        <v>0</v>
      </c>
      <c r="W559">
        <v>0</v>
      </c>
      <c r="X559">
        <v>0</v>
      </c>
      <c r="Y559">
        <v>0</v>
      </c>
      <c r="Z559">
        <v>0</v>
      </c>
      <c r="AA559">
        <v>0</v>
      </c>
      <c r="AB559">
        <v>0</v>
      </c>
      <c r="AC559">
        <v>0</v>
      </c>
      <c r="AD559">
        <v>0</v>
      </c>
      <c r="AE559">
        <v>0</v>
      </c>
      <c r="AF559">
        <v>0</v>
      </c>
      <c r="AG559">
        <v>0</v>
      </c>
      <c r="AH559">
        <v>0.95</v>
      </c>
      <c r="AI559">
        <v>0.96879999999999999</v>
      </c>
      <c r="AJ559">
        <v>0.96150000000000002</v>
      </c>
      <c r="AK559">
        <v>0</v>
      </c>
      <c r="AL559">
        <v>0</v>
      </c>
      <c r="AM559">
        <v>0</v>
      </c>
      <c r="AN559">
        <v>0</v>
      </c>
      <c r="AO559">
        <v>0</v>
      </c>
      <c r="AP559">
        <v>0</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t="s">
        <v>42</v>
      </c>
      <c r="BQ559" t="s">
        <v>42</v>
      </c>
    </row>
    <row r="560" spans="1:69" x14ac:dyDescent="0.25">
      <c r="A560">
        <v>841</v>
      </c>
      <c r="B560" t="s">
        <v>215</v>
      </c>
      <c r="C560" t="s">
        <v>166</v>
      </c>
      <c r="D560">
        <v>20</v>
      </c>
      <c r="E560">
        <v>10</v>
      </c>
      <c r="F560">
        <v>30</v>
      </c>
      <c r="G560">
        <v>0.78949999999999998</v>
      </c>
      <c r="H560">
        <v>1</v>
      </c>
      <c r="I560">
        <v>0.84</v>
      </c>
      <c r="J560">
        <v>0.78949999999999998</v>
      </c>
      <c r="K560" t="s">
        <v>42</v>
      </c>
      <c r="L560">
        <v>0.8</v>
      </c>
      <c r="M560">
        <v>0.42109999999999997</v>
      </c>
      <c r="N560" t="s">
        <v>42</v>
      </c>
      <c r="O560">
        <v>0.48</v>
      </c>
      <c r="P560">
        <v>0</v>
      </c>
      <c r="Q560">
        <v>0</v>
      </c>
      <c r="R560">
        <v>0</v>
      </c>
      <c r="S560" t="s">
        <v>42</v>
      </c>
      <c r="T560">
        <v>0</v>
      </c>
      <c r="U560" t="s">
        <v>42</v>
      </c>
      <c r="V560">
        <v>0</v>
      </c>
      <c r="W560">
        <v>0</v>
      </c>
      <c r="X560">
        <v>0</v>
      </c>
      <c r="Y560">
        <v>0</v>
      </c>
      <c r="Z560">
        <v>0</v>
      </c>
      <c r="AA560">
        <v>0</v>
      </c>
      <c r="AB560">
        <v>0</v>
      </c>
      <c r="AC560">
        <v>0</v>
      </c>
      <c r="AD560">
        <v>0</v>
      </c>
      <c r="AE560">
        <v>0</v>
      </c>
      <c r="AF560">
        <v>0</v>
      </c>
      <c r="AG560">
        <v>0</v>
      </c>
      <c r="AH560">
        <v>0.31580000000000003</v>
      </c>
      <c r="AI560" t="s">
        <v>42</v>
      </c>
      <c r="AJ560">
        <v>0.28000000000000003</v>
      </c>
      <c r="AK560">
        <v>0</v>
      </c>
      <c r="AL560" t="s">
        <v>42</v>
      </c>
      <c r="AM560" t="s">
        <v>42</v>
      </c>
      <c r="AN560">
        <v>0</v>
      </c>
      <c r="AO560">
        <v>0</v>
      </c>
      <c r="AP560">
        <v>0</v>
      </c>
      <c r="AQ560">
        <v>0</v>
      </c>
      <c r="AR560">
        <v>0</v>
      </c>
      <c r="AS560">
        <v>0</v>
      </c>
      <c r="AT560">
        <v>0</v>
      </c>
      <c r="AU560">
        <v>0</v>
      </c>
      <c r="AV560">
        <v>0</v>
      </c>
      <c r="AW560">
        <v>0</v>
      </c>
      <c r="AX560">
        <v>0</v>
      </c>
      <c r="AY560">
        <v>0</v>
      </c>
      <c r="AZ560">
        <v>0</v>
      </c>
      <c r="BA560">
        <v>0</v>
      </c>
      <c r="BB560">
        <v>0</v>
      </c>
      <c r="BC560">
        <v>0</v>
      </c>
      <c r="BD560">
        <v>0</v>
      </c>
      <c r="BE560">
        <v>0</v>
      </c>
      <c r="BF560">
        <v>0</v>
      </c>
      <c r="BG560" t="s">
        <v>42</v>
      </c>
      <c r="BH560" t="s">
        <v>42</v>
      </c>
      <c r="BI560" t="s">
        <v>42</v>
      </c>
      <c r="BJ560">
        <v>0</v>
      </c>
      <c r="BK560" t="s">
        <v>42</v>
      </c>
      <c r="BL560" t="s">
        <v>42</v>
      </c>
      <c r="BM560">
        <v>0</v>
      </c>
      <c r="BN560" t="s">
        <v>42</v>
      </c>
      <c r="BO560">
        <v>0</v>
      </c>
      <c r="BP560">
        <v>0</v>
      </c>
      <c r="BQ560">
        <v>0</v>
      </c>
    </row>
    <row r="561" spans="1:69" x14ac:dyDescent="0.25">
      <c r="A561">
        <v>831</v>
      </c>
      <c r="B561" t="s">
        <v>216</v>
      </c>
      <c r="C561" t="s">
        <v>172</v>
      </c>
      <c r="D561">
        <v>50</v>
      </c>
      <c r="E561">
        <v>30</v>
      </c>
      <c r="F561">
        <v>80</v>
      </c>
      <c r="G561">
        <v>0.83330000000000004</v>
      </c>
      <c r="H561">
        <v>1</v>
      </c>
      <c r="I561">
        <v>0.89290000000000003</v>
      </c>
      <c r="J561">
        <v>0.83330000000000004</v>
      </c>
      <c r="K561">
        <v>0.9667</v>
      </c>
      <c r="L561">
        <v>0.88100000000000001</v>
      </c>
      <c r="M561">
        <v>0.20369999999999999</v>
      </c>
      <c r="N561" t="s">
        <v>42</v>
      </c>
      <c r="O561">
        <v>0.1905</v>
      </c>
      <c r="P561">
        <v>0</v>
      </c>
      <c r="Q561">
        <v>0</v>
      </c>
      <c r="R561">
        <v>0</v>
      </c>
      <c r="S561" t="s">
        <v>42</v>
      </c>
      <c r="T561" t="s">
        <v>42</v>
      </c>
      <c r="U561" t="s">
        <v>42</v>
      </c>
      <c r="V561">
        <v>0.27779999999999999</v>
      </c>
      <c r="W561">
        <v>0.26669999999999999</v>
      </c>
      <c r="X561">
        <v>0.27379999999999999</v>
      </c>
      <c r="Y561">
        <v>0</v>
      </c>
      <c r="Z561">
        <v>0</v>
      </c>
      <c r="AA561">
        <v>0</v>
      </c>
      <c r="AB561">
        <v>0</v>
      </c>
      <c r="AC561">
        <v>0</v>
      </c>
      <c r="AD561">
        <v>0</v>
      </c>
      <c r="AE561">
        <v>0</v>
      </c>
      <c r="AF561">
        <v>0</v>
      </c>
      <c r="AG561">
        <v>0</v>
      </c>
      <c r="AH561">
        <v>0.27779999999999999</v>
      </c>
      <c r="AI561">
        <v>0.5</v>
      </c>
      <c r="AJ561">
        <v>0.35709999999999997</v>
      </c>
      <c r="AK561">
        <v>0</v>
      </c>
      <c r="AL561">
        <v>0</v>
      </c>
      <c r="AM561">
        <v>0</v>
      </c>
      <c r="AN561">
        <v>0</v>
      </c>
      <c r="AO561">
        <v>0</v>
      </c>
      <c r="AP561">
        <v>0</v>
      </c>
      <c r="AQ561">
        <v>0</v>
      </c>
      <c r="AR561">
        <v>0</v>
      </c>
      <c r="AS561">
        <v>0</v>
      </c>
      <c r="AT561">
        <v>0</v>
      </c>
      <c r="AU561" t="s">
        <v>42</v>
      </c>
      <c r="AV561" t="s">
        <v>42</v>
      </c>
      <c r="AW561">
        <v>0</v>
      </c>
      <c r="AX561" t="s">
        <v>42</v>
      </c>
      <c r="AY561" t="s">
        <v>42</v>
      </c>
      <c r="AZ561">
        <v>0</v>
      </c>
      <c r="BA561">
        <v>0</v>
      </c>
      <c r="BB561">
        <v>0</v>
      </c>
      <c r="BC561">
        <v>0</v>
      </c>
      <c r="BD561">
        <v>0</v>
      </c>
      <c r="BE561">
        <v>0</v>
      </c>
      <c r="BF561">
        <v>0</v>
      </c>
      <c r="BG561">
        <v>0</v>
      </c>
      <c r="BH561">
        <v>0</v>
      </c>
      <c r="BI561" t="s">
        <v>42</v>
      </c>
      <c r="BJ561">
        <v>0</v>
      </c>
      <c r="BK561" t="s">
        <v>42</v>
      </c>
      <c r="BL561" t="s">
        <v>42</v>
      </c>
      <c r="BM561">
        <v>0</v>
      </c>
      <c r="BN561" t="s">
        <v>42</v>
      </c>
      <c r="BO561" t="s">
        <v>42</v>
      </c>
      <c r="BP561">
        <v>0</v>
      </c>
      <c r="BQ561" t="s">
        <v>42</v>
      </c>
    </row>
    <row r="562" spans="1:69" x14ac:dyDescent="0.25">
      <c r="A562">
        <v>830</v>
      </c>
      <c r="B562" t="s">
        <v>217</v>
      </c>
      <c r="C562" t="s">
        <v>172</v>
      </c>
      <c r="D562">
        <v>40</v>
      </c>
      <c r="E562">
        <v>40</v>
      </c>
      <c r="F562">
        <v>80</v>
      </c>
      <c r="G562">
        <v>0.91890000000000005</v>
      </c>
      <c r="H562">
        <v>1</v>
      </c>
      <c r="I562">
        <v>0.96150000000000002</v>
      </c>
      <c r="J562">
        <v>0.89190000000000003</v>
      </c>
      <c r="K562">
        <v>1</v>
      </c>
      <c r="L562">
        <v>0.94869999999999999</v>
      </c>
      <c r="M562">
        <v>0.45950000000000002</v>
      </c>
      <c r="N562">
        <v>0.39019999999999999</v>
      </c>
      <c r="O562">
        <v>0.42309999999999998</v>
      </c>
      <c r="P562">
        <v>0</v>
      </c>
      <c r="Q562">
        <v>0</v>
      </c>
      <c r="R562">
        <v>0</v>
      </c>
      <c r="S562">
        <v>0</v>
      </c>
      <c r="T562">
        <v>0</v>
      </c>
      <c r="U562">
        <v>0</v>
      </c>
      <c r="V562">
        <v>0</v>
      </c>
      <c r="W562">
        <v>0</v>
      </c>
      <c r="X562">
        <v>0</v>
      </c>
      <c r="Y562">
        <v>0</v>
      </c>
      <c r="Z562">
        <v>0</v>
      </c>
      <c r="AA562">
        <v>0</v>
      </c>
      <c r="AB562">
        <v>0</v>
      </c>
      <c r="AC562">
        <v>0</v>
      </c>
      <c r="AD562">
        <v>0</v>
      </c>
      <c r="AE562">
        <v>0</v>
      </c>
      <c r="AF562">
        <v>0</v>
      </c>
      <c r="AG562">
        <v>0</v>
      </c>
      <c r="AH562">
        <v>0.43240000000000001</v>
      </c>
      <c r="AI562">
        <v>0.60980000000000001</v>
      </c>
      <c r="AJ562">
        <v>0.52559999999999996</v>
      </c>
      <c r="AK562">
        <v>0</v>
      </c>
      <c r="AL562">
        <v>0</v>
      </c>
      <c r="AM562">
        <v>0</v>
      </c>
      <c r="AN562">
        <v>0</v>
      </c>
      <c r="AO562">
        <v>0</v>
      </c>
      <c r="AP562">
        <v>0</v>
      </c>
      <c r="AQ562">
        <v>0</v>
      </c>
      <c r="AR562">
        <v>0</v>
      </c>
      <c r="AS562">
        <v>0</v>
      </c>
      <c r="AT562" t="s">
        <v>42</v>
      </c>
      <c r="AU562">
        <v>0</v>
      </c>
      <c r="AV562" t="s">
        <v>42</v>
      </c>
      <c r="AW562">
        <v>0</v>
      </c>
      <c r="AX562">
        <v>0</v>
      </c>
      <c r="AY562">
        <v>0</v>
      </c>
      <c r="AZ562">
        <v>0</v>
      </c>
      <c r="BA562">
        <v>0</v>
      </c>
      <c r="BB562">
        <v>0</v>
      </c>
      <c r="BC562" t="s">
        <v>42</v>
      </c>
      <c r="BD562">
        <v>0</v>
      </c>
      <c r="BE562" t="s">
        <v>42</v>
      </c>
      <c r="BF562">
        <v>0</v>
      </c>
      <c r="BG562">
        <v>0</v>
      </c>
      <c r="BH562">
        <v>0</v>
      </c>
      <c r="BI562" t="s">
        <v>42</v>
      </c>
      <c r="BJ562">
        <v>0</v>
      </c>
      <c r="BK562" t="s">
        <v>42</v>
      </c>
      <c r="BL562" t="s">
        <v>42</v>
      </c>
      <c r="BM562">
        <v>0</v>
      </c>
      <c r="BN562" t="s">
        <v>42</v>
      </c>
      <c r="BO562">
        <v>0</v>
      </c>
      <c r="BP562">
        <v>0</v>
      </c>
      <c r="BQ562">
        <v>0</v>
      </c>
    </row>
    <row r="563" spans="1:69" x14ac:dyDescent="0.25">
      <c r="A563">
        <v>878</v>
      </c>
      <c r="B563" t="s">
        <v>218</v>
      </c>
      <c r="C563" t="s">
        <v>184</v>
      </c>
      <c r="D563">
        <v>70</v>
      </c>
      <c r="E563">
        <v>60</v>
      </c>
      <c r="F563">
        <v>140</v>
      </c>
      <c r="G563">
        <v>0.75</v>
      </c>
      <c r="H563">
        <v>0.89059999999999995</v>
      </c>
      <c r="I563">
        <v>0.81620000000000004</v>
      </c>
      <c r="J563">
        <v>0.73609999999999998</v>
      </c>
      <c r="K563">
        <v>0.875</v>
      </c>
      <c r="L563">
        <v>0.80149999999999999</v>
      </c>
      <c r="M563">
        <v>0.34720000000000001</v>
      </c>
      <c r="N563">
        <v>0.34379999999999999</v>
      </c>
      <c r="O563">
        <v>0.34560000000000002</v>
      </c>
      <c r="P563">
        <v>0</v>
      </c>
      <c r="Q563">
        <v>0</v>
      </c>
      <c r="R563">
        <v>0</v>
      </c>
      <c r="S563">
        <v>0</v>
      </c>
      <c r="T563">
        <v>0</v>
      </c>
      <c r="U563">
        <v>0</v>
      </c>
      <c r="V563">
        <v>0</v>
      </c>
      <c r="W563">
        <v>0</v>
      </c>
      <c r="X563">
        <v>0</v>
      </c>
      <c r="Y563">
        <v>0</v>
      </c>
      <c r="Z563">
        <v>0</v>
      </c>
      <c r="AA563">
        <v>0</v>
      </c>
      <c r="AB563">
        <v>0</v>
      </c>
      <c r="AC563" t="s">
        <v>42</v>
      </c>
      <c r="AD563" t="s">
        <v>42</v>
      </c>
      <c r="AE563">
        <v>0</v>
      </c>
      <c r="AF563">
        <v>0</v>
      </c>
      <c r="AG563">
        <v>0</v>
      </c>
      <c r="AH563">
        <v>0.38890000000000002</v>
      </c>
      <c r="AI563">
        <v>0.46879999999999999</v>
      </c>
      <c r="AJ563">
        <v>0.42649999999999999</v>
      </c>
      <c r="AK563">
        <v>0</v>
      </c>
      <c r="AL563" t="s">
        <v>42</v>
      </c>
      <c r="AM563" t="s">
        <v>42</v>
      </c>
      <c r="AN563">
        <v>0</v>
      </c>
      <c r="AO563">
        <v>0</v>
      </c>
      <c r="AP563">
        <v>0</v>
      </c>
      <c r="AQ563">
        <v>0</v>
      </c>
      <c r="AR563">
        <v>0</v>
      </c>
      <c r="AS563">
        <v>0</v>
      </c>
      <c r="AT563" t="s">
        <v>42</v>
      </c>
      <c r="AU563">
        <v>0</v>
      </c>
      <c r="AV563" t="s">
        <v>42</v>
      </c>
      <c r="AW563">
        <v>0</v>
      </c>
      <c r="AX563">
        <v>0</v>
      </c>
      <c r="AY563">
        <v>0</v>
      </c>
      <c r="AZ563" t="s">
        <v>42</v>
      </c>
      <c r="BA563">
        <v>0</v>
      </c>
      <c r="BB563" t="s">
        <v>42</v>
      </c>
      <c r="BC563">
        <v>0</v>
      </c>
      <c r="BD563">
        <v>0</v>
      </c>
      <c r="BE563">
        <v>0</v>
      </c>
      <c r="BF563">
        <v>0</v>
      </c>
      <c r="BG563" t="s">
        <v>42</v>
      </c>
      <c r="BH563" t="s">
        <v>42</v>
      </c>
      <c r="BI563">
        <v>0.15279999999999999</v>
      </c>
      <c r="BJ563" t="s">
        <v>42</v>
      </c>
      <c r="BK563">
        <v>0.1103</v>
      </c>
      <c r="BL563">
        <v>8.3299999999999999E-2</v>
      </c>
      <c r="BM563" t="s">
        <v>42</v>
      </c>
      <c r="BN563">
        <v>6.6199999999999995E-2</v>
      </c>
      <c r="BO563" t="s">
        <v>42</v>
      </c>
      <c r="BP563">
        <v>0</v>
      </c>
      <c r="BQ563" t="s">
        <v>42</v>
      </c>
    </row>
    <row r="564" spans="1:69" x14ac:dyDescent="0.25">
      <c r="A564">
        <v>371</v>
      </c>
      <c r="B564" t="s">
        <v>219</v>
      </c>
      <c r="C564" t="s">
        <v>170</v>
      </c>
      <c r="D564">
        <v>50</v>
      </c>
      <c r="E564">
        <v>20</v>
      </c>
      <c r="F564">
        <v>60</v>
      </c>
      <c r="G564">
        <v>0.93330000000000002</v>
      </c>
      <c r="H564">
        <v>0.875</v>
      </c>
      <c r="I564">
        <v>0.91800000000000004</v>
      </c>
      <c r="J564">
        <v>0.91110000000000002</v>
      </c>
      <c r="K564">
        <v>0.875</v>
      </c>
      <c r="L564">
        <v>0.90159999999999996</v>
      </c>
      <c r="M564">
        <v>0.33329999999999999</v>
      </c>
      <c r="N564">
        <v>0.375</v>
      </c>
      <c r="O564">
        <v>0.34429999999999999</v>
      </c>
      <c r="P564">
        <v>0</v>
      </c>
      <c r="Q564">
        <v>0</v>
      </c>
      <c r="R564">
        <v>0</v>
      </c>
      <c r="S564">
        <v>0</v>
      </c>
      <c r="T564">
        <v>0</v>
      </c>
      <c r="U564">
        <v>0</v>
      </c>
      <c r="V564" t="s">
        <v>42</v>
      </c>
      <c r="W564">
        <v>0</v>
      </c>
      <c r="X564" t="s">
        <v>42</v>
      </c>
      <c r="Y564">
        <v>0</v>
      </c>
      <c r="Z564">
        <v>0</v>
      </c>
      <c r="AA564">
        <v>0</v>
      </c>
      <c r="AB564" t="s">
        <v>42</v>
      </c>
      <c r="AC564" t="s">
        <v>42</v>
      </c>
      <c r="AD564">
        <v>0.13109999999999999</v>
      </c>
      <c r="AE564" t="s">
        <v>42</v>
      </c>
      <c r="AF564">
        <v>0</v>
      </c>
      <c r="AG564" t="s">
        <v>42</v>
      </c>
      <c r="AH564">
        <v>0.4</v>
      </c>
      <c r="AI564" t="s">
        <v>42</v>
      </c>
      <c r="AJ564">
        <v>0.377</v>
      </c>
      <c r="AK564">
        <v>0</v>
      </c>
      <c r="AL564">
        <v>0</v>
      </c>
      <c r="AM564">
        <v>0</v>
      </c>
      <c r="AN564">
        <v>0</v>
      </c>
      <c r="AO564">
        <v>0</v>
      </c>
      <c r="AP564">
        <v>0</v>
      </c>
      <c r="AQ564">
        <v>0</v>
      </c>
      <c r="AR564">
        <v>0</v>
      </c>
      <c r="AS564">
        <v>0</v>
      </c>
      <c r="AT564">
        <v>0</v>
      </c>
      <c r="AU564">
        <v>0</v>
      </c>
      <c r="AV564">
        <v>0</v>
      </c>
      <c r="AW564">
        <v>0</v>
      </c>
      <c r="AX564">
        <v>0</v>
      </c>
      <c r="AY564">
        <v>0</v>
      </c>
      <c r="AZ564">
        <v>0</v>
      </c>
      <c r="BA564">
        <v>0</v>
      </c>
      <c r="BB564">
        <v>0</v>
      </c>
      <c r="BC564">
        <v>0</v>
      </c>
      <c r="BD564">
        <v>0</v>
      </c>
      <c r="BE564">
        <v>0</v>
      </c>
      <c r="BF564" t="s">
        <v>42</v>
      </c>
      <c r="BG564">
        <v>0</v>
      </c>
      <c r="BH564" t="s">
        <v>42</v>
      </c>
      <c r="BI564" t="s">
        <v>42</v>
      </c>
      <c r="BJ564" t="s">
        <v>42</v>
      </c>
      <c r="BK564" t="s">
        <v>42</v>
      </c>
      <c r="BL564">
        <v>0</v>
      </c>
      <c r="BM564">
        <v>0</v>
      </c>
      <c r="BN564">
        <v>0</v>
      </c>
      <c r="BO564">
        <v>0</v>
      </c>
      <c r="BP564">
        <v>0</v>
      </c>
      <c r="BQ564">
        <v>0</v>
      </c>
    </row>
    <row r="565" spans="1:69" x14ac:dyDescent="0.25">
      <c r="A565">
        <v>835</v>
      </c>
      <c r="B565" t="s">
        <v>220</v>
      </c>
      <c r="C565" t="s">
        <v>184</v>
      </c>
      <c r="D565">
        <v>30</v>
      </c>
      <c r="E565">
        <v>40</v>
      </c>
      <c r="F565">
        <v>70</v>
      </c>
      <c r="G565">
        <v>1</v>
      </c>
      <c r="H565">
        <v>0.91890000000000005</v>
      </c>
      <c r="I565">
        <v>0.95650000000000002</v>
      </c>
      <c r="J565">
        <v>1</v>
      </c>
      <c r="K565">
        <v>0.8649</v>
      </c>
      <c r="L565">
        <v>0.92749999999999999</v>
      </c>
      <c r="M565">
        <v>0.4375</v>
      </c>
      <c r="N565">
        <v>0.16220000000000001</v>
      </c>
      <c r="O565">
        <v>0.28989999999999999</v>
      </c>
      <c r="P565">
        <v>0</v>
      </c>
      <c r="Q565">
        <v>0</v>
      </c>
      <c r="R565">
        <v>0</v>
      </c>
      <c r="S565">
        <v>0</v>
      </c>
      <c r="T565">
        <v>0</v>
      </c>
      <c r="U565">
        <v>0</v>
      </c>
      <c r="V565">
        <v>0</v>
      </c>
      <c r="W565">
        <v>0</v>
      </c>
      <c r="X565">
        <v>0</v>
      </c>
      <c r="Y565">
        <v>0</v>
      </c>
      <c r="Z565">
        <v>0</v>
      </c>
      <c r="AA565">
        <v>0</v>
      </c>
      <c r="AB565">
        <v>0</v>
      </c>
      <c r="AC565">
        <v>0</v>
      </c>
      <c r="AD565">
        <v>0</v>
      </c>
      <c r="AE565">
        <v>0</v>
      </c>
      <c r="AF565">
        <v>0</v>
      </c>
      <c r="AG565">
        <v>0</v>
      </c>
      <c r="AH565">
        <v>0.5625</v>
      </c>
      <c r="AI565">
        <v>0.70269999999999999</v>
      </c>
      <c r="AJ565">
        <v>0.63770000000000004</v>
      </c>
      <c r="AK565" t="s">
        <v>42</v>
      </c>
      <c r="AL565">
        <v>0</v>
      </c>
      <c r="AM565" t="s">
        <v>42</v>
      </c>
      <c r="AN565">
        <v>0</v>
      </c>
      <c r="AO565">
        <v>0</v>
      </c>
      <c r="AP565">
        <v>0</v>
      </c>
      <c r="AQ565">
        <v>0</v>
      </c>
      <c r="AR565">
        <v>0</v>
      </c>
      <c r="AS565">
        <v>0</v>
      </c>
      <c r="AT565">
        <v>0</v>
      </c>
      <c r="AU565" t="s">
        <v>42</v>
      </c>
      <c r="AV565" t="s">
        <v>42</v>
      </c>
      <c r="AW565">
        <v>0</v>
      </c>
      <c r="AX565" t="s">
        <v>42</v>
      </c>
      <c r="AY565" t="s">
        <v>42</v>
      </c>
      <c r="AZ565">
        <v>0</v>
      </c>
      <c r="BA565" t="s">
        <v>42</v>
      </c>
      <c r="BB565" t="s">
        <v>42</v>
      </c>
      <c r="BC565">
        <v>0</v>
      </c>
      <c r="BD565">
        <v>0</v>
      </c>
      <c r="BE565">
        <v>0</v>
      </c>
      <c r="BF565">
        <v>0</v>
      </c>
      <c r="BG565">
        <v>0</v>
      </c>
      <c r="BH565">
        <v>0</v>
      </c>
      <c r="BI565">
        <v>0</v>
      </c>
      <c r="BJ565" t="s">
        <v>42</v>
      </c>
      <c r="BK565" t="s">
        <v>42</v>
      </c>
      <c r="BL565">
        <v>0</v>
      </c>
      <c r="BM565" t="s">
        <v>42</v>
      </c>
      <c r="BN565" t="s">
        <v>42</v>
      </c>
      <c r="BO565">
        <v>0</v>
      </c>
      <c r="BP565">
        <v>0</v>
      </c>
      <c r="BQ565">
        <v>0</v>
      </c>
    </row>
    <row r="566" spans="1:69" x14ac:dyDescent="0.25">
      <c r="A566">
        <v>332</v>
      </c>
      <c r="B566" t="s">
        <v>221</v>
      </c>
      <c r="C566" t="s">
        <v>174</v>
      </c>
      <c r="D566">
        <v>50</v>
      </c>
      <c r="E566">
        <v>50</v>
      </c>
      <c r="F566">
        <v>100</v>
      </c>
      <c r="G566">
        <v>0.96</v>
      </c>
      <c r="H566">
        <v>0.97960000000000003</v>
      </c>
      <c r="I566">
        <v>0.96970000000000001</v>
      </c>
      <c r="J566">
        <v>0.88</v>
      </c>
      <c r="K566">
        <v>0.95920000000000005</v>
      </c>
      <c r="L566">
        <v>0.91920000000000002</v>
      </c>
      <c r="M566">
        <v>0.64</v>
      </c>
      <c r="N566">
        <v>0.57140000000000002</v>
      </c>
      <c r="O566">
        <v>0.60609999999999997</v>
      </c>
      <c r="P566">
        <v>0</v>
      </c>
      <c r="Q566">
        <v>0</v>
      </c>
      <c r="R566">
        <v>0</v>
      </c>
      <c r="S566" t="s">
        <v>42</v>
      </c>
      <c r="T566">
        <v>0</v>
      </c>
      <c r="U566" t="s">
        <v>42</v>
      </c>
      <c r="V566">
        <v>0</v>
      </c>
      <c r="W566">
        <v>0</v>
      </c>
      <c r="X566">
        <v>0</v>
      </c>
      <c r="Y566">
        <v>0</v>
      </c>
      <c r="Z566">
        <v>0</v>
      </c>
      <c r="AA566">
        <v>0</v>
      </c>
      <c r="AB566" t="s">
        <v>42</v>
      </c>
      <c r="AC566" t="s">
        <v>42</v>
      </c>
      <c r="AD566">
        <v>7.0699999999999999E-2</v>
      </c>
      <c r="AE566">
        <v>0</v>
      </c>
      <c r="AF566">
        <v>0</v>
      </c>
      <c r="AG566">
        <v>0</v>
      </c>
      <c r="AH566">
        <v>0.16</v>
      </c>
      <c r="AI566">
        <v>0.28570000000000001</v>
      </c>
      <c r="AJ566">
        <v>0.22220000000000001</v>
      </c>
      <c r="AK566" t="s">
        <v>42</v>
      </c>
      <c r="AL566">
        <v>0</v>
      </c>
      <c r="AM566" t="s">
        <v>42</v>
      </c>
      <c r="AN566">
        <v>0</v>
      </c>
      <c r="AO566">
        <v>0</v>
      </c>
      <c r="AP566">
        <v>0</v>
      </c>
      <c r="AQ566">
        <v>0</v>
      </c>
      <c r="AR566">
        <v>0</v>
      </c>
      <c r="AS566">
        <v>0</v>
      </c>
      <c r="AT566" t="s">
        <v>42</v>
      </c>
      <c r="AU566" t="s">
        <v>42</v>
      </c>
      <c r="AV566" t="s">
        <v>42</v>
      </c>
      <c r="AW566">
        <v>0</v>
      </c>
      <c r="AX566">
        <v>0</v>
      </c>
      <c r="AY566">
        <v>0</v>
      </c>
      <c r="AZ566">
        <v>0</v>
      </c>
      <c r="BA566" t="s">
        <v>42</v>
      </c>
      <c r="BB566" t="s">
        <v>42</v>
      </c>
      <c r="BC566" t="s">
        <v>42</v>
      </c>
      <c r="BD566">
        <v>0</v>
      </c>
      <c r="BE566" t="s">
        <v>42</v>
      </c>
      <c r="BF566" t="s">
        <v>42</v>
      </c>
      <c r="BG566">
        <v>0</v>
      </c>
      <c r="BH566" t="s">
        <v>42</v>
      </c>
      <c r="BI566" t="s">
        <v>42</v>
      </c>
      <c r="BJ566">
        <v>0</v>
      </c>
      <c r="BK566" t="s">
        <v>42</v>
      </c>
      <c r="BL566" t="s">
        <v>42</v>
      </c>
      <c r="BM566" t="s">
        <v>42</v>
      </c>
      <c r="BN566" t="s">
        <v>42</v>
      </c>
      <c r="BO566">
        <v>0</v>
      </c>
      <c r="BP566">
        <v>0</v>
      </c>
      <c r="BQ566">
        <v>0</v>
      </c>
    </row>
    <row r="567" spans="1:69" x14ac:dyDescent="0.25">
      <c r="A567">
        <v>840</v>
      </c>
      <c r="B567" t="s">
        <v>222</v>
      </c>
      <c r="C567" t="s">
        <v>166</v>
      </c>
      <c r="D567">
        <v>110</v>
      </c>
      <c r="E567">
        <v>50</v>
      </c>
      <c r="F567">
        <v>160</v>
      </c>
      <c r="G567">
        <v>0.66069999999999995</v>
      </c>
      <c r="H567">
        <v>0.95650000000000002</v>
      </c>
      <c r="I567">
        <v>0.74680000000000002</v>
      </c>
      <c r="J567">
        <v>0.63390000000000002</v>
      </c>
      <c r="K567">
        <v>0.93479999999999996</v>
      </c>
      <c r="L567">
        <v>0.72150000000000003</v>
      </c>
      <c r="M567">
        <v>0.46429999999999999</v>
      </c>
      <c r="N567">
        <v>0.5</v>
      </c>
      <c r="O567">
        <v>0.47470000000000001</v>
      </c>
      <c r="P567">
        <v>0</v>
      </c>
      <c r="Q567">
        <v>0</v>
      </c>
      <c r="R567">
        <v>0</v>
      </c>
      <c r="S567" t="s">
        <v>42</v>
      </c>
      <c r="T567" t="s">
        <v>42</v>
      </c>
      <c r="U567">
        <v>3.7999999999999999E-2</v>
      </c>
      <c r="V567">
        <v>0</v>
      </c>
      <c r="W567" t="s">
        <v>42</v>
      </c>
      <c r="X567" t="s">
        <v>42</v>
      </c>
      <c r="Y567">
        <v>0</v>
      </c>
      <c r="Z567">
        <v>0</v>
      </c>
      <c r="AA567">
        <v>0</v>
      </c>
      <c r="AB567">
        <v>0</v>
      </c>
      <c r="AC567">
        <v>0</v>
      </c>
      <c r="AD567">
        <v>0</v>
      </c>
      <c r="AE567">
        <v>0</v>
      </c>
      <c r="AF567">
        <v>0</v>
      </c>
      <c r="AG567">
        <v>0</v>
      </c>
      <c r="AH567">
        <v>0.125</v>
      </c>
      <c r="AI567">
        <v>0.39129999999999998</v>
      </c>
      <c r="AJ567">
        <v>0.20250000000000001</v>
      </c>
      <c r="AK567">
        <v>0</v>
      </c>
      <c r="AL567">
        <v>0</v>
      </c>
      <c r="AM567">
        <v>0</v>
      </c>
      <c r="AN567">
        <v>0</v>
      </c>
      <c r="AO567">
        <v>0</v>
      </c>
      <c r="AP567">
        <v>0</v>
      </c>
      <c r="AQ567">
        <v>0</v>
      </c>
      <c r="AR567">
        <v>0</v>
      </c>
      <c r="AS567">
        <v>0</v>
      </c>
      <c r="AT567" t="s">
        <v>42</v>
      </c>
      <c r="AU567">
        <v>0</v>
      </c>
      <c r="AV567" t="s">
        <v>42</v>
      </c>
      <c r="AW567">
        <v>0</v>
      </c>
      <c r="AX567">
        <v>0</v>
      </c>
      <c r="AY567">
        <v>0</v>
      </c>
      <c r="AZ567">
        <v>0</v>
      </c>
      <c r="BA567">
        <v>0</v>
      </c>
      <c r="BB567">
        <v>0</v>
      </c>
      <c r="BC567" t="s">
        <v>42</v>
      </c>
      <c r="BD567">
        <v>0</v>
      </c>
      <c r="BE567" t="s">
        <v>42</v>
      </c>
      <c r="BF567" t="s">
        <v>42</v>
      </c>
      <c r="BG567" t="s">
        <v>42</v>
      </c>
      <c r="BH567" t="s">
        <v>42</v>
      </c>
      <c r="BI567">
        <v>0.1071</v>
      </c>
      <c r="BJ567" t="s">
        <v>42</v>
      </c>
      <c r="BK567">
        <v>8.8599999999999998E-2</v>
      </c>
      <c r="BL567">
        <v>0.2321</v>
      </c>
      <c r="BM567">
        <v>0</v>
      </c>
      <c r="BN567">
        <v>0.1646</v>
      </c>
      <c r="BO567">
        <v>0</v>
      </c>
      <c r="BP567">
        <v>0</v>
      </c>
      <c r="BQ567">
        <v>0</v>
      </c>
    </row>
    <row r="568" spans="1:69" x14ac:dyDescent="0.25">
      <c r="A568">
        <v>307</v>
      </c>
      <c r="B568" t="s">
        <v>223</v>
      </c>
      <c r="C568" t="s">
        <v>180</v>
      </c>
      <c r="D568">
        <v>40</v>
      </c>
      <c r="E568">
        <v>10</v>
      </c>
      <c r="F568">
        <v>50</v>
      </c>
      <c r="G568">
        <v>0.9143</v>
      </c>
      <c r="H568">
        <v>1</v>
      </c>
      <c r="I568">
        <v>0.93879999999999997</v>
      </c>
      <c r="J568">
        <v>0.9143</v>
      </c>
      <c r="K568">
        <v>1</v>
      </c>
      <c r="L568">
        <v>0.93879999999999997</v>
      </c>
      <c r="M568" t="s">
        <v>42</v>
      </c>
      <c r="N568" t="s">
        <v>42</v>
      </c>
      <c r="O568">
        <v>0.1429</v>
      </c>
      <c r="P568">
        <v>0</v>
      </c>
      <c r="Q568">
        <v>0</v>
      </c>
      <c r="R568">
        <v>0</v>
      </c>
      <c r="S568">
        <v>0</v>
      </c>
      <c r="T568">
        <v>0</v>
      </c>
      <c r="U568">
        <v>0</v>
      </c>
      <c r="V568" t="s">
        <v>42</v>
      </c>
      <c r="W568" t="s">
        <v>42</v>
      </c>
      <c r="X568" t="s">
        <v>42</v>
      </c>
      <c r="Y568">
        <v>0</v>
      </c>
      <c r="Z568">
        <v>0</v>
      </c>
      <c r="AA568">
        <v>0</v>
      </c>
      <c r="AB568">
        <v>0</v>
      </c>
      <c r="AC568">
        <v>0</v>
      </c>
      <c r="AD568">
        <v>0</v>
      </c>
      <c r="AE568">
        <v>0</v>
      </c>
      <c r="AF568" t="s">
        <v>42</v>
      </c>
      <c r="AG568" t="s">
        <v>42</v>
      </c>
      <c r="AH568">
        <v>0.68569999999999998</v>
      </c>
      <c r="AI568">
        <v>0.71430000000000005</v>
      </c>
      <c r="AJ568">
        <v>0.69389999999999996</v>
      </c>
      <c r="AK568">
        <v>0</v>
      </c>
      <c r="AL568">
        <v>0</v>
      </c>
      <c r="AM568">
        <v>0</v>
      </c>
      <c r="AN568">
        <v>0</v>
      </c>
      <c r="AO568">
        <v>0</v>
      </c>
      <c r="AP568">
        <v>0</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t="s">
        <v>42</v>
      </c>
      <c r="BJ568">
        <v>0</v>
      </c>
      <c r="BK568" t="s">
        <v>42</v>
      </c>
      <c r="BL568" t="s">
        <v>42</v>
      </c>
      <c r="BM568">
        <v>0</v>
      </c>
      <c r="BN568" t="s">
        <v>42</v>
      </c>
      <c r="BO568" t="s">
        <v>42</v>
      </c>
      <c r="BP568">
        <v>0</v>
      </c>
      <c r="BQ568" t="s">
        <v>42</v>
      </c>
    </row>
    <row r="569" spans="1:69" x14ac:dyDescent="0.25">
      <c r="A569">
        <v>811</v>
      </c>
      <c r="B569" t="s">
        <v>224</v>
      </c>
      <c r="C569" t="s">
        <v>170</v>
      </c>
      <c r="D569">
        <v>10</v>
      </c>
      <c r="E569">
        <v>20</v>
      </c>
      <c r="F569">
        <v>20</v>
      </c>
      <c r="G569">
        <v>0.75</v>
      </c>
      <c r="H569">
        <v>0.93330000000000002</v>
      </c>
      <c r="I569">
        <v>0.86960000000000004</v>
      </c>
      <c r="J569">
        <v>0.75</v>
      </c>
      <c r="K569">
        <v>0.93330000000000002</v>
      </c>
      <c r="L569">
        <v>0.86960000000000004</v>
      </c>
      <c r="M569" t="s">
        <v>42</v>
      </c>
      <c r="N569" t="s">
        <v>42</v>
      </c>
      <c r="O569">
        <v>0.26090000000000002</v>
      </c>
      <c r="P569">
        <v>0</v>
      </c>
      <c r="Q569">
        <v>0</v>
      </c>
      <c r="R569">
        <v>0</v>
      </c>
      <c r="S569">
        <v>0</v>
      </c>
      <c r="T569" t="s">
        <v>42</v>
      </c>
      <c r="U569" t="s">
        <v>42</v>
      </c>
      <c r="V569">
        <v>0</v>
      </c>
      <c r="W569">
        <v>0</v>
      </c>
      <c r="X569">
        <v>0</v>
      </c>
      <c r="Y569">
        <v>0</v>
      </c>
      <c r="Z569">
        <v>0</v>
      </c>
      <c r="AA569">
        <v>0</v>
      </c>
      <c r="AB569">
        <v>0</v>
      </c>
      <c r="AC569">
        <v>0</v>
      </c>
      <c r="AD569">
        <v>0</v>
      </c>
      <c r="AE569">
        <v>0</v>
      </c>
      <c r="AF569">
        <v>0</v>
      </c>
      <c r="AG569">
        <v>0</v>
      </c>
      <c r="AH569" t="s">
        <v>42</v>
      </c>
      <c r="AI569">
        <v>0.5333</v>
      </c>
      <c r="AJ569">
        <v>0.56520000000000004</v>
      </c>
      <c r="AK569">
        <v>0</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t="s">
        <v>42</v>
      </c>
      <c r="BK569" t="s">
        <v>42</v>
      </c>
      <c r="BL569">
        <v>0</v>
      </c>
      <c r="BM569">
        <v>0</v>
      </c>
      <c r="BN569">
        <v>0</v>
      </c>
      <c r="BO569" t="s">
        <v>42</v>
      </c>
      <c r="BP569">
        <v>0</v>
      </c>
      <c r="BQ569" t="s">
        <v>42</v>
      </c>
    </row>
    <row r="570" spans="1:69" x14ac:dyDescent="0.25">
      <c r="A570">
        <v>845</v>
      </c>
      <c r="B570" t="s">
        <v>225</v>
      </c>
      <c r="C570" t="s">
        <v>182</v>
      </c>
      <c r="D570">
        <v>70</v>
      </c>
      <c r="E570">
        <v>50</v>
      </c>
      <c r="F570">
        <v>120</v>
      </c>
      <c r="G570">
        <v>0.75</v>
      </c>
      <c r="H570">
        <v>0.94120000000000004</v>
      </c>
      <c r="I570">
        <v>0.83189999999999997</v>
      </c>
      <c r="J570">
        <v>0.73529999999999995</v>
      </c>
      <c r="K570">
        <v>0.94120000000000004</v>
      </c>
      <c r="L570">
        <v>0.82350000000000001</v>
      </c>
      <c r="M570">
        <v>0.35289999999999999</v>
      </c>
      <c r="N570">
        <v>0.2157</v>
      </c>
      <c r="O570">
        <v>0.29409999999999997</v>
      </c>
      <c r="P570">
        <v>0</v>
      </c>
      <c r="Q570">
        <v>0</v>
      </c>
      <c r="R570">
        <v>0</v>
      </c>
      <c r="S570" t="s">
        <v>42</v>
      </c>
      <c r="T570">
        <v>0</v>
      </c>
      <c r="U570" t="s">
        <v>42</v>
      </c>
      <c r="V570">
        <v>0</v>
      </c>
      <c r="W570">
        <v>0</v>
      </c>
      <c r="X570">
        <v>0</v>
      </c>
      <c r="Y570" t="s">
        <v>42</v>
      </c>
      <c r="Z570" t="s">
        <v>42</v>
      </c>
      <c r="AA570" t="s">
        <v>42</v>
      </c>
      <c r="AB570">
        <v>0</v>
      </c>
      <c r="AC570">
        <v>0</v>
      </c>
      <c r="AD570">
        <v>0</v>
      </c>
      <c r="AE570">
        <v>0</v>
      </c>
      <c r="AF570">
        <v>0</v>
      </c>
      <c r="AG570">
        <v>0</v>
      </c>
      <c r="AH570">
        <v>0.32350000000000001</v>
      </c>
      <c r="AI570">
        <v>0.70589999999999997</v>
      </c>
      <c r="AJ570">
        <v>0.4874</v>
      </c>
      <c r="AK570">
        <v>0</v>
      </c>
      <c r="AL570">
        <v>0</v>
      </c>
      <c r="AM570">
        <v>0</v>
      </c>
      <c r="AN570">
        <v>0</v>
      </c>
      <c r="AO570">
        <v>0</v>
      </c>
      <c r="AP570">
        <v>0</v>
      </c>
      <c r="AQ570">
        <v>0</v>
      </c>
      <c r="AR570">
        <v>0</v>
      </c>
      <c r="AS570">
        <v>0</v>
      </c>
      <c r="AT570" t="s">
        <v>42</v>
      </c>
      <c r="AU570">
        <v>0</v>
      </c>
      <c r="AV570" t="s">
        <v>42</v>
      </c>
      <c r="AW570">
        <v>0</v>
      </c>
      <c r="AX570">
        <v>0</v>
      </c>
      <c r="AY570">
        <v>0</v>
      </c>
      <c r="AZ570">
        <v>0</v>
      </c>
      <c r="BA570">
        <v>0</v>
      </c>
      <c r="BB570">
        <v>0</v>
      </c>
      <c r="BC570" t="s">
        <v>42</v>
      </c>
      <c r="BD570">
        <v>0</v>
      </c>
      <c r="BE570" t="s">
        <v>42</v>
      </c>
      <c r="BF570">
        <v>0</v>
      </c>
      <c r="BG570">
        <v>0</v>
      </c>
      <c r="BH570">
        <v>0</v>
      </c>
      <c r="BI570">
        <v>8.8200000000000001E-2</v>
      </c>
      <c r="BJ570" t="s">
        <v>42</v>
      </c>
      <c r="BK570">
        <v>5.8799999999999998E-2</v>
      </c>
      <c r="BL570">
        <v>0.1618</v>
      </c>
      <c r="BM570" t="s">
        <v>42</v>
      </c>
      <c r="BN570">
        <v>0.10920000000000001</v>
      </c>
      <c r="BO570">
        <v>0</v>
      </c>
      <c r="BP570">
        <v>0</v>
      </c>
      <c r="BQ570">
        <v>0</v>
      </c>
    </row>
    <row r="571" spans="1:69" x14ac:dyDescent="0.25">
      <c r="A571">
        <v>308</v>
      </c>
      <c r="B571" t="s">
        <v>226</v>
      </c>
      <c r="C571" t="s">
        <v>180</v>
      </c>
      <c r="D571">
        <v>30</v>
      </c>
      <c r="E571">
        <v>30</v>
      </c>
      <c r="F571">
        <v>50</v>
      </c>
      <c r="G571">
        <v>0.88460000000000005</v>
      </c>
      <c r="H571">
        <v>0.96</v>
      </c>
      <c r="I571">
        <v>0.92159999999999997</v>
      </c>
      <c r="J571">
        <v>0.88460000000000005</v>
      </c>
      <c r="K571">
        <v>0.96</v>
      </c>
      <c r="L571">
        <v>0.92159999999999997</v>
      </c>
      <c r="M571" t="s">
        <v>42</v>
      </c>
      <c r="N571" t="s">
        <v>42</v>
      </c>
      <c r="O571" t="s">
        <v>42</v>
      </c>
      <c r="P571">
        <v>0</v>
      </c>
      <c r="Q571">
        <v>0</v>
      </c>
      <c r="R571">
        <v>0</v>
      </c>
      <c r="S571">
        <v>0</v>
      </c>
      <c r="T571">
        <v>0</v>
      </c>
      <c r="U571">
        <v>0</v>
      </c>
      <c r="V571">
        <v>0</v>
      </c>
      <c r="W571">
        <v>0</v>
      </c>
      <c r="X571">
        <v>0</v>
      </c>
      <c r="Y571">
        <v>0</v>
      </c>
      <c r="Z571">
        <v>0</v>
      </c>
      <c r="AA571">
        <v>0</v>
      </c>
      <c r="AB571">
        <v>0</v>
      </c>
      <c r="AC571">
        <v>0</v>
      </c>
      <c r="AD571">
        <v>0</v>
      </c>
      <c r="AE571">
        <v>0</v>
      </c>
      <c r="AF571">
        <v>0</v>
      </c>
      <c r="AG571">
        <v>0</v>
      </c>
      <c r="AH571">
        <v>0.84619999999999995</v>
      </c>
      <c r="AI571">
        <v>0.84</v>
      </c>
      <c r="AJ571">
        <v>0.84309999999999996</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t="s">
        <v>42</v>
      </c>
      <c r="BJ571" t="s">
        <v>42</v>
      </c>
      <c r="BK571" t="s">
        <v>42</v>
      </c>
      <c r="BL571" t="s">
        <v>42</v>
      </c>
      <c r="BM571">
        <v>0</v>
      </c>
      <c r="BN571" t="s">
        <v>42</v>
      </c>
      <c r="BO571" t="s">
        <v>42</v>
      </c>
      <c r="BP571">
        <v>0</v>
      </c>
      <c r="BQ571" t="s">
        <v>42</v>
      </c>
    </row>
    <row r="572" spans="1:69" x14ac:dyDescent="0.25">
      <c r="A572">
        <v>881</v>
      </c>
      <c r="B572" t="s">
        <v>227</v>
      </c>
      <c r="C572" t="s">
        <v>176</v>
      </c>
      <c r="D572">
        <v>100</v>
      </c>
      <c r="E572">
        <v>120</v>
      </c>
      <c r="F572">
        <v>220</v>
      </c>
      <c r="G572">
        <v>0.92</v>
      </c>
      <c r="H572">
        <v>0.92310000000000003</v>
      </c>
      <c r="I572">
        <v>0.92169999999999996</v>
      </c>
      <c r="J572">
        <v>0.9</v>
      </c>
      <c r="K572">
        <v>0.91449999999999998</v>
      </c>
      <c r="L572">
        <v>0.90780000000000005</v>
      </c>
      <c r="M572">
        <v>0.2</v>
      </c>
      <c r="N572">
        <v>0.2051</v>
      </c>
      <c r="O572">
        <v>0.20280000000000001</v>
      </c>
      <c r="P572">
        <v>0</v>
      </c>
      <c r="Q572">
        <v>0</v>
      </c>
      <c r="R572">
        <v>0</v>
      </c>
      <c r="S572" t="s">
        <v>42</v>
      </c>
      <c r="T572" t="s">
        <v>42</v>
      </c>
      <c r="U572" t="s">
        <v>42</v>
      </c>
      <c r="V572">
        <v>0</v>
      </c>
      <c r="W572">
        <v>0</v>
      </c>
      <c r="X572">
        <v>0</v>
      </c>
      <c r="Y572">
        <v>0.11</v>
      </c>
      <c r="Z572">
        <v>0.1111</v>
      </c>
      <c r="AA572">
        <v>0.1106</v>
      </c>
      <c r="AB572">
        <v>0</v>
      </c>
      <c r="AC572" t="s">
        <v>42</v>
      </c>
      <c r="AD572" t="s">
        <v>42</v>
      </c>
      <c r="AE572">
        <v>0</v>
      </c>
      <c r="AF572">
        <v>0</v>
      </c>
      <c r="AG572">
        <v>0</v>
      </c>
      <c r="AH572">
        <v>0.57999999999999996</v>
      </c>
      <c r="AI572">
        <v>0.58120000000000005</v>
      </c>
      <c r="AJ572">
        <v>0.5806</v>
      </c>
      <c r="AK572">
        <v>0</v>
      </c>
      <c r="AL572">
        <v>0</v>
      </c>
      <c r="AM572">
        <v>0</v>
      </c>
      <c r="AN572">
        <v>0</v>
      </c>
      <c r="AO572">
        <v>0</v>
      </c>
      <c r="AP572">
        <v>0</v>
      </c>
      <c r="AQ572">
        <v>0</v>
      </c>
      <c r="AR572">
        <v>0</v>
      </c>
      <c r="AS572">
        <v>0</v>
      </c>
      <c r="AT572" t="s">
        <v>42</v>
      </c>
      <c r="AU572">
        <v>0</v>
      </c>
      <c r="AV572" t="s">
        <v>42</v>
      </c>
      <c r="AW572">
        <v>0</v>
      </c>
      <c r="AX572">
        <v>0</v>
      </c>
      <c r="AY572">
        <v>0</v>
      </c>
      <c r="AZ572" t="s">
        <v>42</v>
      </c>
      <c r="BA572">
        <v>0</v>
      </c>
      <c r="BB572" t="s">
        <v>42</v>
      </c>
      <c r="BC572">
        <v>0</v>
      </c>
      <c r="BD572">
        <v>0</v>
      </c>
      <c r="BE572">
        <v>0</v>
      </c>
      <c r="BF572" t="s">
        <v>42</v>
      </c>
      <c r="BG572" t="s">
        <v>42</v>
      </c>
      <c r="BH572" t="s">
        <v>42</v>
      </c>
      <c r="BI572" t="s">
        <v>42</v>
      </c>
      <c r="BJ572" t="s">
        <v>42</v>
      </c>
      <c r="BK572" t="s">
        <v>42</v>
      </c>
      <c r="BL572" t="s">
        <v>42</v>
      </c>
      <c r="BM572">
        <v>5.1299999999999998E-2</v>
      </c>
      <c r="BN572">
        <v>4.6100000000000002E-2</v>
      </c>
      <c r="BO572" t="s">
        <v>42</v>
      </c>
      <c r="BP572" t="s">
        <v>42</v>
      </c>
      <c r="BQ572" t="s">
        <v>42</v>
      </c>
    </row>
    <row r="573" spans="1:69" x14ac:dyDescent="0.25">
      <c r="A573">
        <v>390</v>
      </c>
      <c r="B573" t="s">
        <v>228</v>
      </c>
      <c r="C573" t="s">
        <v>166</v>
      </c>
      <c r="D573">
        <v>30</v>
      </c>
      <c r="E573">
        <v>10</v>
      </c>
      <c r="F573">
        <v>50</v>
      </c>
      <c r="G573">
        <v>0.78790000000000004</v>
      </c>
      <c r="H573">
        <v>0.92310000000000003</v>
      </c>
      <c r="I573">
        <v>0.82609999999999995</v>
      </c>
      <c r="J573">
        <v>0.78790000000000004</v>
      </c>
      <c r="K573">
        <v>0.92310000000000003</v>
      </c>
      <c r="L573">
        <v>0.82609999999999995</v>
      </c>
      <c r="M573">
        <v>0.2424</v>
      </c>
      <c r="N573" t="s">
        <v>42</v>
      </c>
      <c r="O573">
        <v>0.23910000000000001</v>
      </c>
      <c r="P573">
        <v>0</v>
      </c>
      <c r="Q573">
        <v>0</v>
      </c>
      <c r="R573">
        <v>0</v>
      </c>
      <c r="S573" t="s">
        <v>42</v>
      </c>
      <c r="T573">
        <v>0</v>
      </c>
      <c r="U573" t="s">
        <v>42</v>
      </c>
      <c r="V573" t="s">
        <v>42</v>
      </c>
      <c r="W573" t="s">
        <v>42</v>
      </c>
      <c r="X573" t="s">
        <v>42</v>
      </c>
      <c r="Y573">
        <v>0</v>
      </c>
      <c r="Z573">
        <v>0</v>
      </c>
      <c r="AA573">
        <v>0</v>
      </c>
      <c r="AB573" t="s">
        <v>42</v>
      </c>
      <c r="AC573">
        <v>0</v>
      </c>
      <c r="AD573" t="s">
        <v>42</v>
      </c>
      <c r="AE573">
        <v>0</v>
      </c>
      <c r="AF573">
        <v>0</v>
      </c>
      <c r="AG573">
        <v>0</v>
      </c>
      <c r="AH573">
        <v>0.36359999999999998</v>
      </c>
      <c r="AI573">
        <v>0.46150000000000002</v>
      </c>
      <c r="AJ573">
        <v>0.39129999999999998</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t="s">
        <v>42</v>
      </c>
      <c r="BJ573">
        <v>0</v>
      </c>
      <c r="BK573" t="s">
        <v>42</v>
      </c>
      <c r="BL573" t="s">
        <v>42</v>
      </c>
      <c r="BM573" t="s">
        <v>42</v>
      </c>
      <c r="BN573">
        <v>0.13039999999999999</v>
      </c>
      <c r="BO573">
        <v>0</v>
      </c>
      <c r="BP573">
        <v>0</v>
      </c>
      <c r="BQ573">
        <v>0</v>
      </c>
    </row>
    <row r="574" spans="1:69" x14ac:dyDescent="0.25">
      <c r="A574">
        <v>916</v>
      </c>
      <c r="B574" t="s">
        <v>229</v>
      </c>
      <c r="C574" t="s">
        <v>184</v>
      </c>
      <c r="D574">
        <v>70</v>
      </c>
      <c r="E574">
        <v>50</v>
      </c>
      <c r="F574">
        <v>120</v>
      </c>
      <c r="G574">
        <v>0.83579999999999999</v>
      </c>
      <c r="H574">
        <v>0.88239999999999996</v>
      </c>
      <c r="I574">
        <v>0.85589999999999999</v>
      </c>
      <c r="J574">
        <v>0.80600000000000005</v>
      </c>
      <c r="K574">
        <v>0.88239999999999996</v>
      </c>
      <c r="L574">
        <v>0.83899999999999997</v>
      </c>
      <c r="M574">
        <v>0.41789999999999999</v>
      </c>
      <c r="N574">
        <v>0.39219999999999999</v>
      </c>
      <c r="O574">
        <v>0.40679999999999999</v>
      </c>
      <c r="P574">
        <v>0</v>
      </c>
      <c r="Q574">
        <v>0</v>
      </c>
      <c r="R574">
        <v>0</v>
      </c>
      <c r="S574">
        <v>0.1045</v>
      </c>
      <c r="T574" t="s">
        <v>42</v>
      </c>
      <c r="U574">
        <v>6.7799999999999999E-2</v>
      </c>
      <c r="V574">
        <v>0</v>
      </c>
      <c r="W574">
        <v>0</v>
      </c>
      <c r="X574">
        <v>0</v>
      </c>
      <c r="Y574" t="s">
        <v>42</v>
      </c>
      <c r="Z574" t="s">
        <v>42</v>
      </c>
      <c r="AA574" t="s">
        <v>42</v>
      </c>
      <c r="AB574" t="s">
        <v>42</v>
      </c>
      <c r="AC574">
        <v>0.13730000000000001</v>
      </c>
      <c r="AD574">
        <v>9.3200000000000005E-2</v>
      </c>
      <c r="AE574">
        <v>0</v>
      </c>
      <c r="AF574" t="s">
        <v>42</v>
      </c>
      <c r="AG574" t="s">
        <v>42</v>
      </c>
      <c r="AH574">
        <v>0.17910000000000001</v>
      </c>
      <c r="AI574">
        <v>0.25490000000000002</v>
      </c>
      <c r="AJ574">
        <v>0.21190000000000001</v>
      </c>
      <c r="AK574">
        <v>0</v>
      </c>
      <c r="AL574">
        <v>0</v>
      </c>
      <c r="AM574">
        <v>0</v>
      </c>
      <c r="AN574">
        <v>0</v>
      </c>
      <c r="AO574">
        <v>0</v>
      </c>
      <c r="AP574">
        <v>0</v>
      </c>
      <c r="AQ574">
        <v>0</v>
      </c>
      <c r="AR574">
        <v>0</v>
      </c>
      <c r="AS574">
        <v>0</v>
      </c>
      <c r="AT574" t="s">
        <v>42</v>
      </c>
      <c r="AU574">
        <v>0</v>
      </c>
      <c r="AV574" t="s">
        <v>42</v>
      </c>
      <c r="AW574" t="s">
        <v>42</v>
      </c>
      <c r="AX574">
        <v>0</v>
      </c>
      <c r="AY574" t="s">
        <v>42</v>
      </c>
      <c r="AZ574" t="s">
        <v>42</v>
      </c>
      <c r="BA574">
        <v>0</v>
      </c>
      <c r="BB574" t="s">
        <v>42</v>
      </c>
      <c r="BC574">
        <v>0</v>
      </c>
      <c r="BD574">
        <v>0</v>
      </c>
      <c r="BE574">
        <v>0</v>
      </c>
      <c r="BF574">
        <v>0</v>
      </c>
      <c r="BG574">
        <v>0</v>
      </c>
      <c r="BH574">
        <v>0</v>
      </c>
      <c r="BI574" t="s">
        <v>42</v>
      </c>
      <c r="BJ574" t="s">
        <v>42</v>
      </c>
      <c r="BK574">
        <v>6.7799999999999999E-2</v>
      </c>
      <c r="BL574" t="s">
        <v>42</v>
      </c>
      <c r="BM574" t="s">
        <v>42</v>
      </c>
      <c r="BN574">
        <v>5.0799999999999998E-2</v>
      </c>
      <c r="BO574" t="s">
        <v>42</v>
      </c>
      <c r="BP574">
        <v>0</v>
      </c>
      <c r="BQ574" t="s">
        <v>42</v>
      </c>
    </row>
    <row r="575" spans="1:69" x14ac:dyDescent="0.25">
      <c r="A575">
        <v>203</v>
      </c>
      <c r="B575" t="s">
        <v>230</v>
      </c>
      <c r="C575" t="s">
        <v>180</v>
      </c>
      <c r="D575">
        <v>20</v>
      </c>
      <c r="E575">
        <v>10</v>
      </c>
      <c r="F575">
        <v>30</v>
      </c>
      <c r="G575">
        <v>0.84209999999999996</v>
      </c>
      <c r="H575">
        <v>0.9</v>
      </c>
      <c r="I575">
        <v>0.86209999999999998</v>
      </c>
      <c r="J575">
        <v>0.84209999999999996</v>
      </c>
      <c r="K575">
        <v>0.9</v>
      </c>
      <c r="L575">
        <v>0.86209999999999998</v>
      </c>
      <c r="M575" t="s">
        <v>42</v>
      </c>
      <c r="N575">
        <v>0</v>
      </c>
      <c r="O575" t="s">
        <v>42</v>
      </c>
      <c r="P575">
        <v>0</v>
      </c>
      <c r="Q575">
        <v>0</v>
      </c>
      <c r="R575">
        <v>0</v>
      </c>
      <c r="S575">
        <v>0</v>
      </c>
      <c r="T575">
        <v>0</v>
      </c>
      <c r="U575">
        <v>0</v>
      </c>
      <c r="V575" t="s">
        <v>42</v>
      </c>
      <c r="W575">
        <v>0</v>
      </c>
      <c r="X575" t="s">
        <v>42</v>
      </c>
      <c r="Y575">
        <v>0</v>
      </c>
      <c r="Z575">
        <v>0</v>
      </c>
      <c r="AA575">
        <v>0</v>
      </c>
      <c r="AB575">
        <v>0</v>
      </c>
      <c r="AC575">
        <v>0</v>
      </c>
      <c r="AD575">
        <v>0</v>
      </c>
      <c r="AE575">
        <v>0</v>
      </c>
      <c r="AF575">
        <v>0</v>
      </c>
      <c r="AG575">
        <v>0</v>
      </c>
      <c r="AH575">
        <v>0.52629999999999999</v>
      </c>
      <c r="AI575">
        <v>0.9</v>
      </c>
      <c r="AJ575">
        <v>0.6552</v>
      </c>
      <c r="AK575">
        <v>0</v>
      </c>
      <c r="AL575">
        <v>0</v>
      </c>
      <c r="AM575">
        <v>0</v>
      </c>
      <c r="AN575">
        <v>0</v>
      </c>
      <c r="AO575">
        <v>0</v>
      </c>
      <c r="AP575">
        <v>0</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t="s">
        <v>42</v>
      </c>
      <c r="BJ575" t="s">
        <v>42</v>
      </c>
      <c r="BK575" t="s">
        <v>42</v>
      </c>
      <c r="BL575">
        <v>0</v>
      </c>
      <c r="BM575">
        <v>0</v>
      </c>
      <c r="BN575">
        <v>0</v>
      </c>
      <c r="BO575">
        <v>0</v>
      </c>
      <c r="BP575">
        <v>0</v>
      </c>
      <c r="BQ575">
        <v>0</v>
      </c>
    </row>
    <row r="576" spans="1:69" x14ac:dyDescent="0.25">
      <c r="A576">
        <v>204</v>
      </c>
      <c r="B576" t="s">
        <v>231</v>
      </c>
      <c r="C576" t="s">
        <v>178</v>
      </c>
      <c r="D576">
        <v>30</v>
      </c>
      <c r="E576">
        <v>10</v>
      </c>
      <c r="F576">
        <v>40</v>
      </c>
      <c r="G576">
        <v>0.93100000000000005</v>
      </c>
      <c r="H576">
        <v>1</v>
      </c>
      <c r="I576">
        <v>0.94289999999999996</v>
      </c>
      <c r="J576">
        <v>0.93100000000000005</v>
      </c>
      <c r="K576">
        <v>1</v>
      </c>
      <c r="L576">
        <v>0.94289999999999996</v>
      </c>
      <c r="M576">
        <v>0.6552</v>
      </c>
      <c r="N576" t="s">
        <v>42</v>
      </c>
      <c r="O576">
        <v>0.65710000000000002</v>
      </c>
      <c r="P576">
        <v>0</v>
      </c>
      <c r="Q576">
        <v>0</v>
      </c>
      <c r="R576">
        <v>0</v>
      </c>
      <c r="S576">
        <v>0</v>
      </c>
      <c r="T576">
        <v>0</v>
      </c>
      <c r="U576">
        <v>0</v>
      </c>
      <c r="V576">
        <v>0</v>
      </c>
      <c r="W576">
        <v>0</v>
      </c>
      <c r="X576">
        <v>0</v>
      </c>
      <c r="Y576" t="s">
        <v>42</v>
      </c>
      <c r="Z576">
        <v>0</v>
      </c>
      <c r="AA576" t="s">
        <v>42</v>
      </c>
      <c r="AB576">
        <v>0</v>
      </c>
      <c r="AC576">
        <v>0</v>
      </c>
      <c r="AD576">
        <v>0</v>
      </c>
      <c r="AE576">
        <v>0</v>
      </c>
      <c r="AF576">
        <v>0</v>
      </c>
      <c r="AG576">
        <v>0</v>
      </c>
      <c r="AH576" t="s">
        <v>42</v>
      </c>
      <c r="AI576" t="s">
        <v>42</v>
      </c>
      <c r="AJ576">
        <v>0.1714</v>
      </c>
      <c r="AK576">
        <v>0</v>
      </c>
      <c r="AL576">
        <v>0</v>
      </c>
      <c r="AM576">
        <v>0</v>
      </c>
      <c r="AN576">
        <v>0</v>
      </c>
      <c r="AO576">
        <v>0</v>
      </c>
      <c r="AP576">
        <v>0</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t="s">
        <v>42</v>
      </c>
      <c r="BJ576">
        <v>0</v>
      </c>
      <c r="BK576" t="s">
        <v>42</v>
      </c>
      <c r="BL576">
        <v>0</v>
      </c>
      <c r="BM576">
        <v>0</v>
      </c>
      <c r="BN576">
        <v>0</v>
      </c>
      <c r="BO576">
        <v>0</v>
      </c>
      <c r="BP576">
        <v>0</v>
      </c>
      <c r="BQ576">
        <v>0</v>
      </c>
    </row>
    <row r="577" spans="1:69" x14ac:dyDescent="0.25">
      <c r="A577">
        <v>876</v>
      </c>
      <c r="B577" t="s">
        <v>232</v>
      </c>
      <c r="C577" t="s">
        <v>168</v>
      </c>
      <c r="D577">
        <v>20</v>
      </c>
      <c r="E577">
        <v>10</v>
      </c>
      <c r="F577">
        <v>30</v>
      </c>
      <c r="G577">
        <v>0.95240000000000002</v>
      </c>
      <c r="H577">
        <v>0.88890000000000002</v>
      </c>
      <c r="I577">
        <v>0.93330000000000002</v>
      </c>
      <c r="J577">
        <v>0.95240000000000002</v>
      </c>
      <c r="K577">
        <v>0.77780000000000005</v>
      </c>
      <c r="L577">
        <v>0.9</v>
      </c>
      <c r="M577">
        <v>0.57140000000000002</v>
      </c>
      <c r="N577" t="s">
        <v>42</v>
      </c>
      <c r="O577">
        <v>0.5333</v>
      </c>
      <c r="P577">
        <v>0</v>
      </c>
      <c r="Q577">
        <v>0</v>
      </c>
      <c r="R577">
        <v>0</v>
      </c>
      <c r="S577" t="s">
        <v>42</v>
      </c>
      <c r="T577">
        <v>0</v>
      </c>
      <c r="U577" t="s">
        <v>42</v>
      </c>
      <c r="V577">
        <v>0</v>
      </c>
      <c r="W577">
        <v>0</v>
      </c>
      <c r="X577">
        <v>0</v>
      </c>
      <c r="Y577">
        <v>0</v>
      </c>
      <c r="Z577">
        <v>0</v>
      </c>
      <c r="AA577">
        <v>0</v>
      </c>
      <c r="AB577">
        <v>0</v>
      </c>
      <c r="AC577">
        <v>0</v>
      </c>
      <c r="AD577">
        <v>0</v>
      </c>
      <c r="AE577" t="s">
        <v>42</v>
      </c>
      <c r="AF577">
        <v>0</v>
      </c>
      <c r="AG577" t="s">
        <v>42</v>
      </c>
      <c r="AH577">
        <v>0.28570000000000001</v>
      </c>
      <c r="AI577" t="s">
        <v>42</v>
      </c>
      <c r="AJ577">
        <v>0.3</v>
      </c>
      <c r="AK577">
        <v>0</v>
      </c>
      <c r="AL577">
        <v>0</v>
      </c>
      <c r="AM577">
        <v>0</v>
      </c>
      <c r="AN577">
        <v>0</v>
      </c>
      <c r="AO577">
        <v>0</v>
      </c>
      <c r="AP577">
        <v>0</v>
      </c>
      <c r="AQ577">
        <v>0</v>
      </c>
      <c r="AR577">
        <v>0</v>
      </c>
      <c r="AS577">
        <v>0</v>
      </c>
      <c r="AT577">
        <v>0</v>
      </c>
      <c r="AU577" t="s">
        <v>42</v>
      </c>
      <c r="AV577" t="s">
        <v>42</v>
      </c>
      <c r="AW577">
        <v>0</v>
      </c>
      <c r="AX577" t="s">
        <v>42</v>
      </c>
      <c r="AY577" t="s">
        <v>42</v>
      </c>
      <c r="AZ577">
        <v>0</v>
      </c>
      <c r="BA577">
        <v>0</v>
      </c>
      <c r="BB577">
        <v>0</v>
      </c>
      <c r="BC577">
        <v>0</v>
      </c>
      <c r="BD577">
        <v>0</v>
      </c>
      <c r="BE577">
        <v>0</v>
      </c>
      <c r="BF577">
        <v>0</v>
      </c>
      <c r="BG577">
        <v>0</v>
      </c>
      <c r="BH577">
        <v>0</v>
      </c>
      <c r="BI577" t="s">
        <v>42</v>
      </c>
      <c r="BJ577">
        <v>0</v>
      </c>
      <c r="BK577" t="s">
        <v>42</v>
      </c>
      <c r="BL577">
        <v>0</v>
      </c>
      <c r="BM577">
        <v>0</v>
      </c>
      <c r="BN577">
        <v>0</v>
      </c>
      <c r="BO577">
        <v>0</v>
      </c>
      <c r="BP577" t="s">
        <v>42</v>
      </c>
      <c r="BQ577" t="s">
        <v>42</v>
      </c>
    </row>
    <row r="578" spans="1:69" x14ac:dyDescent="0.25">
      <c r="A578">
        <v>205</v>
      </c>
      <c r="B578" t="s">
        <v>233</v>
      </c>
      <c r="C578" t="s">
        <v>178</v>
      </c>
      <c r="D578">
        <v>30</v>
      </c>
      <c r="E578">
        <v>20</v>
      </c>
      <c r="F578">
        <v>40</v>
      </c>
      <c r="G578">
        <v>0.92310000000000003</v>
      </c>
      <c r="H578">
        <v>0.75</v>
      </c>
      <c r="I578">
        <v>0.85709999999999997</v>
      </c>
      <c r="J578">
        <v>0.92310000000000003</v>
      </c>
      <c r="K578">
        <v>0.75</v>
      </c>
      <c r="L578">
        <v>0.85709999999999997</v>
      </c>
      <c r="M578">
        <v>0.69230000000000003</v>
      </c>
      <c r="N578">
        <v>0.375</v>
      </c>
      <c r="O578">
        <v>0.57140000000000002</v>
      </c>
      <c r="P578">
        <v>0</v>
      </c>
      <c r="Q578">
        <v>0</v>
      </c>
      <c r="R578">
        <v>0</v>
      </c>
      <c r="S578">
        <v>0</v>
      </c>
      <c r="T578">
        <v>0</v>
      </c>
      <c r="U578">
        <v>0</v>
      </c>
      <c r="V578" t="s">
        <v>42</v>
      </c>
      <c r="W578" t="s">
        <v>42</v>
      </c>
      <c r="X578" t="s">
        <v>42</v>
      </c>
      <c r="Y578">
        <v>0</v>
      </c>
      <c r="Z578">
        <v>0</v>
      </c>
      <c r="AA578">
        <v>0</v>
      </c>
      <c r="AB578">
        <v>0</v>
      </c>
      <c r="AC578">
        <v>0</v>
      </c>
      <c r="AD578">
        <v>0</v>
      </c>
      <c r="AE578">
        <v>0</v>
      </c>
      <c r="AF578" t="s">
        <v>42</v>
      </c>
      <c r="AG578" t="s">
        <v>42</v>
      </c>
      <c r="AH578" t="s">
        <v>42</v>
      </c>
      <c r="AI578" t="s">
        <v>42</v>
      </c>
      <c r="AJ578">
        <v>0.16669999999999999</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t="s">
        <v>42</v>
      </c>
      <c r="BJ578" t="s">
        <v>42</v>
      </c>
      <c r="BK578" t="s">
        <v>42</v>
      </c>
      <c r="BL578" t="s">
        <v>42</v>
      </c>
      <c r="BM578" t="s">
        <v>42</v>
      </c>
      <c r="BN578" t="s">
        <v>42</v>
      </c>
      <c r="BO578">
        <v>0</v>
      </c>
      <c r="BP578" t="s">
        <v>42</v>
      </c>
      <c r="BQ578" t="s">
        <v>42</v>
      </c>
    </row>
    <row r="579" spans="1:69" x14ac:dyDescent="0.25">
      <c r="A579">
        <v>850</v>
      </c>
      <c r="B579" t="s">
        <v>234</v>
      </c>
      <c r="C579" t="s">
        <v>182</v>
      </c>
      <c r="D579">
        <v>140</v>
      </c>
      <c r="E579">
        <v>160</v>
      </c>
      <c r="F579">
        <v>300</v>
      </c>
      <c r="G579">
        <v>0.74129999999999996</v>
      </c>
      <c r="H579">
        <v>0.9103</v>
      </c>
      <c r="I579">
        <v>0.82940000000000003</v>
      </c>
      <c r="J579">
        <v>0.73429999999999995</v>
      </c>
      <c r="K579">
        <v>0.90380000000000005</v>
      </c>
      <c r="L579">
        <v>0.82269999999999999</v>
      </c>
      <c r="M579">
        <v>0.39860000000000001</v>
      </c>
      <c r="N579">
        <v>0.3397</v>
      </c>
      <c r="O579">
        <v>0.3679</v>
      </c>
      <c r="P579">
        <v>0</v>
      </c>
      <c r="Q579">
        <v>0</v>
      </c>
      <c r="R579">
        <v>0</v>
      </c>
      <c r="S579" t="s">
        <v>42</v>
      </c>
      <c r="T579" t="s">
        <v>42</v>
      </c>
      <c r="U579" t="s">
        <v>42</v>
      </c>
      <c r="V579" t="s">
        <v>42</v>
      </c>
      <c r="W579">
        <v>0</v>
      </c>
      <c r="X579" t="s">
        <v>42</v>
      </c>
      <c r="Y579">
        <v>0.15379999999999999</v>
      </c>
      <c r="Z579">
        <v>0.27560000000000001</v>
      </c>
      <c r="AA579">
        <v>0.21740000000000001</v>
      </c>
      <c r="AB579" t="s">
        <v>42</v>
      </c>
      <c r="AC579" t="s">
        <v>42</v>
      </c>
      <c r="AD579">
        <v>2.3400000000000001E-2</v>
      </c>
      <c r="AE579" t="s">
        <v>42</v>
      </c>
      <c r="AF579" t="s">
        <v>42</v>
      </c>
      <c r="AG579" t="s">
        <v>42</v>
      </c>
      <c r="AH579">
        <v>0.1469</v>
      </c>
      <c r="AI579">
        <v>0.22439999999999999</v>
      </c>
      <c r="AJ579">
        <v>0.18729999999999999</v>
      </c>
      <c r="AK579" t="s">
        <v>42</v>
      </c>
      <c r="AL579" t="s">
        <v>42</v>
      </c>
      <c r="AM579" t="s">
        <v>42</v>
      </c>
      <c r="AN579">
        <v>0</v>
      </c>
      <c r="AO579">
        <v>0</v>
      </c>
      <c r="AP579">
        <v>0</v>
      </c>
      <c r="AQ579">
        <v>0</v>
      </c>
      <c r="AR579">
        <v>0</v>
      </c>
      <c r="AS579">
        <v>0</v>
      </c>
      <c r="AT579">
        <v>0</v>
      </c>
      <c r="AU579" t="s">
        <v>42</v>
      </c>
      <c r="AV579" t="s">
        <v>42</v>
      </c>
      <c r="AW579">
        <v>0</v>
      </c>
      <c r="AX579">
        <v>0</v>
      </c>
      <c r="AY579">
        <v>0</v>
      </c>
      <c r="AZ579">
        <v>0</v>
      </c>
      <c r="BA579" t="s">
        <v>42</v>
      </c>
      <c r="BB579" t="s">
        <v>42</v>
      </c>
      <c r="BC579">
        <v>0</v>
      </c>
      <c r="BD579">
        <v>0</v>
      </c>
      <c r="BE579">
        <v>0</v>
      </c>
      <c r="BF579" t="s">
        <v>42</v>
      </c>
      <c r="BG579">
        <v>0</v>
      </c>
      <c r="BH579" t="s">
        <v>42</v>
      </c>
      <c r="BI579">
        <v>0.13289999999999999</v>
      </c>
      <c r="BJ579">
        <v>5.1299999999999998E-2</v>
      </c>
      <c r="BK579">
        <v>9.0300000000000005E-2</v>
      </c>
      <c r="BL579">
        <v>9.0899999999999995E-2</v>
      </c>
      <c r="BM579" t="s">
        <v>42</v>
      </c>
      <c r="BN579">
        <v>5.3499999999999999E-2</v>
      </c>
      <c r="BO579" t="s">
        <v>42</v>
      </c>
      <c r="BP579" t="s">
        <v>42</v>
      </c>
      <c r="BQ579">
        <v>2.6800000000000001E-2</v>
      </c>
    </row>
    <row r="580" spans="1:69" x14ac:dyDescent="0.25">
      <c r="A580">
        <v>309</v>
      </c>
      <c r="B580" t="s">
        <v>235</v>
      </c>
      <c r="C580" t="s">
        <v>178</v>
      </c>
      <c r="D580">
        <v>30</v>
      </c>
      <c r="E580">
        <v>30</v>
      </c>
      <c r="F580">
        <v>60</v>
      </c>
      <c r="G580">
        <v>0.96879999999999999</v>
      </c>
      <c r="H580">
        <v>0.96299999999999997</v>
      </c>
      <c r="I580">
        <v>0.96609999999999996</v>
      </c>
      <c r="J580">
        <v>0.96879999999999999</v>
      </c>
      <c r="K580">
        <v>0.96299999999999997</v>
      </c>
      <c r="L580">
        <v>0.96609999999999996</v>
      </c>
      <c r="M580">
        <v>0.1875</v>
      </c>
      <c r="N580" t="s">
        <v>42</v>
      </c>
      <c r="O580">
        <v>0.1525</v>
      </c>
      <c r="P580">
        <v>0</v>
      </c>
      <c r="Q580">
        <v>0</v>
      </c>
      <c r="R580">
        <v>0</v>
      </c>
      <c r="S580">
        <v>0.46879999999999999</v>
      </c>
      <c r="T580">
        <v>0.44440000000000002</v>
      </c>
      <c r="U580">
        <v>0.45760000000000001</v>
      </c>
      <c r="V580">
        <v>0</v>
      </c>
      <c r="W580" t="s">
        <v>42</v>
      </c>
      <c r="X580" t="s">
        <v>42</v>
      </c>
      <c r="Y580">
        <v>0</v>
      </c>
      <c r="Z580">
        <v>0</v>
      </c>
      <c r="AA580">
        <v>0</v>
      </c>
      <c r="AB580">
        <v>0</v>
      </c>
      <c r="AC580">
        <v>0</v>
      </c>
      <c r="AD580">
        <v>0</v>
      </c>
      <c r="AE580">
        <v>0</v>
      </c>
      <c r="AF580">
        <v>0</v>
      </c>
      <c r="AG580">
        <v>0</v>
      </c>
      <c r="AH580">
        <v>0.3125</v>
      </c>
      <c r="AI580">
        <v>0.33329999999999999</v>
      </c>
      <c r="AJ580">
        <v>0.32200000000000001</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t="s">
        <v>42</v>
      </c>
      <c r="BP580" t="s">
        <v>42</v>
      </c>
      <c r="BQ580" t="s">
        <v>42</v>
      </c>
    </row>
    <row r="581" spans="1:69" x14ac:dyDescent="0.25">
      <c r="A581">
        <v>310</v>
      </c>
      <c r="B581" t="s">
        <v>236</v>
      </c>
      <c r="C581" t="s">
        <v>180</v>
      </c>
      <c r="D581">
        <v>10</v>
      </c>
      <c r="E581">
        <v>20</v>
      </c>
      <c r="F581">
        <v>40</v>
      </c>
      <c r="G581">
        <v>1</v>
      </c>
      <c r="H581">
        <v>0.95650000000000002</v>
      </c>
      <c r="I581">
        <v>0.97219999999999995</v>
      </c>
      <c r="J581">
        <v>1</v>
      </c>
      <c r="K581">
        <v>0.95650000000000002</v>
      </c>
      <c r="L581">
        <v>0.97219999999999995</v>
      </c>
      <c r="M581" t="s">
        <v>42</v>
      </c>
      <c r="N581" t="s">
        <v>42</v>
      </c>
      <c r="O581">
        <v>0.22220000000000001</v>
      </c>
      <c r="P581">
        <v>0</v>
      </c>
      <c r="Q581">
        <v>0</v>
      </c>
      <c r="R581">
        <v>0</v>
      </c>
      <c r="S581">
        <v>0</v>
      </c>
      <c r="T581">
        <v>0</v>
      </c>
      <c r="U581">
        <v>0</v>
      </c>
      <c r="V581">
        <v>0</v>
      </c>
      <c r="W581">
        <v>0</v>
      </c>
      <c r="X581">
        <v>0</v>
      </c>
      <c r="Y581">
        <v>0</v>
      </c>
      <c r="Z581">
        <v>0</v>
      </c>
      <c r="AA581">
        <v>0</v>
      </c>
      <c r="AB581">
        <v>0</v>
      </c>
      <c r="AC581">
        <v>0</v>
      </c>
      <c r="AD581">
        <v>0</v>
      </c>
      <c r="AE581">
        <v>0</v>
      </c>
      <c r="AF581">
        <v>0</v>
      </c>
      <c r="AG581">
        <v>0</v>
      </c>
      <c r="AH581">
        <v>0.61539999999999995</v>
      </c>
      <c r="AI581">
        <v>0.82609999999999995</v>
      </c>
      <c r="AJ581">
        <v>0.75</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t="s">
        <v>42</v>
      </c>
      <c r="BQ581" t="s">
        <v>42</v>
      </c>
    </row>
    <row r="582" spans="1:69" x14ac:dyDescent="0.25">
      <c r="A582">
        <v>805</v>
      </c>
      <c r="B582" t="s">
        <v>237</v>
      </c>
      <c r="C582" t="s">
        <v>166</v>
      </c>
      <c r="D582">
        <v>10</v>
      </c>
      <c r="E582" t="s">
        <v>42</v>
      </c>
      <c r="F582">
        <v>20</v>
      </c>
      <c r="G582">
        <v>0.71430000000000005</v>
      </c>
      <c r="H582" t="s">
        <v>42</v>
      </c>
      <c r="I582">
        <v>0.73680000000000001</v>
      </c>
      <c r="J582">
        <v>0.57140000000000002</v>
      </c>
      <c r="K582" t="s">
        <v>42</v>
      </c>
      <c r="L582">
        <v>0.63160000000000005</v>
      </c>
      <c r="M582">
        <v>0</v>
      </c>
      <c r="N582" t="s">
        <v>42</v>
      </c>
      <c r="O582">
        <v>0</v>
      </c>
      <c r="P582">
        <v>0</v>
      </c>
      <c r="Q582" t="s">
        <v>42</v>
      </c>
      <c r="R582">
        <v>0</v>
      </c>
      <c r="S582">
        <v>0</v>
      </c>
      <c r="T582" t="s">
        <v>42</v>
      </c>
      <c r="U582">
        <v>0</v>
      </c>
      <c r="V582">
        <v>0</v>
      </c>
      <c r="W582" t="s">
        <v>42</v>
      </c>
      <c r="X582">
        <v>0</v>
      </c>
      <c r="Y582">
        <v>0</v>
      </c>
      <c r="Z582" t="s">
        <v>42</v>
      </c>
      <c r="AA582">
        <v>0</v>
      </c>
      <c r="AB582">
        <v>0</v>
      </c>
      <c r="AC582" t="s">
        <v>42</v>
      </c>
      <c r="AD582">
        <v>0</v>
      </c>
      <c r="AE582">
        <v>0</v>
      </c>
      <c r="AF582" t="s">
        <v>42</v>
      </c>
      <c r="AG582">
        <v>0</v>
      </c>
      <c r="AH582">
        <v>0.57140000000000002</v>
      </c>
      <c r="AI582" t="s">
        <v>42</v>
      </c>
      <c r="AJ582">
        <v>0.63160000000000005</v>
      </c>
      <c r="AK582">
        <v>0</v>
      </c>
      <c r="AL582" t="s">
        <v>42</v>
      </c>
      <c r="AM582">
        <v>0</v>
      </c>
      <c r="AN582">
        <v>0</v>
      </c>
      <c r="AO582" t="s">
        <v>42</v>
      </c>
      <c r="AP582">
        <v>0</v>
      </c>
      <c r="AQ582">
        <v>0</v>
      </c>
      <c r="AR582" t="s">
        <v>42</v>
      </c>
      <c r="AS582">
        <v>0</v>
      </c>
      <c r="AT582" t="s">
        <v>42</v>
      </c>
      <c r="AU582" t="s">
        <v>42</v>
      </c>
      <c r="AV582" t="s">
        <v>42</v>
      </c>
      <c r="AW582">
        <v>0</v>
      </c>
      <c r="AX582" t="s">
        <v>42</v>
      </c>
      <c r="AY582">
        <v>0</v>
      </c>
      <c r="AZ582">
        <v>0</v>
      </c>
      <c r="BA582" t="s">
        <v>42</v>
      </c>
      <c r="BB582">
        <v>0</v>
      </c>
      <c r="BC582" t="s">
        <v>42</v>
      </c>
      <c r="BD582" t="s">
        <v>42</v>
      </c>
      <c r="BE582" t="s">
        <v>42</v>
      </c>
      <c r="BF582" t="s">
        <v>42</v>
      </c>
      <c r="BG582" t="s">
        <v>42</v>
      </c>
      <c r="BH582" t="s">
        <v>42</v>
      </c>
      <c r="BI582" t="s">
        <v>42</v>
      </c>
      <c r="BJ582" t="s">
        <v>42</v>
      </c>
      <c r="BK582" t="s">
        <v>42</v>
      </c>
      <c r="BL582" t="s">
        <v>42</v>
      </c>
      <c r="BM582" t="s">
        <v>42</v>
      </c>
      <c r="BN582" t="s">
        <v>42</v>
      </c>
      <c r="BO582">
        <v>0</v>
      </c>
      <c r="BP582" t="s">
        <v>42</v>
      </c>
      <c r="BQ582">
        <v>0</v>
      </c>
    </row>
    <row r="583" spans="1:69" x14ac:dyDescent="0.25">
      <c r="A583">
        <v>311</v>
      </c>
      <c r="B583" t="s">
        <v>238</v>
      </c>
      <c r="C583" t="s">
        <v>180</v>
      </c>
      <c r="D583">
        <v>10</v>
      </c>
      <c r="E583">
        <v>10</v>
      </c>
      <c r="F583">
        <v>20</v>
      </c>
      <c r="G583">
        <v>0.72729999999999995</v>
      </c>
      <c r="H583">
        <v>1</v>
      </c>
      <c r="I583">
        <v>0.86960000000000004</v>
      </c>
      <c r="J583">
        <v>0.72729999999999995</v>
      </c>
      <c r="K583">
        <v>1</v>
      </c>
      <c r="L583">
        <v>0.86960000000000004</v>
      </c>
      <c r="M583" t="s">
        <v>42</v>
      </c>
      <c r="N583">
        <v>0.5</v>
      </c>
      <c r="O583">
        <v>0.43480000000000002</v>
      </c>
      <c r="P583">
        <v>0</v>
      </c>
      <c r="Q583">
        <v>0</v>
      </c>
      <c r="R583">
        <v>0</v>
      </c>
      <c r="S583">
        <v>0</v>
      </c>
      <c r="T583">
        <v>0</v>
      </c>
      <c r="U583">
        <v>0</v>
      </c>
      <c r="V583">
        <v>0</v>
      </c>
      <c r="W583">
        <v>0</v>
      </c>
      <c r="X583">
        <v>0</v>
      </c>
      <c r="Y583">
        <v>0</v>
      </c>
      <c r="Z583">
        <v>0</v>
      </c>
      <c r="AA583">
        <v>0</v>
      </c>
      <c r="AB583">
        <v>0</v>
      </c>
      <c r="AC583">
        <v>0</v>
      </c>
      <c r="AD583">
        <v>0</v>
      </c>
      <c r="AE583">
        <v>0</v>
      </c>
      <c r="AF583">
        <v>0</v>
      </c>
      <c r="AG583">
        <v>0</v>
      </c>
      <c r="AH583" t="s">
        <v>42</v>
      </c>
      <c r="AI583">
        <v>0.5</v>
      </c>
      <c r="AJ583">
        <v>0.43480000000000002</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t="s">
        <v>42</v>
      </c>
      <c r="BJ583">
        <v>0</v>
      </c>
      <c r="BK583" t="s">
        <v>42</v>
      </c>
      <c r="BL583">
        <v>0</v>
      </c>
      <c r="BM583">
        <v>0</v>
      </c>
      <c r="BN583">
        <v>0</v>
      </c>
      <c r="BO583">
        <v>0</v>
      </c>
      <c r="BP583">
        <v>0</v>
      </c>
      <c r="BQ583">
        <v>0</v>
      </c>
    </row>
    <row r="584" spans="1:69" x14ac:dyDescent="0.25">
      <c r="A584">
        <v>884</v>
      </c>
      <c r="B584" t="s">
        <v>239</v>
      </c>
      <c r="C584" t="s">
        <v>174</v>
      </c>
      <c r="D584">
        <v>20</v>
      </c>
      <c r="E584">
        <v>20</v>
      </c>
      <c r="F584">
        <v>40</v>
      </c>
      <c r="G584">
        <v>0.8125</v>
      </c>
      <c r="H584">
        <v>0.89470000000000005</v>
      </c>
      <c r="I584">
        <v>0.85709999999999997</v>
      </c>
      <c r="J584">
        <v>0.8125</v>
      </c>
      <c r="K584">
        <v>0.89470000000000005</v>
      </c>
      <c r="L584">
        <v>0.85709999999999997</v>
      </c>
      <c r="M584" t="s">
        <v>42</v>
      </c>
      <c r="N584" t="s">
        <v>42</v>
      </c>
      <c r="O584">
        <v>0.1714</v>
      </c>
      <c r="P584">
        <v>0</v>
      </c>
      <c r="Q584">
        <v>0</v>
      </c>
      <c r="R584">
        <v>0</v>
      </c>
      <c r="S584" t="s">
        <v>42</v>
      </c>
      <c r="T584">
        <v>0</v>
      </c>
      <c r="U584" t="s">
        <v>42</v>
      </c>
      <c r="V584">
        <v>0</v>
      </c>
      <c r="W584">
        <v>0</v>
      </c>
      <c r="X584">
        <v>0</v>
      </c>
      <c r="Y584">
        <v>0</v>
      </c>
      <c r="Z584">
        <v>0</v>
      </c>
      <c r="AA584">
        <v>0</v>
      </c>
      <c r="AB584">
        <v>0</v>
      </c>
      <c r="AC584">
        <v>0</v>
      </c>
      <c r="AD584">
        <v>0</v>
      </c>
      <c r="AE584">
        <v>0</v>
      </c>
      <c r="AF584">
        <v>0</v>
      </c>
      <c r="AG584">
        <v>0</v>
      </c>
      <c r="AH584">
        <v>0.375</v>
      </c>
      <c r="AI584">
        <v>0.78949999999999998</v>
      </c>
      <c r="AJ584">
        <v>0.6</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t="s">
        <v>42</v>
      </c>
      <c r="BJ584" t="s">
        <v>42</v>
      </c>
      <c r="BK584" t="s">
        <v>42</v>
      </c>
      <c r="BL584" t="s">
        <v>42</v>
      </c>
      <c r="BM584">
        <v>0</v>
      </c>
      <c r="BN584" t="s">
        <v>42</v>
      </c>
      <c r="BO584">
        <v>0</v>
      </c>
      <c r="BP584">
        <v>0</v>
      </c>
      <c r="BQ584">
        <v>0</v>
      </c>
    </row>
    <row r="585" spans="1:69" x14ac:dyDescent="0.25">
      <c r="A585">
        <v>919</v>
      </c>
      <c r="B585" t="s">
        <v>240</v>
      </c>
      <c r="C585" t="s">
        <v>176</v>
      </c>
      <c r="D585">
        <v>110</v>
      </c>
      <c r="E585">
        <v>150</v>
      </c>
      <c r="F585">
        <v>260</v>
      </c>
      <c r="G585">
        <v>0.8246</v>
      </c>
      <c r="H585">
        <v>0.90600000000000003</v>
      </c>
      <c r="I585">
        <v>0.87070000000000003</v>
      </c>
      <c r="J585">
        <v>0.80700000000000005</v>
      </c>
      <c r="K585">
        <v>0.90600000000000003</v>
      </c>
      <c r="L585">
        <v>0.86309999999999998</v>
      </c>
      <c r="M585">
        <v>0.64039999999999997</v>
      </c>
      <c r="N585">
        <v>0.60399999999999998</v>
      </c>
      <c r="O585">
        <v>0.61980000000000002</v>
      </c>
      <c r="P585">
        <v>0</v>
      </c>
      <c r="Q585">
        <v>0</v>
      </c>
      <c r="R585">
        <v>0</v>
      </c>
      <c r="S585" t="s">
        <v>42</v>
      </c>
      <c r="T585" t="s">
        <v>42</v>
      </c>
      <c r="U585" t="s">
        <v>42</v>
      </c>
      <c r="V585" t="s">
        <v>42</v>
      </c>
      <c r="W585" t="s">
        <v>42</v>
      </c>
      <c r="X585">
        <v>2.2800000000000001E-2</v>
      </c>
      <c r="Y585">
        <v>0</v>
      </c>
      <c r="Z585">
        <v>0</v>
      </c>
      <c r="AA585">
        <v>0</v>
      </c>
      <c r="AB585">
        <v>0</v>
      </c>
      <c r="AC585">
        <v>0</v>
      </c>
      <c r="AD585">
        <v>0</v>
      </c>
      <c r="AE585">
        <v>0</v>
      </c>
      <c r="AF585">
        <v>0</v>
      </c>
      <c r="AG585">
        <v>0</v>
      </c>
      <c r="AH585">
        <v>0.13159999999999999</v>
      </c>
      <c r="AI585">
        <v>0.24829999999999999</v>
      </c>
      <c r="AJ585">
        <v>0.19769999999999999</v>
      </c>
      <c r="AK585" t="s">
        <v>42</v>
      </c>
      <c r="AL585" t="s">
        <v>42</v>
      </c>
      <c r="AM585" t="s">
        <v>42</v>
      </c>
      <c r="AN585">
        <v>0</v>
      </c>
      <c r="AO585">
        <v>0</v>
      </c>
      <c r="AP585">
        <v>0</v>
      </c>
      <c r="AQ585" t="s">
        <v>42</v>
      </c>
      <c r="AR585">
        <v>0</v>
      </c>
      <c r="AS585" t="s">
        <v>42</v>
      </c>
      <c r="AT585">
        <v>0</v>
      </c>
      <c r="AU585">
        <v>0</v>
      </c>
      <c r="AV585">
        <v>0</v>
      </c>
      <c r="AW585">
        <v>0</v>
      </c>
      <c r="AX585">
        <v>0</v>
      </c>
      <c r="AY585">
        <v>0</v>
      </c>
      <c r="AZ585">
        <v>0</v>
      </c>
      <c r="BA585">
        <v>0</v>
      </c>
      <c r="BB585">
        <v>0</v>
      </c>
      <c r="BC585">
        <v>0</v>
      </c>
      <c r="BD585">
        <v>0</v>
      </c>
      <c r="BE585">
        <v>0</v>
      </c>
      <c r="BF585" t="s">
        <v>42</v>
      </c>
      <c r="BG585">
        <v>0</v>
      </c>
      <c r="BH585" t="s">
        <v>42</v>
      </c>
      <c r="BI585">
        <v>7.0199999999999999E-2</v>
      </c>
      <c r="BJ585">
        <v>4.7E-2</v>
      </c>
      <c r="BK585">
        <v>5.7000000000000002E-2</v>
      </c>
      <c r="BL585">
        <v>7.0199999999999999E-2</v>
      </c>
      <c r="BM585" t="s">
        <v>42</v>
      </c>
      <c r="BN585">
        <v>4.9399999999999999E-2</v>
      </c>
      <c r="BO585" t="s">
        <v>42</v>
      </c>
      <c r="BP585" t="s">
        <v>42</v>
      </c>
      <c r="BQ585">
        <v>2.2800000000000001E-2</v>
      </c>
    </row>
    <row r="586" spans="1:69" x14ac:dyDescent="0.25">
      <c r="A586">
        <v>312</v>
      </c>
      <c r="B586" t="s">
        <v>241</v>
      </c>
      <c r="C586" t="s">
        <v>180</v>
      </c>
      <c r="D586">
        <v>40</v>
      </c>
      <c r="E586">
        <v>30</v>
      </c>
      <c r="F586">
        <v>60</v>
      </c>
      <c r="G586">
        <v>0.72219999999999995</v>
      </c>
      <c r="H586">
        <v>1</v>
      </c>
      <c r="I586">
        <v>0.83609999999999995</v>
      </c>
      <c r="J586">
        <v>0.69440000000000002</v>
      </c>
      <c r="K586">
        <v>1</v>
      </c>
      <c r="L586">
        <v>0.81969999999999998</v>
      </c>
      <c r="M586">
        <v>0.16669999999999999</v>
      </c>
      <c r="N586" t="s">
        <v>42</v>
      </c>
      <c r="O586">
        <v>0.16389999999999999</v>
      </c>
      <c r="P586">
        <v>0</v>
      </c>
      <c r="Q586">
        <v>0</v>
      </c>
      <c r="R586">
        <v>0</v>
      </c>
      <c r="S586" t="s">
        <v>42</v>
      </c>
      <c r="T586">
        <v>0</v>
      </c>
      <c r="U586" t="s">
        <v>42</v>
      </c>
      <c r="V586" t="s">
        <v>42</v>
      </c>
      <c r="W586" t="s">
        <v>42</v>
      </c>
      <c r="X586" t="s">
        <v>42</v>
      </c>
      <c r="Y586">
        <v>0</v>
      </c>
      <c r="Z586">
        <v>0</v>
      </c>
      <c r="AA586">
        <v>0</v>
      </c>
      <c r="AB586">
        <v>0</v>
      </c>
      <c r="AC586">
        <v>0</v>
      </c>
      <c r="AD586">
        <v>0</v>
      </c>
      <c r="AE586">
        <v>0</v>
      </c>
      <c r="AF586">
        <v>0</v>
      </c>
      <c r="AG586">
        <v>0</v>
      </c>
      <c r="AH586">
        <v>0.47220000000000001</v>
      </c>
      <c r="AI586">
        <v>0.8</v>
      </c>
      <c r="AJ586">
        <v>0.60660000000000003</v>
      </c>
      <c r="AK586">
        <v>0</v>
      </c>
      <c r="AL586">
        <v>0</v>
      </c>
      <c r="AM586">
        <v>0</v>
      </c>
      <c r="AN586">
        <v>0</v>
      </c>
      <c r="AO586">
        <v>0</v>
      </c>
      <c r="AP586">
        <v>0</v>
      </c>
      <c r="AQ586">
        <v>0</v>
      </c>
      <c r="AR586">
        <v>0</v>
      </c>
      <c r="AS586">
        <v>0</v>
      </c>
      <c r="AT586" t="s">
        <v>42</v>
      </c>
      <c r="AU586">
        <v>0</v>
      </c>
      <c r="AV586" t="s">
        <v>42</v>
      </c>
      <c r="AW586">
        <v>0</v>
      </c>
      <c r="AX586">
        <v>0</v>
      </c>
      <c r="AY586">
        <v>0</v>
      </c>
      <c r="AZ586" t="s">
        <v>42</v>
      </c>
      <c r="BA586">
        <v>0</v>
      </c>
      <c r="BB586" t="s">
        <v>42</v>
      </c>
      <c r="BC586">
        <v>0</v>
      </c>
      <c r="BD586">
        <v>0</v>
      </c>
      <c r="BE586">
        <v>0</v>
      </c>
      <c r="BF586">
        <v>0</v>
      </c>
      <c r="BG586">
        <v>0</v>
      </c>
      <c r="BH586">
        <v>0</v>
      </c>
      <c r="BI586" t="s">
        <v>42</v>
      </c>
      <c r="BJ586">
        <v>0</v>
      </c>
      <c r="BK586" t="s">
        <v>42</v>
      </c>
      <c r="BL586" t="s">
        <v>42</v>
      </c>
      <c r="BM586">
        <v>0</v>
      </c>
      <c r="BN586" t="s">
        <v>42</v>
      </c>
      <c r="BO586" t="s">
        <v>42</v>
      </c>
      <c r="BP586">
        <v>0</v>
      </c>
      <c r="BQ586" t="s">
        <v>42</v>
      </c>
    </row>
    <row r="587" spans="1:69" x14ac:dyDescent="0.25">
      <c r="A587">
        <v>313</v>
      </c>
      <c r="B587" t="s">
        <v>242</v>
      </c>
      <c r="C587" t="s">
        <v>180</v>
      </c>
      <c r="D587">
        <v>10</v>
      </c>
      <c r="E587">
        <v>10</v>
      </c>
      <c r="F587">
        <v>30</v>
      </c>
      <c r="G587">
        <v>0.92310000000000003</v>
      </c>
      <c r="H587">
        <v>1</v>
      </c>
      <c r="I587">
        <v>0.96150000000000002</v>
      </c>
      <c r="J587">
        <v>0.92310000000000003</v>
      </c>
      <c r="K587">
        <v>1</v>
      </c>
      <c r="L587">
        <v>0.96150000000000002</v>
      </c>
      <c r="M587" t="s">
        <v>42</v>
      </c>
      <c r="N587" t="s">
        <v>42</v>
      </c>
      <c r="O587">
        <v>0.30769999999999997</v>
      </c>
      <c r="P587">
        <v>0</v>
      </c>
      <c r="Q587">
        <v>0</v>
      </c>
      <c r="R587">
        <v>0</v>
      </c>
      <c r="S587">
        <v>0</v>
      </c>
      <c r="T587">
        <v>0</v>
      </c>
      <c r="U587">
        <v>0</v>
      </c>
      <c r="V587">
        <v>0</v>
      </c>
      <c r="W587">
        <v>0</v>
      </c>
      <c r="X587">
        <v>0</v>
      </c>
      <c r="Y587">
        <v>0</v>
      </c>
      <c r="Z587">
        <v>0</v>
      </c>
      <c r="AA587">
        <v>0</v>
      </c>
      <c r="AB587">
        <v>0</v>
      </c>
      <c r="AC587">
        <v>0</v>
      </c>
      <c r="AD587">
        <v>0</v>
      </c>
      <c r="AE587">
        <v>0</v>
      </c>
      <c r="AF587" t="s">
        <v>42</v>
      </c>
      <c r="AG587" t="s">
        <v>42</v>
      </c>
      <c r="AH587">
        <v>0.69230000000000003</v>
      </c>
      <c r="AI587">
        <v>0.53849999999999998</v>
      </c>
      <c r="AJ587">
        <v>0.61539999999999995</v>
      </c>
      <c r="AK587">
        <v>0</v>
      </c>
      <c r="AL587">
        <v>0</v>
      </c>
      <c r="AM587">
        <v>0</v>
      </c>
      <c r="AN587">
        <v>0</v>
      </c>
      <c r="AO587">
        <v>0</v>
      </c>
      <c r="AP587">
        <v>0</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t="s">
        <v>42</v>
      </c>
      <c r="BP587">
        <v>0</v>
      </c>
      <c r="BQ587" t="s">
        <v>42</v>
      </c>
    </row>
    <row r="588" spans="1:69" x14ac:dyDescent="0.25">
      <c r="A588">
        <v>921</v>
      </c>
      <c r="B588" t="s">
        <v>243</v>
      </c>
      <c r="C588" t="s">
        <v>182</v>
      </c>
      <c r="D588">
        <v>20</v>
      </c>
      <c r="E588">
        <v>20</v>
      </c>
      <c r="F588">
        <v>40</v>
      </c>
      <c r="G588">
        <v>1</v>
      </c>
      <c r="H588">
        <v>1</v>
      </c>
      <c r="I588">
        <v>1</v>
      </c>
      <c r="J588">
        <v>1</v>
      </c>
      <c r="K588">
        <v>1</v>
      </c>
      <c r="L588">
        <v>1</v>
      </c>
      <c r="M588" t="s">
        <v>42</v>
      </c>
      <c r="N588">
        <v>0</v>
      </c>
      <c r="O588" t="s">
        <v>42</v>
      </c>
      <c r="P588">
        <v>0</v>
      </c>
      <c r="Q588">
        <v>0</v>
      </c>
      <c r="R588">
        <v>0</v>
      </c>
      <c r="S588">
        <v>0</v>
      </c>
      <c r="T588">
        <v>0</v>
      </c>
      <c r="U588">
        <v>0</v>
      </c>
      <c r="V588">
        <v>0</v>
      </c>
      <c r="W588">
        <v>0</v>
      </c>
      <c r="X588">
        <v>0</v>
      </c>
      <c r="Y588">
        <v>0</v>
      </c>
      <c r="Z588">
        <v>0</v>
      </c>
      <c r="AA588">
        <v>0</v>
      </c>
      <c r="AB588">
        <v>0</v>
      </c>
      <c r="AC588">
        <v>0</v>
      </c>
      <c r="AD588">
        <v>0</v>
      </c>
      <c r="AE588">
        <v>0</v>
      </c>
      <c r="AF588">
        <v>0</v>
      </c>
      <c r="AG588">
        <v>0</v>
      </c>
      <c r="AH588">
        <v>0.95240000000000002</v>
      </c>
      <c r="AI588">
        <v>1</v>
      </c>
      <c r="AJ588">
        <v>0.97219999999999995</v>
      </c>
      <c r="AK588">
        <v>0</v>
      </c>
      <c r="AL588">
        <v>0</v>
      </c>
      <c r="AM588">
        <v>0</v>
      </c>
      <c r="AN588">
        <v>0</v>
      </c>
      <c r="AO588">
        <v>0</v>
      </c>
      <c r="AP588">
        <v>0</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0</v>
      </c>
    </row>
    <row r="589" spans="1:69" x14ac:dyDescent="0.25">
      <c r="A589">
        <v>420</v>
      </c>
      <c r="B589" t="s">
        <v>244</v>
      </c>
      <c r="C589" t="s">
        <v>184</v>
      </c>
      <c r="D589" t="s">
        <v>355</v>
      </c>
      <c r="E589" t="s">
        <v>355</v>
      </c>
      <c r="F589" t="s">
        <v>355</v>
      </c>
      <c r="G589" t="s">
        <v>355</v>
      </c>
      <c r="H589" t="s">
        <v>355</v>
      </c>
      <c r="I589" t="s">
        <v>355</v>
      </c>
      <c r="J589" t="s">
        <v>355</v>
      </c>
      <c r="K589" t="s">
        <v>355</v>
      </c>
      <c r="L589" t="s">
        <v>355</v>
      </c>
      <c r="M589" t="s">
        <v>355</v>
      </c>
      <c r="N589" t="s">
        <v>355</v>
      </c>
      <c r="O589" t="s">
        <v>355</v>
      </c>
      <c r="P589" t="s">
        <v>355</v>
      </c>
      <c r="Q589" t="s">
        <v>355</v>
      </c>
      <c r="R589" t="s">
        <v>355</v>
      </c>
      <c r="S589" t="s">
        <v>355</v>
      </c>
      <c r="T589" t="s">
        <v>355</v>
      </c>
      <c r="U589" t="s">
        <v>355</v>
      </c>
      <c r="V589" t="s">
        <v>355</v>
      </c>
      <c r="W589" t="s">
        <v>355</v>
      </c>
      <c r="X589" t="s">
        <v>355</v>
      </c>
      <c r="Y589" t="s">
        <v>355</v>
      </c>
      <c r="Z589" t="s">
        <v>355</v>
      </c>
      <c r="AA589" t="s">
        <v>355</v>
      </c>
      <c r="AB589" t="s">
        <v>355</v>
      </c>
      <c r="AC589" t="s">
        <v>355</v>
      </c>
      <c r="AD589" t="s">
        <v>355</v>
      </c>
      <c r="AE589" t="s">
        <v>355</v>
      </c>
      <c r="AF589" t="s">
        <v>355</v>
      </c>
      <c r="AG589" t="s">
        <v>355</v>
      </c>
      <c r="AH589" t="s">
        <v>355</v>
      </c>
      <c r="AI589" t="s">
        <v>355</v>
      </c>
      <c r="AJ589" t="s">
        <v>355</v>
      </c>
      <c r="AK589" t="s">
        <v>355</v>
      </c>
      <c r="AL589" t="s">
        <v>355</v>
      </c>
      <c r="AM589" t="s">
        <v>355</v>
      </c>
      <c r="AN589" t="s">
        <v>355</v>
      </c>
      <c r="AO589" t="s">
        <v>355</v>
      </c>
      <c r="AP589" t="s">
        <v>355</v>
      </c>
      <c r="AQ589" t="s">
        <v>355</v>
      </c>
      <c r="AR589" t="s">
        <v>355</v>
      </c>
      <c r="AS589" t="s">
        <v>355</v>
      </c>
      <c r="AT589" t="s">
        <v>355</v>
      </c>
      <c r="AU589" t="s">
        <v>355</v>
      </c>
      <c r="AV589" t="s">
        <v>355</v>
      </c>
      <c r="AW589" t="s">
        <v>355</v>
      </c>
      <c r="AX589" t="s">
        <v>355</v>
      </c>
      <c r="AY589" t="s">
        <v>355</v>
      </c>
      <c r="AZ589" t="s">
        <v>355</v>
      </c>
      <c r="BA589" t="s">
        <v>355</v>
      </c>
      <c r="BB589" t="s">
        <v>355</v>
      </c>
      <c r="BC589" t="s">
        <v>355</v>
      </c>
      <c r="BD589" t="s">
        <v>355</v>
      </c>
      <c r="BE589" t="s">
        <v>355</v>
      </c>
      <c r="BF589" t="s">
        <v>355</v>
      </c>
      <c r="BG589" t="s">
        <v>355</v>
      </c>
      <c r="BH589" t="s">
        <v>355</v>
      </c>
      <c r="BI589" t="s">
        <v>355</v>
      </c>
      <c r="BJ589" t="s">
        <v>355</v>
      </c>
      <c r="BK589" t="s">
        <v>355</v>
      </c>
      <c r="BL589" t="s">
        <v>355</v>
      </c>
      <c r="BM589" t="s">
        <v>355</v>
      </c>
      <c r="BN589" t="s">
        <v>355</v>
      </c>
      <c r="BO589" t="s">
        <v>355</v>
      </c>
      <c r="BP589" t="s">
        <v>355</v>
      </c>
      <c r="BQ589" t="s">
        <v>355</v>
      </c>
    </row>
    <row r="590" spans="1:69" x14ac:dyDescent="0.25">
      <c r="A590">
        <v>206</v>
      </c>
      <c r="B590" t="s">
        <v>245</v>
      </c>
      <c r="C590" t="s">
        <v>178</v>
      </c>
      <c r="D590">
        <v>20</v>
      </c>
      <c r="E590">
        <v>10</v>
      </c>
      <c r="F590">
        <v>30</v>
      </c>
      <c r="G590">
        <v>0.95240000000000002</v>
      </c>
      <c r="H590">
        <v>1</v>
      </c>
      <c r="I590">
        <v>0.96550000000000002</v>
      </c>
      <c r="J590">
        <v>0.95240000000000002</v>
      </c>
      <c r="K590">
        <v>1</v>
      </c>
      <c r="L590">
        <v>0.96550000000000002</v>
      </c>
      <c r="M590">
        <v>0.42859999999999998</v>
      </c>
      <c r="N590" t="s">
        <v>42</v>
      </c>
      <c r="O590">
        <v>0.37930000000000003</v>
      </c>
      <c r="P590">
        <v>0</v>
      </c>
      <c r="Q590">
        <v>0</v>
      </c>
      <c r="R590">
        <v>0</v>
      </c>
      <c r="S590" t="s">
        <v>42</v>
      </c>
      <c r="T590">
        <v>0</v>
      </c>
      <c r="U590" t="s">
        <v>42</v>
      </c>
      <c r="V590">
        <v>0</v>
      </c>
      <c r="W590">
        <v>0</v>
      </c>
      <c r="X590">
        <v>0</v>
      </c>
      <c r="Y590">
        <v>0</v>
      </c>
      <c r="Z590">
        <v>0</v>
      </c>
      <c r="AA590">
        <v>0</v>
      </c>
      <c r="AB590">
        <v>0</v>
      </c>
      <c r="AC590">
        <v>0</v>
      </c>
      <c r="AD590">
        <v>0</v>
      </c>
      <c r="AE590">
        <v>0</v>
      </c>
      <c r="AF590">
        <v>0</v>
      </c>
      <c r="AG590">
        <v>0</v>
      </c>
      <c r="AH590">
        <v>0.47620000000000001</v>
      </c>
      <c r="AI590">
        <v>0.75</v>
      </c>
      <c r="AJ590">
        <v>0.55169999999999997</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t="s">
        <v>42</v>
      </c>
      <c r="BP590">
        <v>0</v>
      </c>
      <c r="BQ590" t="s">
        <v>42</v>
      </c>
    </row>
    <row r="591" spans="1:69" x14ac:dyDescent="0.25">
      <c r="A591">
        <v>207</v>
      </c>
      <c r="B591" t="s">
        <v>246</v>
      </c>
      <c r="C591" t="s">
        <v>178</v>
      </c>
      <c r="D591">
        <v>10</v>
      </c>
      <c r="E591" t="s">
        <v>42</v>
      </c>
      <c r="F591">
        <v>10</v>
      </c>
      <c r="G591">
        <v>1</v>
      </c>
      <c r="H591" t="s">
        <v>42</v>
      </c>
      <c r="I591">
        <v>1</v>
      </c>
      <c r="J591">
        <v>1</v>
      </c>
      <c r="K591" t="s">
        <v>42</v>
      </c>
      <c r="L591">
        <v>1</v>
      </c>
      <c r="M591">
        <v>0</v>
      </c>
      <c r="N591" t="s">
        <v>42</v>
      </c>
      <c r="O591">
        <v>0</v>
      </c>
      <c r="P591">
        <v>0</v>
      </c>
      <c r="Q591" t="s">
        <v>42</v>
      </c>
      <c r="R591">
        <v>0</v>
      </c>
      <c r="S591">
        <v>0</v>
      </c>
      <c r="T591" t="s">
        <v>42</v>
      </c>
      <c r="U591">
        <v>0</v>
      </c>
      <c r="V591">
        <v>0</v>
      </c>
      <c r="W591" t="s">
        <v>42</v>
      </c>
      <c r="X591">
        <v>0</v>
      </c>
      <c r="Y591">
        <v>0</v>
      </c>
      <c r="Z591" t="s">
        <v>42</v>
      </c>
      <c r="AA591">
        <v>0</v>
      </c>
      <c r="AB591">
        <v>0</v>
      </c>
      <c r="AC591" t="s">
        <v>42</v>
      </c>
      <c r="AD591">
        <v>0</v>
      </c>
      <c r="AE591">
        <v>0</v>
      </c>
      <c r="AF591" t="s">
        <v>42</v>
      </c>
      <c r="AG591">
        <v>0</v>
      </c>
      <c r="AH591">
        <v>1</v>
      </c>
      <c r="AI591" t="s">
        <v>42</v>
      </c>
      <c r="AJ591">
        <v>1</v>
      </c>
      <c r="AK591">
        <v>0</v>
      </c>
      <c r="AL591" t="s">
        <v>42</v>
      </c>
      <c r="AM591">
        <v>0</v>
      </c>
      <c r="AN591">
        <v>0</v>
      </c>
      <c r="AO591" t="s">
        <v>42</v>
      </c>
      <c r="AP591">
        <v>0</v>
      </c>
      <c r="AQ591">
        <v>0</v>
      </c>
      <c r="AR591" t="s">
        <v>42</v>
      </c>
      <c r="AS591">
        <v>0</v>
      </c>
      <c r="AT591">
        <v>0</v>
      </c>
      <c r="AU591" t="s">
        <v>42</v>
      </c>
      <c r="AV591">
        <v>0</v>
      </c>
      <c r="AW591">
        <v>0</v>
      </c>
      <c r="AX591" t="s">
        <v>42</v>
      </c>
      <c r="AY591">
        <v>0</v>
      </c>
      <c r="AZ591">
        <v>0</v>
      </c>
      <c r="BA591" t="s">
        <v>42</v>
      </c>
      <c r="BB591">
        <v>0</v>
      </c>
      <c r="BC591">
        <v>0</v>
      </c>
      <c r="BD591" t="s">
        <v>42</v>
      </c>
      <c r="BE591">
        <v>0</v>
      </c>
      <c r="BF591">
        <v>0</v>
      </c>
      <c r="BG591" t="s">
        <v>42</v>
      </c>
      <c r="BH591">
        <v>0</v>
      </c>
      <c r="BI591">
        <v>0</v>
      </c>
      <c r="BJ591" t="s">
        <v>42</v>
      </c>
      <c r="BK591">
        <v>0</v>
      </c>
      <c r="BL591">
        <v>0</v>
      </c>
      <c r="BM591" t="s">
        <v>42</v>
      </c>
      <c r="BN591">
        <v>0</v>
      </c>
      <c r="BO591">
        <v>0</v>
      </c>
      <c r="BP591" t="s">
        <v>42</v>
      </c>
      <c r="BQ591">
        <v>0</v>
      </c>
    </row>
    <row r="592" spans="1:69" x14ac:dyDescent="0.25">
      <c r="A592">
        <v>886</v>
      </c>
      <c r="B592" t="s">
        <v>247</v>
      </c>
      <c r="C592" t="s">
        <v>182</v>
      </c>
      <c r="D592">
        <v>200</v>
      </c>
      <c r="E592">
        <v>180</v>
      </c>
      <c r="F592">
        <v>380</v>
      </c>
      <c r="G592">
        <v>0.7228</v>
      </c>
      <c r="H592">
        <v>0.95450000000000002</v>
      </c>
      <c r="I592">
        <v>0.83069999999999999</v>
      </c>
      <c r="J592">
        <v>0.68810000000000004</v>
      </c>
      <c r="K592">
        <v>0.95450000000000002</v>
      </c>
      <c r="L592">
        <v>0.81220000000000003</v>
      </c>
      <c r="M592">
        <v>0.2475</v>
      </c>
      <c r="N592">
        <v>0.21590000000000001</v>
      </c>
      <c r="O592">
        <v>0.23280000000000001</v>
      </c>
      <c r="P592">
        <v>0</v>
      </c>
      <c r="Q592">
        <v>0</v>
      </c>
      <c r="R592">
        <v>0</v>
      </c>
      <c r="S592" t="s">
        <v>42</v>
      </c>
      <c r="T592" t="s">
        <v>42</v>
      </c>
      <c r="U592" t="s">
        <v>42</v>
      </c>
      <c r="V592" t="s">
        <v>42</v>
      </c>
      <c r="W592" t="s">
        <v>42</v>
      </c>
      <c r="X592" t="s">
        <v>42</v>
      </c>
      <c r="Y592">
        <v>0</v>
      </c>
      <c r="Z592">
        <v>0</v>
      </c>
      <c r="AA592">
        <v>0</v>
      </c>
      <c r="AB592">
        <v>0</v>
      </c>
      <c r="AC592">
        <v>0</v>
      </c>
      <c r="AD592">
        <v>0</v>
      </c>
      <c r="AE592" t="s">
        <v>42</v>
      </c>
      <c r="AF592" t="s">
        <v>42</v>
      </c>
      <c r="AG592" t="s">
        <v>42</v>
      </c>
      <c r="AH592">
        <v>0.40100000000000002</v>
      </c>
      <c r="AI592">
        <v>0.70450000000000002</v>
      </c>
      <c r="AJ592">
        <v>0.5423</v>
      </c>
      <c r="AK592" t="s">
        <v>42</v>
      </c>
      <c r="AL592" t="s">
        <v>42</v>
      </c>
      <c r="AM592" t="s">
        <v>42</v>
      </c>
      <c r="AN592">
        <v>0</v>
      </c>
      <c r="AO592">
        <v>0</v>
      </c>
      <c r="AP592">
        <v>0</v>
      </c>
      <c r="AQ592" t="s">
        <v>42</v>
      </c>
      <c r="AR592">
        <v>0</v>
      </c>
      <c r="AS592" t="s">
        <v>42</v>
      </c>
      <c r="AT592" t="s">
        <v>42</v>
      </c>
      <c r="AU592">
        <v>0</v>
      </c>
      <c r="AV592" t="s">
        <v>42</v>
      </c>
      <c r="AW592" t="s">
        <v>42</v>
      </c>
      <c r="AX592">
        <v>0</v>
      </c>
      <c r="AY592" t="s">
        <v>42</v>
      </c>
      <c r="AZ592" t="s">
        <v>42</v>
      </c>
      <c r="BA592">
        <v>0</v>
      </c>
      <c r="BB592" t="s">
        <v>42</v>
      </c>
      <c r="BC592" t="s">
        <v>42</v>
      </c>
      <c r="BD592">
        <v>0</v>
      </c>
      <c r="BE592" t="s">
        <v>42</v>
      </c>
      <c r="BF592" t="s">
        <v>42</v>
      </c>
      <c r="BG592">
        <v>0</v>
      </c>
      <c r="BH592" t="s">
        <v>42</v>
      </c>
      <c r="BI592">
        <v>0.1139</v>
      </c>
      <c r="BJ592" t="s">
        <v>42</v>
      </c>
      <c r="BK592">
        <v>7.4099999999999999E-2</v>
      </c>
      <c r="BL592">
        <v>0.1535</v>
      </c>
      <c r="BM592" t="s">
        <v>42</v>
      </c>
      <c r="BN592">
        <v>8.7300000000000003E-2</v>
      </c>
      <c r="BO592" t="s">
        <v>42</v>
      </c>
      <c r="BP592" t="s">
        <v>42</v>
      </c>
      <c r="BQ592" t="s">
        <v>42</v>
      </c>
    </row>
    <row r="593" spans="1:69" x14ac:dyDescent="0.25">
      <c r="A593">
        <v>810</v>
      </c>
      <c r="B593" t="s">
        <v>248</v>
      </c>
      <c r="C593" t="s">
        <v>170</v>
      </c>
      <c r="D593">
        <v>40</v>
      </c>
      <c r="E593">
        <v>20</v>
      </c>
      <c r="F593">
        <v>60</v>
      </c>
      <c r="G593">
        <v>0.88890000000000002</v>
      </c>
      <c r="H593">
        <v>0.875</v>
      </c>
      <c r="I593">
        <v>0.88329999999999997</v>
      </c>
      <c r="J593">
        <v>0.88890000000000002</v>
      </c>
      <c r="K593">
        <v>0.875</v>
      </c>
      <c r="L593">
        <v>0.88329999999999997</v>
      </c>
      <c r="M593">
        <v>0.36109999999999998</v>
      </c>
      <c r="N593">
        <v>0.45829999999999999</v>
      </c>
      <c r="O593">
        <v>0.4</v>
      </c>
      <c r="P593">
        <v>0</v>
      </c>
      <c r="Q593">
        <v>0</v>
      </c>
      <c r="R593">
        <v>0</v>
      </c>
      <c r="S593" t="s">
        <v>42</v>
      </c>
      <c r="T593" t="s">
        <v>42</v>
      </c>
      <c r="U593" t="s">
        <v>42</v>
      </c>
      <c r="V593">
        <v>0</v>
      </c>
      <c r="W593">
        <v>0</v>
      </c>
      <c r="X593">
        <v>0</v>
      </c>
      <c r="Y593">
        <v>0</v>
      </c>
      <c r="Z593">
        <v>0</v>
      </c>
      <c r="AA593">
        <v>0</v>
      </c>
      <c r="AB593">
        <v>0</v>
      </c>
      <c r="AC593">
        <v>0</v>
      </c>
      <c r="AD593">
        <v>0</v>
      </c>
      <c r="AE593" t="s">
        <v>42</v>
      </c>
      <c r="AF593">
        <v>0</v>
      </c>
      <c r="AG593" t="s">
        <v>42</v>
      </c>
      <c r="AH593">
        <v>0.47220000000000001</v>
      </c>
      <c r="AI593">
        <v>0.375</v>
      </c>
      <c r="AJ593">
        <v>0.43330000000000002</v>
      </c>
      <c r="AK593">
        <v>0</v>
      </c>
      <c r="AL593" t="s">
        <v>42</v>
      </c>
      <c r="AM593" t="s">
        <v>42</v>
      </c>
      <c r="AN593">
        <v>0</v>
      </c>
      <c r="AO593">
        <v>0</v>
      </c>
      <c r="AP593">
        <v>0</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t="s">
        <v>42</v>
      </c>
      <c r="BJ593" t="s">
        <v>42</v>
      </c>
      <c r="BK593" t="s">
        <v>42</v>
      </c>
      <c r="BL593" t="s">
        <v>42</v>
      </c>
      <c r="BM593">
        <v>0</v>
      </c>
      <c r="BN593" t="s">
        <v>42</v>
      </c>
      <c r="BO593">
        <v>0</v>
      </c>
      <c r="BP593">
        <v>0</v>
      </c>
      <c r="BQ593">
        <v>0</v>
      </c>
    </row>
    <row r="594" spans="1:69" x14ac:dyDescent="0.25">
      <c r="A594">
        <v>314</v>
      </c>
      <c r="B594" t="s">
        <v>249</v>
      </c>
      <c r="C594" t="s">
        <v>180</v>
      </c>
      <c r="D594">
        <v>20</v>
      </c>
      <c r="E594">
        <v>20</v>
      </c>
      <c r="F594">
        <v>40</v>
      </c>
      <c r="G594">
        <v>0.9375</v>
      </c>
      <c r="H594">
        <v>1</v>
      </c>
      <c r="I594">
        <v>0.97299999999999998</v>
      </c>
      <c r="J594">
        <v>0.9375</v>
      </c>
      <c r="K594">
        <v>1</v>
      </c>
      <c r="L594">
        <v>0.97299999999999998</v>
      </c>
      <c r="M594">
        <v>0.4375</v>
      </c>
      <c r="N594">
        <v>0.28570000000000001</v>
      </c>
      <c r="O594">
        <v>0.35139999999999999</v>
      </c>
      <c r="P594">
        <v>0</v>
      </c>
      <c r="Q594">
        <v>0</v>
      </c>
      <c r="R594">
        <v>0</v>
      </c>
      <c r="S594" t="s">
        <v>42</v>
      </c>
      <c r="T594" t="s">
        <v>42</v>
      </c>
      <c r="U594" t="s">
        <v>42</v>
      </c>
      <c r="V594">
        <v>0</v>
      </c>
      <c r="W594">
        <v>0</v>
      </c>
      <c r="X594">
        <v>0</v>
      </c>
      <c r="Y594">
        <v>0</v>
      </c>
      <c r="Z594">
        <v>0</v>
      </c>
      <c r="AA594">
        <v>0</v>
      </c>
      <c r="AB594">
        <v>0</v>
      </c>
      <c r="AC594" t="s">
        <v>42</v>
      </c>
      <c r="AD594" t="s">
        <v>42</v>
      </c>
      <c r="AE594">
        <v>0</v>
      </c>
      <c r="AF594">
        <v>0</v>
      </c>
      <c r="AG594">
        <v>0</v>
      </c>
      <c r="AH594">
        <v>0.4375</v>
      </c>
      <c r="AI594">
        <v>0.57140000000000002</v>
      </c>
      <c r="AJ594">
        <v>0.51349999999999996</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t="s">
        <v>42</v>
      </c>
      <c r="BP594">
        <v>0</v>
      </c>
      <c r="BQ594" t="s">
        <v>42</v>
      </c>
    </row>
    <row r="595" spans="1:69" x14ac:dyDescent="0.25">
      <c r="A595">
        <v>382</v>
      </c>
      <c r="B595" t="s">
        <v>250</v>
      </c>
      <c r="C595" t="s">
        <v>170</v>
      </c>
      <c r="D595">
        <v>50</v>
      </c>
      <c r="E595">
        <v>20</v>
      </c>
      <c r="F595">
        <v>70</v>
      </c>
      <c r="G595">
        <v>0.82979999999999998</v>
      </c>
      <c r="H595">
        <v>0.90910000000000002</v>
      </c>
      <c r="I595">
        <v>0.85509999999999997</v>
      </c>
      <c r="J595">
        <v>0.8085</v>
      </c>
      <c r="K595">
        <v>0.86360000000000003</v>
      </c>
      <c r="L595">
        <v>0.82609999999999995</v>
      </c>
      <c r="M595">
        <v>0.57450000000000001</v>
      </c>
      <c r="N595">
        <v>0.31819999999999998</v>
      </c>
      <c r="O595">
        <v>0.49280000000000002</v>
      </c>
      <c r="P595">
        <v>0</v>
      </c>
      <c r="Q595">
        <v>0</v>
      </c>
      <c r="R595">
        <v>0</v>
      </c>
      <c r="S595">
        <v>0</v>
      </c>
      <c r="T595" t="s">
        <v>42</v>
      </c>
      <c r="U595" t="s">
        <v>42</v>
      </c>
      <c r="V595" t="s">
        <v>42</v>
      </c>
      <c r="W595">
        <v>0</v>
      </c>
      <c r="X595" t="s">
        <v>42</v>
      </c>
      <c r="Y595" t="s">
        <v>42</v>
      </c>
      <c r="Z595">
        <v>0</v>
      </c>
      <c r="AA595" t="s">
        <v>42</v>
      </c>
      <c r="AB595">
        <v>0</v>
      </c>
      <c r="AC595">
        <v>0</v>
      </c>
      <c r="AD595">
        <v>0</v>
      </c>
      <c r="AE595" t="s">
        <v>42</v>
      </c>
      <c r="AF595">
        <v>0</v>
      </c>
      <c r="AG595" t="s">
        <v>42</v>
      </c>
      <c r="AH595">
        <v>0.1489</v>
      </c>
      <c r="AI595">
        <v>0.5</v>
      </c>
      <c r="AJ595">
        <v>0.26090000000000002</v>
      </c>
      <c r="AK595">
        <v>0</v>
      </c>
      <c r="AL595">
        <v>0</v>
      </c>
      <c r="AM595">
        <v>0</v>
      </c>
      <c r="AN595">
        <v>0</v>
      </c>
      <c r="AO595">
        <v>0</v>
      </c>
      <c r="AP595">
        <v>0</v>
      </c>
      <c r="AQ595">
        <v>0</v>
      </c>
      <c r="AR595">
        <v>0</v>
      </c>
      <c r="AS595">
        <v>0</v>
      </c>
      <c r="AT595" t="s">
        <v>42</v>
      </c>
      <c r="AU595" t="s">
        <v>42</v>
      </c>
      <c r="AV595" t="s">
        <v>42</v>
      </c>
      <c r="AW595" t="s">
        <v>42</v>
      </c>
      <c r="AX595" t="s">
        <v>42</v>
      </c>
      <c r="AY595" t="s">
        <v>42</v>
      </c>
      <c r="AZ595">
        <v>0</v>
      </c>
      <c r="BA595">
        <v>0</v>
      </c>
      <c r="BB595">
        <v>0</v>
      </c>
      <c r="BC595">
        <v>0</v>
      </c>
      <c r="BD595">
        <v>0</v>
      </c>
      <c r="BE595">
        <v>0</v>
      </c>
      <c r="BF595">
        <v>0</v>
      </c>
      <c r="BG595">
        <v>0</v>
      </c>
      <c r="BH595">
        <v>0</v>
      </c>
      <c r="BI595" t="s">
        <v>42</v>
      </c>
      <c r="BJ595" t="s">
        <v>42</v>
      </c>
      <c r="BK595" t="s">
        <v>42</v>
      </c>
      <c r="BL595">
        <v>0.12770000000000001</v>
      </c>
      <c r="BM595" t="s">
        <v>42</v>
      </c>
      <c r="BN595">
        <v>0.1014</v>
      </c>
      <c r="BO595">
        <v>0</v>
      </c>
      <c r="BP595">
        <v>0</v>
      </c>
      <c r="BQ595">
        <v>0</v>
      </c>
    </row>
    <row r="596" spans="1:69" x14ac:dyDescent="0.25">
      <c r="A596">
        <v>340</v>
      </c>
      <c r="B596" t="s">
        <v>251</v>
      </c>
      <c r="C596" t="s">
        <v>168</v>
      </c>
      <c r="D596">
        <v>30</v>
      </c>
      <c r="E596">
        <v>10</v>
      </c>
      <c r="F596">
        <v>40</v>
      </c>
      <c r="G596">
        <v>0.7</v>
      </c>
      <c r="H596">
        <v>0.92310000000000003</v>
      </c>
      <c r="I596">
        <v>0.76739999999999997</v>
      </c>
      <c r="J596">
        <v>0.66669999999999996</v>
      </c>
      <c r="K596">
        <v>0.92310000000000003</v>
      </c>
      <c r="L596">
        <v>0.74419999999999997</v>
      </c>
      <c r="M596">
        <v>0.2</v>
      </c>
      <c r="N596">
        <v>0</v>
      </c>
      <c r="O596">
        <v>0.13950000000000001</v>
      </c>
      <c r="P596">
        <v>0</v>
      </c>
      <c r="Q596">
        <v>0</v>
      </c>
      <c r="R596">
        <v>0</v>
      </c>
      <c r="S596">
        <v>0.26669999999999999</v>
      </c>
      <c r="T596" t="s">
        <v>42</v>
      </c>
      <c r="U596">
        <v>0.2326</v>
      </c>
      <c r="V596">
        <v>0</v>
      </c>
      <c r="W596">
        <v>0</v>
      </c>
      <c r="X596">
        <v>0</v>
      </c>
      <c r="Y596">
        <v>0</v>
      </c>
      <c r="Z596">
        <v>0</v>
      </c>
      <c r="AA596">
        <v>0</v>
      </c>
      <c r="AB596">
        <v>0</v>
      </c>
      <c r="AC596">
        <v>0</v>
      </c>
      <c r="AD596">
        <v>0</v>
      </c>
      <c r="AE596">
        <v>0</v>
      </c>
      <c r="AF596">
        <v>0</v>
      </c>
      <c r="AG596">
        <v>0</v>
      </c>
      <c r="AH596">
        <v>0.2</v>
      </c>
      <c r="AI596">
        <v>0.76919999999999999</v>
      </c>
      <c r="AJ596">
        <v>0.37209999999999999</v>
      </c>
      <c r="AK596">
        <v>0</v>
      </c>
      <c r="AL596">
        <v>0</v>
      </c>
      <c r="AM596">
        <v>0</v>
      </c>
      <c r="AN596">
        <v>0</v>
      </c>
      <c r="AO596">
        <v>0</v>
      </c>
      <c r="AP596">
        <v>0</v>
      </c>
      <c r="AQ596">
        <v>0</v>
      </c>
      <c r="AR596">
        <v>0</v>
      </c>
      <c r="AS596">
        <v>0</v>
      </c>
      <c r="AT596" t="s">
        <v>42</v>
      </c>
      <c r="AU596">
        <v>0</v>
      </c>
      <c r="AV596" t="s">
        <v>42</v>
      </c>
      <c r="AW596" t="s">
        <v>42</v>
      </c>
      <c r="AX596">
        <v>0</v>
      </c>
      <c r="AY596" t="s">
        <v>42</v>
      </c>
      <c r="AZ596">
        <v>0</v>
      </c>
      <c r="BA596">
        <v>0</v>
      </c>
      <c r="BB596">
        <v>0</v>
      </c>
      <c r="BC596">
        <v>0</v>
      </c>
      <c r="BD596">
        <v>0</v>
      </c>
      <c r="BE596">
        <v>0</v>
      </c>
      <c r="BF596">
        <v>0</v>
      </c>
      <c r="BG596">
        <v>0</v>
      </c>
      <c r="BH596">
        <v>0</v>
      </c>
      <c r="BI596" t="s">
        <v>42</v>
      </c>
      <c r="BJ596" t="s">
        <v>42</v>
      </c>
      <c r="BK596">
        <v>0.13950000000000001</v>
      </c>
      <c r="BL596" t="s">
        <v>42</v>
      </c>
      <c r="BM596">
        <v>0</v>
      </c>
      <c r="BN596" t="s">
        <v>42</v>
      </c>
      <c r="BO596" t="s">
        <v>42</v>
      </c>
      <c r="BP596">
        <v>0</v>
      </c>
      <c r="BQ596" t="s">
        <v>42</v>
      </c>
    </row>
    <row r="597" spans="1:69" x14ac:dyDescent="0.25">
      <c r="A597">
        <v>208</v>
      </c>
      <c r="B597" t="s">
        <v>252</v>
      </c>
      <c r="C597" t="s">
        <v>178</v>
      </c>
      <c r="D597">
        <v>30</v>
      </c>
      <c r="E597">
        <v>10</v>
      </c>
      <c r="F597">
        <v>40</v>
      </c>
      <c r="G597">
        <v>0.79410000000000003</v>
      </c>
      <c r="H597">
        <v>1</v>
      </c>
      <c r="I597">
        <v>0.83330000000000004</v>
      </c>
      <c r="J597">
        <v>0.79410000000000003</v>
      </c>
      <c r="K597">
        <v>1</v>
      </c>
      <c r="L597">
        <v>0.83330000000000004</v>
      </c>
      <c r="M597">
        <v>0.44119999999999998</v>
      </c>
      <c r="N597">
        <v>0.75</v>
      </c>
      <c r="O597">
        <v>0.5</v>
      </c>
      <c r="P597">
        <v>0</v>
      </c>
      <c r="Q597">
        <v>0</v>
      </c>
      <c r="R597">
        <v>0</v>
      </c>
      <c r="S597">
        <v>0</v>
      </c>
      <c r="T597">
        <v>0</v>
      </c>
      <c r="U597">
        <v>0</v>
      </c>
      <c r="V597" t="s">
        <v>42</v>
      </c>
      <c r="W597" t="s">
        <v>42</v>
      </c>
      <c r="X597" t="s">
        <v>42</v>
      </c>
      <c r="Y597">
        <v>0</v>
      </c>
      <c r="Z597">
        <v>0</v>
      </c>
      <c r="AA597">
        <v>0</v>
      </c>
      <c r="AB597">
        <v>0</v>
      </c>
      <c r="AC597">
        <v>0</v>
      </c>
      <c r="AD597">
        <v>0</v>
      </c>
      <c r="AE597" t="s">
        <v>42</v>
      </c>
      <c r="AF597">
        <v>0</v>
      </c>
      <c r="AG597" t="s">
        <v>42</v>
      </c>
      <c r="AH597">
        <v>0.29409999999999997</v>
      </c>
      <c r="AI597" t="s">
        <v>42</v>
      </c>
      <c r="AJ597">
        <v>0.26190000000000002</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t="s">
        <v>42</v>
      </c>
      <c r="BJ597">
        <v>0</v>
      </c>
      <c r="BK597" t="s">
        <v>42</v>
      </c>
      <c r="BL597">
        <v>0</v>
      </c>
      <c r="BM597">
        <v>0</v>
      </c>
      <c r="BN597">
        <v>0</v>
      </c>
      <c r="BO597" t="s">
        <v>42</v>
      </c>
      <c r="BP597">
        <v>0</v>
      </c>
      <c r="BQ597" t="s">
        <v>42</v>
      </c>
    </row>
    <row r="598" spans="1:69" x14ac:dyDescent="0.25">
      <c r="A598">
        <v>888</v>
      </c>
      <c r="B598" t="s">
        <v>253</v>
      </c>
      <c r="C598" t="s">
        <v>168</v>
      </c>
      <c r="D598">
        <v>170</v>
      </c>
      <c r="E598">
        <v>100</v>
      </c>
      <c r="F598">
        <v>260</v>
      </c>
      <c r="G598">
        <v>0.79390000000000005</v>
      </c>
      <c r="H598">
        <v>0.95789999999999997</v>
      </c>
      <c r="I598">
        <v>0.8538</v>
      </c>
      <c r="J598">
        <v>0.73939999999999995</v>
      </c>
      <c r="K598">
        <v>0.92630000000000001</v>
      </c>
      <c r="L598">
        <v>0.80769999999999997</v>
      </c>
      <c r="M598">
        <v>0.30299999999999999</v>
      </c>
      <c r="N598">
        <v>0.2316</v>
      </c>
      <c r="O598">
        <v>0.27689999999999998</v>
      </c>
      <c r="P598">
        <v>0</v>
      </c>
      <c r="Q598">
        <v>0</v>
      </c>
      <c r="R598">
        <v>0</v>
      </c>
      <c r="S598" t="s">
        <v>42</v>
      </c>
      <c r="T598" t="s">
        <v>42</v>
      </c>
      <c r="U598" t="s">
        <v>42</v>
      </c>
      <c r="V598">
        <v>0</v>
      </c>
      <c r="W598" t="s">
        <v>42</v>
      </c>
      <c r="X598" t="s">
        <v>42</v>
      </c>
      <c r="Y598" t="s">
        <v>42</v>
      </c>
      <c r="Z598" t="s">
        <v>42</v>
      </c>
      <c r="AA598" t="s">
        <v>42</v>
      </c>
      <c r="AB598">
        <v>0</v>
      </c>
      <c r="AC598">
        <v>0</v>
      </c>
      <c r="AD598">
        <v>0</v>
      </c>
      <c r="AE598">
        <v>0</v>
      </c>
      <c r="AF598">
        <v>0</v>
      </c>
      <c r="AG598">
        <v>0</v>
      </c>
      <c r="AH598">
        <v>0.40610000000000002</v>
      </c>
      <c r="AI598">
        <v>0.6421</v>
      </c>
      <c r="AJ598">
        <v>0.49230000000000002</v>
      </c>
      <c r="AK598">
        <v>0</v>
      </c>
      <c r="AL598">
        <v>0</v>
      </c>
      <c r="AM598">
        <v>0</v>
      </c>
      <c r="AN598">
        <v>0</v>
      </c>
      <c r="AO598">
        <v>0</v>
      </c>
      <c r="AP598">
        <v>0</v>
      </c>
      <c r="AQ598">
        <v>0</v>
      </c>
      <c r="AR598">
        <v>0</v>
      </c>
      <c r="AS598">
        <v>0</v>
      </c>
      <c r="AT598">
        <v>5.45E-2</v>
      </c>
      <c r="AU598">
        <v>0</v>
      </c>
      <c r="AV598">
        <v>3.4599999999999999E-2</v>
      </c>
      <c r="AW598" t="s">
        <v>42</v>
      </c>
      <c r="AX598">
        <v>0</v>
      </c>
      <c r="AY598" t="s">
        <v>42</v>
      </c>
      <c r="AZ598" t="s">
        <v>42</v>
      </c>
      <c r="BA598">
        <v>0</v>
      </c>
      <c r="BB598" t="s">
        <v>42</v>
      </c>
      <c r="BC598" t="s">
        <v>42</v>
      </c>
      <c r="BD598">
        <v>0</v>
      </c>
      <c r="BE598" t="s">
        <v>42</v>
      </c>
      <c r="BF598">
        <v>0</v>
      </c>
      <c r="BG598" t="s">
        <v>42</v>
      </c>
      <c r="BH598" t="s">
        <v>42</v>
      </c>
      <c r="BI598">
        <v>0.1152</v>
      </c>
      <c r="BJ598" t="s">
        <v>42</v>
      </c>
      <c r="BK598">
        <v>7.6899999999999996E-2</v>
      </c>
      <c r="BL598">
        <v>7.8799999999999995E-2</v>
      </c>
      <c r="BM598" t="s">
        <v>42</v>
      </c>
      <c r="BN598">
        <v>5.7700000000000001E-2</v>
      </c>
      <c r="BO598" t="s">
        <v>42</v>
      </c>
      <c r="BP598" t="s">
        <v>42</v>
      </c>
      <c r="BQ598" t="s">
        <v>42</v>
      </c>
    </row>
    <row r="599" spans="1:69" x14ac:dyDescent="0.25">
      <c r="A599">
        <v>383</v>
      </c>
      <c r="B599" t="s">
        <v>254</v>
      </c>
      <c r="C599" t="s">
        <v>170</v>
      </c>
      <c r="D599">
        <v>70</v>
      </c>
      <c r="E599">
        <v>40</v>
      </c>
      <c r="F599">
        <v>110</v>
      </c>
      <c r="G599">
        <v>0.77459999999999996</v>
      </c>
      <c r="H599">
        <v>0.91890000000000005</v>
      </c>
      <c r="I599">
        <v>0.82410000000000005</v>
      </c>
      <c r="J599">
        <v>0.76060000000000005</v>
      </c>
      <c r="K599">
        <v>0.89190000000000003</v>
      </c>
      <c r="L599">
        <v>0.80559999999999998</v>
      </c>
      <c r="M599" t="s">
        <v>42</v>
      </c>
      <c r="N599" t="s">
        <v>42</v>
      </c>
      <c r="O599">
        <v>6.4799999999999996E-2</v>
      </c>
      <c r="P599">
        <v>0</v>
      </c>
      <c r="Q599">
        <v>0</v>
      </c>
      <c r="R599">
        <v>0</v>
      </c>
      <c r="S599" t="s">
        <v>42</v>
      </c>
      <c r="T599">
        <v>0</v>
      </c>
      <c r="U599" t="s">
        <v>42</v>
      </c>
      <c r="V599">
        <v>0</v>
      </c>
      <c r="W599">
        <v>0</v>
      </c>
      <c r="X599">
        <v>0</v>
      </c>
      <c r="Y599">
        <v>0</v>
      </c>
      <c r="Z599">
        <v>0</v>
      </c>
      <c r="AA599">
        <v>0</v>
      </c>
      <c r="AB599">
        <v>0</v>
      </c>
      <c r="AC599">
        <v>0</v>
      </c>
      <c r="AD599">
        <v>0</v>
      </c>
      <c r="AE599">
        <v>0</v>
      </c>
      <c r="AF599">
        <v>0</v>
      </c>
      <c r="AG599">
        <v>0</v>
      </c>
      <c r="AH599">
        <v>0.66200000000000003</v>
      </c>
      <c r="AI599">
        <v>0.81079999999999997</v>
      </c>
      <c r="AJ599">
        <v>0.71299999999999997</v>
      </c>
      <c r="AK599">
        <v>0</v>
      </c>
      <c r="AL599">
        <v>0</v>
      </c>
      <c r="AM599">
        <v>0</v>
      </c>
      <c r="AN599">
        <v>0</v>
      </c>
      <c r="AO599">
        <v>0</v>
      </c>
      <c r="AP599">
        <v>0</v>
      </c>
      <c r="AQ599">
        <v>0</v>
      </c>
      <c r="AR599">
        <v>0</v>
      </c>
      <c r="AS599">
        <v>0</v>
      </c>
      <c r="AT599" t="s">
        <v>42</v>
      </c>
      <c r="AU599">
        <v>0</v>
      </c>
      <c r="AV599" t="s">
        <v>42</v>
      </c>
      <c r="AW599" t="s">
        <v>42</v>
      </c>
      <c r="AX599">
        <v>0</v>
      </c>
      <c r="AY599" t="s">
        <v>42</v>
      </c>
      <c r="AZ599">
        <v>0</v>
      </c>
      <c r="BA599">
        <v>0</v>
      </c>
      <c r="BB599">
        <v>0</v>
      </c>
      <c r="BC599">
        <v>0</v>
      </c>
      <c r="BD599">
        <v>0</v>
      </c>
      <c r="BE599">
        <v>0</v>
      </c>
      <c r="BF599">
        <v>0</v>
      </c>
      <c r="BG599" t="s">
        <v>42</v>
      </c>
      <c r="BH599" t="s">
        <v>42</v>
      </c>
      <c r="BI599">
        <v>9.8599999999999993E-2</v>
      </c>
      <c r="BJ599">
        <v>0</v>
      </c>
      <c r="BK599">
        <v>6.4799999999999996E-2</v>
      </c>
      <c r="BL599">
        <v>0.11269999999999999</v>
      </c>
      <c r="BM599" t="s">
        <v>42</v>
      </c>
      <c r="BN599">
        <v>0.1019</v>
      </c>
      <c r="BO599" t="s">
        <v>42</v>
      </c>
      <c r="BP599">
        <v>0</v>
      </c>
      <c r="BQ599" t="s">
        <v>42</v>
      </c>
    </row>
    <row r="600" spans="1:69" x14ac:dyDescent="0.25">
      <c r="A600">
        <v>856</v>
      </c>
      <c r="B600" t="s">
        <v>255</v>
      </c>
      <c r="C600" t="s">
        <v>172</v>
      </c>
      <c r="D600">
        <v>70</v>
      </c>
      <c r="E600">
        <v>40</v>
      </c>
      <c r="F600">
        <v>100</v>
      </c>
      <c r="G600">
        <v>0.72729999999999995</v>
      </c>
      <c r="H600">
        <v>0.9143</v>
      </c>
      <c r="I600">
        <v>0.79210000000000003</v>
      </c>
      <c r="J600">
        <v>0.71209999999999996</v>
      </c>
      <c r="K600">
        <v>0.88570000000000004</v>
      </c>
      <c r="L600">
        <v>0.77229999999999999</v>
      </c>
      <c r="M600">
        <v>0.30299999999999999</v>
      </c>
      <c r="N600" t="s">
        <v>42</v>
      </c>
      <c r="O600">
        <v>0.22770000000000001</v>
      </c>
      <c r="P600">
        <v>0</v>
      </c>
      <c r="Q600">
        <v>0</v>
      </c>
      <c r="R600">
        <v>0</v>
      </c>
      <c r="S600" t="s">
        <v>42</v>
      </c>
      <c r="T600" t="s">
        <v>42</v>
      </c>
      <c r="U600" t="s">
        <v>42</v>
      </c>
      <c r="V600">
        <v>0</v>
      </c>
      <c r="W600">
        <v>0</v>
      </c>
      <c r="X600">
        <v>0</v>
      </c>
      <c r="Y600" t="s">
        <v>42</v>
      </c>
      <c r="Z600">
        <v>0</v>
      </c>
      <c r="AA600" t="s">
        <v>42</v>
      </c>
      <c r="AB600">
        <v>0</v>
      </c>
      <c r="AC600">
        <v>0</v>
      </c>
      <c r="AD600">
        <v>0</v>
      </c>
      <c r="AE600">
        <v>0</v>
      </c>
      <c r="AF600">
        <v>0</v>
      </c>
      <c r="AG600">
        <v>0</v>
      </c>
      <c r="AH600">
        <v>0.34849999999999998</v>
      </c>
      <c r="AI600">
        <v>0.77139999999999997</v>
      </c>
      <c r="AJ600">
        <v>0.495</v>
      </c>
      <c r="AK600">
        <v>0</v>
      </c>
      <c r="AL600">
        <v>0</v>
      </c>
      <c r="AM600">
        <v>0</v>
      </c>
      <c r="AN600">
        <v>0</v>
      </c>
      <c r="AO600">
        <v>0</v>
      </c>
      <c r="AP600">
        <v>0</v>
      </c>
      <c r="AQ600">
        <v>0</v>
      </c>
      <c r="AR600">
        <v>0</v>
      </c>
      <c r="AS600">
        <v>0</v>
      </c>
      <c r="AT600">
        <v>0</v>
      </c>
      <c r="AU600" t="s">
        <v>42</v>
      </c>
      <c r="AV600" t="s">
        <v>42</v>
      </c>
      <c r="AW600">
        <v>0</v>
      </c>
      <c r="AX600">
        <v>0</v>
      </c>
      <c r="AY600">
        <v>0</v>
      </c>
      <c r="AZ600">
        <v>0</v>
      </c>
      <c r="BA600" t="s">
        <v>42</v>
      </c>
      <c r="BB600" t="s">
        <v>42</v>
      </c>
      <c r="BC600">
        <v>0</v>
      </c>
      <c r="BD600">
        <v>0</v>
      </c>
      <c r="BE600">
        <v>0</v>
      </c>
      <c r="BF600" t="s">
        <v>42</v>
      </c>
      <c r="BG600">
        <v>0</v>
      </c>
      <c r="BH600" t="s">
        <v>42</v>
      </c>
      <c r="BI600">
        <v>0.1212</v>
      </c>
      <c r="BJ600">
        <v>0</v>
      </c>
      <c r="BK600">
        <v>7.9200000000000007E-2</v>
      </c>
      <c r="BL600">
        <v>0.13639999999999999</v>
      </c>
      <c r="BM600" t="s">
        <v>42</v>
      </c>
      <c r="BN600">
        <v>9.9000000000000005E-2</v>
      </c>
      <c r="BO600" t="s">
        <v>42</v>
      </c>
      <c r="BP600" t="s">
        <v>42</v>
      </c>
      <c r="BQ600" t="s">
        <v>42</v>
      </c>
    </row>
    <row r="601" spans="1:69" x14ac:dyDescent="0.25">
      <c r="A601">
        <v>855</v>
      </c>
      <c r="B601" t="s">
        <v>256</v>
      </c>
      <c r="C601" t="s">
        <v>172</v>
      </c>
      <c r="D601">
        <v>40</v>
      </c>
      <c r="E601">
        <v>50</v>
      </c>
      <c r="F601">
        <v>90</v>
      </c>
      <c r="G601">
        <v>1</v>
      </c>
      <c r="H601">
        <v>1</v>
      </c>
      <c r="I601">
        <v>1</v>
      </c>
      <c r="J601">
        <v>1</v>
      </c>
      <c r="K601">
        <v>1</v>
      </c>
      <c r="L601">
        <v>1</v>
      </c>
      <c r="M601">
        <v>0.16220000000000001</v>
      </c>
      <c r="N601" t="s">
        <v>42</v>
      </c>
      <c r="O601">
        <v>0.12089999999999999</v>
      </c>
      <c r="P601">
        <v>0</v>
      </c>
      <c r="Q601">
        <v>0</v>
      </c>
      <c r="R601">
        <v>0</v>
      </c>
      <c r="S601">
        <v>0</v>
      </c>
      <c r="T601">
        <v>0</v>
      </c>
      <c r="U601">
        <v>0</v>
      </c>
      <c r="V601" t="s">
        <v>42</v>
      </c>
      <c r="W601" t="s">
        <v>42</v>
      </c>
      <c r="X601" t="s">
        <v>42</v>
      </c>
      <c r="Y601">
        <v>0</v>
      </c>
      <c r="Z601">
        <v>0</v>
      </c>
      <c r="AA601">
        <v>0</v>
      </c>
      <c r="AB601" t="s">
        <v>42</v>
      </c>
      <c r="AC601" t="s">
        <v>42</v>
      </c>
      <c r="AD601" t="s">
        <v>42</v>
      </c>
      <c r="AE601">
        <v>0</v>
      </c>
      <c r="AF601" t="s">
        <v>42</v>
      </c>
      <c r="AG601" t="s">
        <v>42</v>
      </c>
      <c r="AH601">
        <v>0.72970000000000002</v>
      </c>
      <c r="AI601">
        <v>0.85189999999999999</v>
      </c>
      <c r="AJ601">
        <v>0.80220000000000002</v>
      </c>
      <c r="AK601">
        <v>0</v>
      </c>
      <c r="AL601">
        <v>0</v>
      </c>
      <c r="AM601">
        <v>0</v>
      </c>
      <c r="AN601">
        <v>0</v>
      </c>
      <c r="AO601">
        <v>0</v>
      </c>
      <c r="AP601">
        <v>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v>0</v>
      </c>
    </row>
    <row r="602" spans="1:69" x14ac:dyDescent="0.25">
      <c r="A602">
        <v>209</v>
      </c>
      <c r="B602" t="s">
        <v>257</v>
      </c>
      <c r="C602" t="s">
        <v>178</v>
      </c>
      <c r="D602">
        <v>30</v>
      </c>
      <c r="E602">
        <v>20</v>
      </c>
      <c r="F602">
        <v>50</v>
      </c>
      <c r="G602">
        <v>0.84850000000000003</v>
      </c>
      <c r="H602">
        <v>0.94120000000000004</v>
      </c>
      <c r="I602">
        <v>0.88</v>
      </c>
      <c r="J602">
        <v>0.84850000000000003</v>
      </c>
      <c r="K602">
        <v>0.94120000000000004</v>
      </c>
      <c r="L602">
        <v>0.88</v>
      </c>
      <c r="M602">
        <v>0.2424</v>
      </c>
      <c r="N602" t="s">
        <v>42</v>
      </c>
      <c r="O602">
        <v>0.24</v>
      </c>
      <c r="P602">
        <v>0</v>
      </c>
      <c r="Q602">
        <v>0</v>
      </c>
      <c r="R602">
        <v>0</v>
      </c>
      <c r="S602">
        <v>0</v>
      </c>
      <c r="T602">
        <v>0</v>
      </c>
      <c r="U602">
        <v>0</v>
      </c>
      <c r="V602" t="s">
        <v>42</v>
      </c>
      <c r="W602">
        <v>0</v>
      </c>
      <c r="X602" t="s">
        <v>42</v>
      </c>
      <c r="Y602">
        <v>0</v>
      </c>
      <c r="Z602">
        <v>0</v>
      </c>
      <c r="AA602">
        <v>0</v>
      </c>
      <c r="AB602">
        <v>0</v>
      </c>
      <c r="AC602">
        <v>0</v>
      </c>
      <c r="AD602">
        <v>0</v>
      </c>
      <c r="AE602">
        <v>0</v>
      </c>
      <c r="AF602">
        <v>0</v>
      </c>
      <c r="AG602">
        <v>0</v>
      </c>
      <c r="AH602">
        <v>0.54549999999999998</v>
      </c>
      <c r="AI602">
        <v>0.70589999999999997</v>
      </c>
      <c r="AJ602">
        <v>0.6</v>
      </c>
      <c r="AK602">
        <v>0</v>
      </c>
      <c r="AL602">
        <v>0</v>
      </c>
      <c r="AM602">
        <v>0</v>
      </c>
      <c r="AN602">
        <v>0</v>
      </c>
      <c r="AO602">
        <v>0</v>
      </c>
      <c r="AP602">
        <v>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t="s">
        <v>42</v>
      </c>
      <c r="BM602">
        <v>0</v>
      </c>
      <c r="BN602" t="s">
        <v>42</v>
      </c>
      <c r="BO602" t="s">
        <v>42</v>
      </c>
      <c r="BP602" t="s">
        <v>42</v>
      </c>
      <c r="BQ602" t="s">
        <v>42</v>
      </c>
    </row>
    <row r="603" spans="1:69" x14ac:dyDescent="0.25">
      <c r="A603">
        <v>925</v>
      </c>
      <c r="B603" t="s">
        <v>258</v>
      </c>
      <c r="C603" t="s">
        <v>172</v>
      </c>
      <c r="D603">
        <v>110</v>
      </c>
      <c r="E603">
        <v>80</v>
      </c>
      <c r="F603">
        <v>190</v>
      </c>
      <c r="G603">
        <v>0.88680000000000003</v>
      </c>
      <c r="H603">
        <v>0.875</v>
      </c>
      <c r="I603">
        <v>0.88170000000000004</v>
      </c>
      <c r="J603">
        <v>0.87739999999999996</v>
      </c>
      <c r="K603">
        <v>0.875</v>
      </c>
      <c r="L603">
        <v>0.87629999999999997</v>
      </c>
      <c r="M603">
        <v>0.45279999999999998</v>
      </c>
      <c r="N603">
        <v>0.3125</v>
      </c>
      <c r="O603">
        <v>0.39250000000000002</v>
      </c>
      <c r="P603">
        <v>0</v>
      </c>
      <c r="Q603">
        <v>0</v>
      </c>
      <c r="R603">
        <v>0</v>
      </c>
      <c r="S603">
        <v>6.6000000000000003E-2</v>
      </c>
      <c r="T603" t="s">
        <v>42</v>
      </c>
      <c r="U603">
        <v>4.8399999999999999E-2</v>
      </c>
      <c r="V603" t="s">
        <v>42</v>
      </c>
      <c r="W603" t="s">
        <v>42</v>
      </c>
      <c r="X603" t="s">
        <v>42</v>
      </c>
      <c r="Y603">
        <v>0</v>
      </c>
      <c r="Z603">
        <v>0</v>
      </c>
      <c r="AA603">
        <v>0</v>
      </c>
      <c r="AB603" t="s">
        <v>42</v>
      </c>
      <c r="AC603" t="s">
        <v>42</v>
      </c>
      <c r="AD603" t="s">
        <v>42</v>
      </c>
      <c r="AE603" t="s">
        <v>42</v>
      </c>
      <c r="AF603">
        <v>0</v>
      </c>
      <c r="AG603" t="s">
        <v>42</v>
      </c>
      <c r="AH603">
        <v>0.32079999999999997</v>
      </c>
      <c r="AI603">
        <v>0.48749999999999999</v>
      </c>
      <c r="AJ603">
        <v>0.39250000000000002</v>
      </c>
      <c r="AK603">
        <v>0</v>
      </c>
      <c r="AL603" t="s">
        <v>42</v>
      </c>
      <c r="AM603" t="s">
        <v>42</v>
      </c>
      <c r="AN603">
        <v>0</v>
      </c>
      <c r="AO603">
        <v>0</v>
      </c>
      <c r="AP603">
        <v>0</v>
      </c>
      <c r="AQ603">
        <v>0</v>
      </c>
      <c r="AR603">
        <v>0</v>
      </c>
      <c r="AS603">
        <v>0</v>
      </c>
      <c r="AT603" t="s">
        <v>42</v>
      </c>
      <c r="AU603">
        <v>0</v>
      </c>
      <c r="AV603" t="s">
        <v>42</v>
      </c>
      <c r="AW603" t="s">
        <v>42</v>
      </c>
      <c r="AX603">
        <v>0</v>
      </c>
      <c r="AY603" t="s">
        <v>42</v>
      </c>
      <c r="AZ603">
        <v>0</v>
      </c>
      <c r="BA603">
        <v>0</v>
      </c>
      <c r="BB603">
        <v>0</v>
      </c>
      <c r="BC603">
        <v>0</v>
      </c>
      <c r="BD603">
        <v>0</v>
      </c>
      <c r="BE603">
        <v>0</v>
      </c>
      <c r="BF603">
        <v>0</v>
      </c>
      <c r="BG603">
        <v>0</v>
      </c>
      <c r="BH603">
        <v>0</v>
      </c>
      <c r="BI603">
        <v>7.5499999999999998E-2</v>
      </c>
      <c r="BJ603">
        <v>7.4999999999999997E-2</v>
      </c>
      <c r="BK603">
        <v>7.5300000000000006E-2</v>
      </c>
      <c r="BL603" t="s">
        <v>42</v>
      </c>
      <c r="BM603" t="s">
        <v>42</v>
      </c>
      <c r="BN603">
        <v>3.2300000000000002E-2</v>
      </c>
      <c r="BO603" t="s">
        <v>42</v>
      </c>
      <c r="BP603" t="s">
        <v>42</v>
      </c>
      <c r="BQ603" t="s">
        <v>42</v>
      </c>
    </row>
    <row r="604" spans="1:69" x14ac:dyDescent="0.25">
      <c r="A604">
        <v>341</v>
      </c>
      <c r="B604" t="s">
        <v>259</v>
      </c>
      <c r="C604" t="s">
        <v>168</v>
      </c>
      <c r="D604">
        <v>110</v>
      </c>
      <c r="E604">
        <v>40</v>
      </c>
      <c r="F604">
        <v>140</v>
      </c>
      <c r="G604">
        <v>0.83020000000000005</v>
      </c>
      <c r="H604">
        <v>0.89190000000000003</v>
      </c>
      <c r="I604">
        <v>0.84619999999999995</v>
      </c>
      <c r="J604">
        <v>0.81130000000000002</v>
      </c>
      <c r="K604">
        <v>0.89190000000000003</v>
      </c>
      <c r="L604">
        <v>0.83220000000000005</v>
      </c>
      <c r="M604">
        <v>0.22639999999999999</v>
      </c>
      <c r="N604" t="s">
        <v>42</v>
      </c>
      <c r="O604">
        <v>0.20280000000000001</v>
      </c>
      <c r="P604">
        <v>0</v>
      </c>
      <c r="Q604">
        <v>0</v>
      </c>
      <c r="R604">
        <v>0</v>
      </c>
      <c r="S604" t="s">
        <v>42</v>
      </c>
      <c r="T604" t="s">
        <v>42</v>
      </c>
      <c r="U604">
        <v>4.2000000000000003E-2</v>
      </c>
      <c r="V604">
        <v>0</v>
      </c>
      <c r="W604" t="s">
        <v>42</v>
      </c>
      <c r="X604" t="s">
        <v>42</v>
      </c>
      <c r="Y604">
        <v>0</v>
      </c>
      <c r="Z604">
        <v>0</v>
      </c>
      <c r="AA604">
        <v>0</v>
      </c>
      <c r="AB604">
        <v>0</v>
      </c>
      <c r="AC604">
        <v>0</v>
      </c>
      <c r="AD604">
        <v>0</v>
      </c>
      <c r="AE604">
        <v>0</v>
      </c>
      <c r="AF604">
        <v>0</v>
      </c>
      <c r="AG604">
        <v>0</v>
      </c>
      <c r="AH604">
        <v>0.54720000000000002</v>
      </c>
      <c r="AI604">
        <v>0.67569999999999997</v>
      </c>
      <c r="AJ604">
        <v>0.58040000000000003</v>
      </c>
      <c r="AK604" t="s">
        <v>42</v>
      </c>
      <c r="AL604">
        <v>0</v>
      </c>
      <c r="AM604" t="s">
        <v>42</v>
      </c>
      <c r="AN604">
        <v>0</v>
      </c>
      <c r="AO604">
        <v>0</v>
      </c>
      <c r="AP604">
        <v>0</v>
      </c>
      <c r="AQ604">
        <v>0</v>
      </c>
      <c r="AR604">
        <v>0</v>
      </c>
      <c r="AS604">
        <v>0</v>
      </c>
      <c r="AT604" t="s">
        <v>42</v>
      </c>
      <c r="AU604">
        <v>0</v>
      </c>
      <c r="AV604" t="s">
        <v>42</v>
      </c>
      <c r="AW604">
        <v>0</v>
      </c>
      <c r="AX604">
        <v>0</v>
      </c>
      <c r="AY604">
        <v>0</v>
      </c>
      <c r="AZ604">
        <v>0</v>
      </c>
      <c r="BA604">
        <v>0</v>
      </c>
      <c r="BB604">
        <v>0</v>
      </c>
      <c r="BC604" t="s">
        <v>42</v>
      </c>
      <c r="BD604">
        <v>0</v>
      </c>
      <c r="BE604" t="s">
        <v>42</v>
      </c>
      <c r="BF604" t="s">
        <v>42</v>
      </c>
      <c r="BG604">
        <v>0</v>
      </c>
      <c r="BH604" t="s">
        <v>42</v>
      </c>
      <c r="BI604">
        <v>0.1132</v>
      </c>
      <c r="BJ604" t="s">
        <v>42</v>
      </c>
      <c r="BK604">
        <v>9.0899999999999995E-2</v>
      </c>
      <c r="BL604">
        <v>5.6599999999999998E-2</v>
      </c>
      <c r="BM604" t="s">
        <v>42</v>
      </c>
      <c r="BN604">
        <v>5.5899999999999998E-2</v>
      </c>
      <c r="BO604">
        <v>0</v>
      </c>
      <c r="BP604" t="s">
        <v>42</v>
      </c>
      <c r="BQ604" t="s">
        <v>42</v>
      </c>
    </row>
    <row r="605" spans="1:69" x14ac:dyDescent="0.25">
      <c r="A605">
        <v>821</v>
      </c>
      <c r="B605" t="s">
        <v>260</v>
      </c>
      <c r="C605" t="s">
        <v>176</v>
      </c>
      <c r="D605">
        <v>10</v>
      </c>
      <c r="E605">
        <v>10</v>
      </c>
      <c r="F605">
        <v>20</v>
      </c>
      <c r="G605">
        <v>1</v>
      </c>
      <c r="H605">
        <v>1</v>
      </c>
      <c r="I605">
        <v>1</v>
      </c>
      <c r="J605">
        <v>1</v>
      </c>
      <c r="K605">
        <v>1</v>
      </c>
      <c r="L605">
        <v>1</v>
      </c>
      <c r="M605" t="s">
        <v>42</v>
      </c>
      <c r="N605" t="s">
        <v>42</v>
      </c>
      <c r="O605">
        <v>0.47060000000000002</v>
      </c>
      <c r="P605">
        <v>0</v>
      </c>
      <c r="Q605">
        <v>0</v>
      </c>
      <c r="R605">
        <v>0</v>
      </c>
      <c r="S605">
        <v>0</v>
      </c>
      <c r="T605">
        <v>0</v>
      </c>
      <c r="U605">
        <v>0</v>
      </c>
      <c r="V605">
        <v>0</v>
      </c>
      <c r="W605">
        <v>0</v>
      </c>
      <c r="X605">
        <v>0</v>
      </c>
      <c r="Y605">
        <v>0</v>
      </c>
      <c r="Z605">
        <v>0</v>
      </c>
      <c r="AA605">
        <v>0</v>
      </c>
      <c r="AB605">
        <v>0</v>
      </c>
      <c r="AC605">
        <v>0</v>
      </c>
      <c r="AD605">
        <v>0</v>
      </c>
      <c r="AE605">
        <v>0</v>
      </c>
      <c r="AF605">
        <v>0</v>
      </c>
      <c r="AG605">
        <v>0</v>
      </c>
      <c r="AH605" t="s">
        <v>42</v>
      </c>
      <c r="AI605" t="s">
        <v>42</v>
      </c>
      <c r="AJ605">
        <v>0.52939999999999998</v>
      </c>
      <c r="AK605">
        <v>0</v>
      </c>
      <c r="AL605">
        <v>0</v>
      </c>
      <c r="AM605">
        <v>0</v>
      </c>
      <c r="AN605">
        <v>0</v>
      </c>
      <c r="AO605">
        <v>0</v>
      </c>
      <c r="AP605">
        <v>0</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0</v>
      </c>
    </row>
    <row r="606" spans="1:69" x14ac:dyDescent="0.25">
      <c r="A606">
        <v>352</v>
      </c>
      <c r="B606" t="s">
        <v>261</v>
      </c>
      <c r="C606" t="s">
        <v>168</v>
      </c>
      <c r="D606">
        <v>100</v>
      </c>
      <c r="E606">
        <v>30</v>
      </c>
      <c r="F606">
        <v>130</v>
      </c>
      <c r="G606">
        <v>0.75509999999999999</v>
      </c>
      <c r="H606">
        <v>0.92589999999999995</v>
      </c>
      <c r="I606">
        <v>0.79200000000000004</v>
      </c>
      <c r="J606">
        <v>0.73470000000000002</v>
      </c>
      <c r="K606">
        <v>0.92589999999999995</v>
      </c>
      <c r="L606">
        <v>0.77600000000000002</v>
      </c>
      <c r="M606">
        <v>0.27550000000000002</v>
      </c>
      <c r="N606" t="s">
        <v>42</v>
      </c>
      <c r="O606">
        <v>0.23200000000000001</v>
      </c>
      <c r="P606">
        <v>0</v>
      </c>
      <c r="Q606">
        <v>0</v>
      </c>
      <c r="R606">
        <v>0</v>
      </c>
      <c r="S606">
        <v>0</v>
      </c>
      <c r="T606">
        <v>0</v>
      </c>
      <c r="U606">
        <v>0</v>
      </c>
      <c r="V606">
        <v>0</v>
      </c>
      <c r="W606">
        <v>0</v>
      </c>
      <c r="X606">
        <v>0</v>
      </c>
      <c r="Y606">
        <v>0.11219999999999999</v>
      </c>
      <c r="Z606" t="s">
        <v>42</v>
      </c>
      <c r="AA606">
        <v>0.128</v>
      </c>
      <c r="AB606">
        <v>0</v>
      </c>
      <c r="AC606">
        <v>0</v>
      </c>
      <c r="AD606">
        <v>0</v>
      </c>
      <c r="AE606">
        <v>0</v>
      </c>
      <c r="AF606">
        <v>0</v>
      </c>
      <c r="AG606">
        <v>0</v>
      </c>
      <c r="AH606">
        <v>0.34689999999999999</v>
      </c>
      <c r="AI606">
        <v>0.66669999999999996</v>
      </c>
      <c r="AJ606">
        <v>0.41599999999999998</v>
      </c>
      <c r="AK606">
        <v>0</v>
      </c>
      <c r="AL606">
        <v>0</v>
      </c>
      <c r="AM606">
        <v>0</v>
      </c>
      <c r="AN606">
        <v>0</v>
      </c>
      <c r="AO606">
        <v>0</v>
      </c>
      <c r="AP606">
        <v>0</v>
      </c>
      <c r="AQ606">
        <v>0</v>
      </c>
      <c r="AR606">
        <v>0</v>
      </c>
      <c r="AS606">
        <v>0</v>
      </c>
      <c r="AT606" t="s">
        <v>42</v>
      </c>
      <c r="AU606">
        <v>0</v>
      </c>
      <c r="AV606" t="s">
        <v>42</v>
      </c>
      <c r="AW606" t="s">
        <v>42</v>
      </c>
      <c r="AX606">
        <v>0</v>
      </c>
      <c r="AY606" t="s">
        <v>42</v>
      </c>
      <c r="AZ606" t="s">
        <v>42</v>
      </c>
      <c r="BA606">
        <v>0</v>
      </c>
      <c r="BB606" t="s">
        <v>42</v>
      </c>
      <c r="BC606">
        <v>0</v>
      </c>
      <c r="BD606">
        <v>0</v>
      </c>
      <c r="BE606">
        <v>0</v>
      </c>
      <c r="BF606">
        <v>0</v>
      </c>
      <c r="BG606">
        <v>0</v>
      </c>
      <c r="BH606">
        <v>0</v>
      </c>
      <c r="BI606">
        <v>0.15310000000000001</v>
      </c>
      <c r="BJ606" t="s">
        <v>42</v>
      </c>
      <c r="BK606">
        <v>0.128</v>
      </c>
      <c r="BL606">
        <v>7.1400000000000005E-2</v>
      </c>
      <c r="BM606">
        <v>0</v>
      </c>
      <c r="BN606">
        <v>5.6000000000000001E-2</v>
      </c>
      <c r="BO606" t="s">
        <v>42</v>
      </c>
      <c r="BP606" t="s">
        <v>42</v>
      </c>
      <c r="BQ606" t="s">
        <v>42</v>
      </c>
    </row>
    <row r="607" spans="1:69" x14ac:dyDescent="0.25">
      <c r="A607">
        <v>887</v>
      </c>
      <c r="B607" t="s">
        <v>262</v>
      </c>
      <c r="C607" t="s">
        <v>182</v>
      </c>
      <c r="D607">
        <v>30</v>
      </c>
      <c r="E607">
        <v>40</v>
      </c>
      <c r="F607">
        <v>70</v>
      </c>
      <c r="G607">
        <v>0.96299999999999997</v>
      </c>
      <c r="H607">
        <v>1</v>
      </c>
      <c r="I607">
        <v>0.98460000000000003</v>
      </c>
      <c r="J607">
        <v>0.96299999999999997</v>
      </c>
      <c r="K607">
        <v>1</v>
      </c>
      <c r="L607">
        <v>0.98460000000000003</v>
      </c>
      <c r="M607" t="s">
        <v>42</v>
      </c>
      <c r="N607" t="s">
        <v>42</v>
      </c>
      <c r="O607">
        <v>0.13850000000000001</v>
      </c>
      <c r="P607">
        <v>0</v>
      </c>
      <c r="Q607">
        <v>0</v>
      </c>
      <c r="R607">
        <v>0</v>
      </c>
      <c r="S607">
        <v>0</v>
      </c>
      <c r="T607" t="s">
        <v>42</v>
      </c>
      <c r="U607" t="s">
        <v>42</v>
      </c>
      <c r="V607">
        <v>0</v>
      </c>
      <c r="W607" t="s">
        <v>42</v>
      </c>
      <c r="X607" t="s">
        <v>42</v>
      </c>
      <c r="Y607">
        <v>0</v>
      </c>
      <c r="Z607">
        <v>0</v>
      </c>
      <c r="AA607">
        <v>0</v>
      </c>
      <c r="AB607">
        <v>0</v>
      </c>
      <c r="AC607">
        <v>0</v>
      </c>
      <c r="AD607">
        <v>0</v>
      </c>
      <c r="AE607" t="s">
        <v>42</v>
      </c>
      <c r="AF607">
        <v>0</v>
      </c>
      <c r="AG607" t="s">
        <v>42</v>
      </c>
      <c r="AH607">
        <v>0.70369999999999999</v>
      </c>
      <c r="AI607">
        <v>0.84209999999999996</v>
      </c>
      <c r="AJ607">
        <v>0.78459999999999996</v>
      </c>
      <c r="AK607">
        <v>0</v>
      </c>
      <c r="AL607" t="s">
        <v>42</v>
      </c>
      <c r="AM607" t="s">
        <v>42</v>
      </c>
      <c r="AN607">
        <v>0</v>
      </c>
      <c r="AO607">
        <v>0</v>
      </c>
      <c r="AP607">
        <v>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t="s">
        <v>42</v>
      </c>
      <c r="BJ607">
        <v>0</v>
      </c>
      <c r="BK607" t="s">
        <v>42</v>
      </c>
      <c r="BL607">
        <v>0</v>
      </c>
      <c r="BM607">
        <v>0</v>
      </c>
      <c r="BN607">
        <v>0</v>
      </c>
      <c r="BO607">
        <v>0</v>
      </c>
      <c r="BP607">
        <v>0</v>
      </c>
      <c r="BQ607">
        <v>0</v>
      </c>
    </row>
    <row r="608" spans="1:69" x14ac:dyDescent="0.25">
      <c r="A608">
        <v>315</v>
      </c>
      <c r="B608" t="s">
        <v>263</v>
      </c>
      <c r="C608" t="s">
        <v>180</v>
      </c>
      <c r="D608">
        <v>20</v>
      </c>
      <c r="E608">
        <v>20</v>
      </c>
      <c r="F608">
        <v>40</v>
      </c>
      <c r="G608">
        <v>0.83330000000000004</v>
      </c>
      <c r="H608">
        <v>0.82350000000000001</v>
      </c>
      <c r="I608">
        <v>0.8286</v>
      </c>
      <c r="J608">
        <v>0.77780000000000005</v>
      </c>
      <c r="K608">
        <v>0.82350000000000001</v>
      </c>
      <c r="L608">
        <v>0.8</v>
      </c>
      <c r="M608">
        <v>0.55559999999999998</v>
      </c>
      <c r="N608" t="s">
        <v>42</v>
      </c>
      <c r="O608">
        <v>0.37140000000000001</v>
      </c>
      <c r="P608">
        <v>0</v>
      </c>
      <c r="Q608">
        <v>0</v>
      </c>
      <c r="R608">
        <v>0</v>
      </c>
      <c r="S608" t="s">
        <v>42</v>
      </c>
      <c r="T608">
        <v>0</v>
      </c>
      <c r="U608" t="s">
        <v>42</v>
      </c>
      <c r="V608">
        <v>0</v>
      </c>
      <c r="W608">
        <v>0</v>
      </c>
      <c r="X608">
        <v>0</v>
      </c>
      <c r="Y608">
        <v>0</v>
      </c>
      <c r="Z608">
        <v>0</v>
      </c>
      <c r="AA608">
        <v>0</v>
      </c>
      <c r="AB608">
        <v>0</v>
      </c>
      <c r="AC608">
        <v>0</v>
      </c>
      <c r="AD608">
        <v>0</v>
      </c>
      <c r="AE608">
        <v>0</v>
      </c>
      <c r="AF608">
        <v>0</v>
      </c>
      <c r="AG608">
        <v>0</v>
      </c>
      <c r="AH608" t="s">
        <v>42</v>
      </c>
      <c r="AI608">
        <v>0.64710000000000001</v>
      </c>
      <c r="AJ608">
        <v>0.4</v>
      </c>
      <c r="AK608">
        <v>0</v>
      </c>
      <c r="AL608">
        <v>0</v>
      </c>
      <c r="AM608">
        <v>0</v>
      </c>
      <c r="AN608">
        <v>0</v>
      </c>
      <c r="AO608">
        <v>0</v>
      </c>
      <c r="AP608">
        <v>0</v>
      </c>
      <c r="AQ608">
        <v>0</v>
      </c>
      <c r="AR608">
        <v>0</v>
      </c>
      <c r="AS608">
        <v>0</v>
      </c>
      <c r="AT608" t="s">
        <v>42</v>
      </c>
      <c r="AU608">
        <v>0</v>
      </c>
      <c r="AV608" t="s">
        <v>42</v>
      </c>
      <c r="AW608" t="s">
        <v>42</v>
      </c>
      <c r="AX608">
        <v>0</v>
      </c>
      <c r="AY608" t="s">
        <v>42</v>
      </c>
      <c r="AZ608">
        <v>0</v>
      </c>
      <c r="BA608">
        <v>0</v>
      </c>
      <c r="BB608">
        <v>0</v>
      </c>
      <c r="BC608">
        <v>0</v>
      </c>
      <c r="BD608">
        <v>0</v>
      </c>
      <c r="BE608">
        <v>0</v>
      </c>
      <c r="BF608">
        <v>0</v>
      </c>
      <c r="BG608">
        <v>0</v>
      </c>
      <c r="BH608">
        <v>0</v>
      </c>
      <c r="BI608" t="s">
        <v>42</v>
      </c>
      <c r="BJ608" t="s">
        <v>42</v>
      </c>
      <c r="BK608" t="s">
        <v>42</v>
      </c>
      <c r="BL608" t="s">
        <v>42</v>
      </c>
      <c r="BM608" t="s">
        <v>42</v>
      </c>
      <c r="BN608" t="s">
        <v>42</v>
      </c>
      <c r="BO608" t="s">
        <v>42</v>
      </c>
      <c r="BP608">
        <v>0</v>
      </c>
      <c r="BQ608" t="s">
        <v>42</v>
      </c>
    </row>
    <row r="609" spans="1:69" x14ac:dyDescent="0.25">
      <c r="A609">
        <v>806</v>
      </c>
      <c r="B609" t="s">
        <v>264</v>
      </c>
      <c r="C609" t="s">
        <v>166</v>
      </c>
      <c r="D609">
        <v>30</v>
      </c>
      <c r="E609">
        <v>10</v>
      </c>
      <c r="F609">
        <v>40</v>
      </c>
      <c r="G609">
        <v>0.60709999999999997</v>
      </c>
      <c r="H609">
        <v>0.83330000000000004</v>
      </c>
      <c r="I609">
        <v>0.67500000000000004</v>
      </c>
      <c r="J609">
        <v>0.5</v>
      </c>
      <c r="K609">
        <v>0.83330000000000004</v>
      </c>
      <c r="L609">
        <v>0.6</v>
      </c>
      <c r="M609" t="s">
        <v>42</v>
      </c>
      <c r="N609" t="s">
        <v>42</v>
      </c>
      <c r="O609" t="s">
        <v>42</v>
      </c>
      <c r="P609">
        <v>0</v>
      </c>
      <c r="Q609">
        <v>0</v>
      </c>
      <c r="R609">
        <v>0</v>
      </c>
      <c r="S609">
        <v>0</v>
      </c>
      <c r="T609" t="s">
        <v>42</v>
      </c>
      <c r="U609" t="s">
        <v>42</v>
      </c>
      <c r="V609">
        <v>0</v>
      </c>
      <c r="W609">
        <v>0</v>
      </c>
      <c r="X609">
        <v>0</v>
      </c>
      <c r="Y609">
        <v>0</v>
      </c>
      <c r="Z609">
        <v>0</v>
      </c>
      <c r="AA609">
        <v>0</v>
      </c>
      <c r="AB609">
        <v>0</v>
      </c>
      <c r="AC609">
        <v>0</v>
      </c>
      <c r="AD609">
        <v>0</v>
      </c>
      <c r="AE609">
        <v>0</v>
      </c>
      <c r="AF609">
        <v>0</v>
      </c>
      <c r="AG609">
        <v>0</v>
      </c>
      <c r="AH609">
        <v>0.39290000000000003</v>
      </c>
      <c r="AI609">
        <v>0.66669999999999996</v>
      </c>
      <c r="AJ609">
        <v>0.47499999999999998</v>
      </c>
      <c r="AK609" t="s">
        <v>42</v>
      </c>
      <c r="AL609">
        <v>0</v>
      </c>
      <c r="AM609" t="s">
        <v>42</v>
      </c>
      <c r="AN609">
        <v>0</v>
      </c>
      <c r="AO609">
        <v>0</v>
      </c>
      <c r="AP609">
        <v>0</v>
      </c>
      <c r="AQ609">
        <v>0</v>
      </c>
      <c r="AR609">
        <v>0</v>
      </c>
      <c r="AS609">
        <v>0</v>
      </c>
      <c r="AT609" t="s">
        <v>42</v>
      </c>
      <c r="AU609">
        <v>0</v>
      </c>
      <c r="AV609" t="s">
        <v>42</v>
      </c>
      <c r="AW609">
        <v>0</v>
      </c>
      <c r="AX609">
        <v>0</v>
      </c>
      <c r="AY609">
        <v>0</v>
      </c>
      <c r="AZ609" t="s">
        <v>42</v>
      </c>
      <c r="BA609">
        <v>0</v>
      </c>
      <c r="BB609" t="s">
        <v>42</v>
      </c>
      <c r="BC609">
        <v>0</v>
      </c>
      <c r="BD609">
        <v>0</v>
      </c>
      <c r="BE609">
        <v>0</v>
      </c>
      <c r="BF609" t="s">
        <v>42</v>
      </c>
      <c r="BG609">
        <v>0</v>
      </c>
      <c r="BH609" t="s">
        <v>42</v>
      </c>
      <c r="BI609">
        <v>0.28570000000000001</v>
      </c>
      <c r="BJ609">
        <v>0</v>
      </c>
      <c r="BK609">
        <v>0.2</v>
      </c>
      <c r="BL609" t="s">
        <v>42</v>
      </c>
      <c r="BM609" t="s">
        <v>42</v>
      </c>
      <c r="BN609" t="s">
        <v>42</v>
      </c>
      <c r="BO609">
        <v>0</v>
      </c>
      <c r="BP609">
        <v>0</v>
      </c>
      <c r="BQ609">
        <v>0</v>
      </c>
    </row>
    <row r="610" spans="1:69" x14ac:dyDescent="0.25">
      <c r="A610">
        <v>826</v>
      </c>
      <c r="B610" t="s">
        <v>265</v>
      </c>
      <c r="C610" t="s">
        <v>182</v>
      </c>
      <c r="D610">
        <v>30</v>
      </c>
      <c r="E610">
        <v>30</v>
      </c>
      <c r="F610">
        <v>60</v>
      </c>
      <c r="G610">
        <v>0.87880000000000003</v>
      </c>
      <c r="H610">
        <v>0.96299999999999997</v>
      </c>
      <c r="I610">
        <v>0.91669999999999996</v>
      </c>
      <c r="J610">
        <v>0.81820000000000004</v>
      </c>
      <c r="K610">
        <v>0.96299999999999997</v>
      </c>
      <c r="L610">
        <v>0.88329999999999997</v>
      </c>
      <c r="M610">
        <v>0.18179999999999999</v>
      </c>
      <c r="N610" t="s">
        <v>42</v>
      </c>
      <c r="O610">
        <v>0.1333</v>
      </c>
      <c r="P610">
        <v>0</v>
      </c>
      <c r="Q610">
        <v>0</v>
      </c>
      <c r="R610">
        <v>0</v>
      </c>
      <c r="S610">
        <v>0</v>
      </c>
      <c r="T610">
        <v>0</v>
      </c>
      <c r="U610">
        <v>0</v>
      </c>
      <c r="V610">
        <v>0</v>
      </c>
      <c r="W610">
        <v>0</v>
      </c>
      <c r="X610">
        <v>0</v>
      </c>
      <c r="Y610">
        <v>0</v>
      </c>
      <c r="Z610">
        <v>0</v>
      </c>
      <c r="AA610">
        <v>0</v>
      </c>
      <c r="AB610">
        <v>0</v>
      </c>
      <c r="AC610">
        <v>0</v>
      </c>
      <c r="AD610">
        <v>0</v>
      </c>
      <c r="AE610">
        <v>0</v>
      </c>
      <c r="AF610">
        <v>0</v>
      </c>
      <c r="AG610">
        <v>0</v>
      </c>
      <c r="AH610">
        <v>0.63639999999999997</v>
      </c>
      <c r="AI610">
        <v>0.88890000000000002</v>
      </c>
      <c r="AJ610">
        <v>0.75</v>
      </c>
      <c r="AK610">
        <v>0</v>
      </c>
      <c r="AL610">
        <v>0</v>
      </c>
      <c r="AM610">
        <v>0</v>
      </c>
      <c r="AN610">
        <v>0</v>
      </c>
      <c r="AO610">
        <v>0</v>
      </c>
      <c r="AP610">
        <v>0</v>
      </c>
      <c r="AQ610">
        <v>0</v>
      </c>
      <c r="AR610">
        <v>0</v>
      </c>
      <c r="AS610">
        <v>0</v>
      </c>
      <c r="AT610" t="s">
        <v>42</v>
      </c>
      <c r="AU610">
        <v>0</v>
      </c>
      <c r="AV610" t="s">
        <v>42</v>
      </c>
      <c r="AW610">
        <v>0</v>
      </c>
      <c r="AX610">
        <v>0</v>
      </c>
      <c r="AY610">
        <v>0</v>
      </c>
      <c r="AZ610">
        <v>0</v>
      </c>
      <c r="BA610">
        <v>0</v>
      </c>
      <c r="BB610">
        <v>0</v>
      </c>
      <c r="BC610" t="s">
        <v>42</v>
      </c>
      <c r="BD610">
        <v>0</v>
      </c>
      <c r="BE610" t="s">
        <v>42</v>
      </c>
      <c r="BF610">
        <v>0</v>
      </c>
      <c r="BG610">
        <v>0</v>
      </c>
      <c r="BH610">
        <v>0</v>
      </c>
      <c r="BI610" t="s">
        <v>42</v>
      </c>
      <c r="BJ610" t="s">
        <v>42</v>
      </c>
      <c r="BK610" t="s">
        <v>42</v>
      </c>
      <c r="BL610" t="s">
        <v>42</v>
      </c>
      <c r="BM610">
        <v>0</v>
      </c>
      <c r="BN610" t="s">
        <v>42</v>
      </c>
      <c r="BO610" t="s">
        <v>42</v>
      </c>
      <c r="BP610">
        <v>0</v>
      </c>
      <c r="BQ610" t="s">
        <v>42</v>
      </c>
    </row>
    <row r="611" spans="1:69" x14ac:dyDescent="0.25">
      <c r="A611">
        <v>391</v>
      </c>
      <c r="B611" t="s">
        <v>266</v>
      </c>
      <c r="C611" t="s">
        <v>166</v>
      </c>
      <c r="D611">
        <v>60</v>
      </c>
      <c r="E611">
        <v>20</v>
      </c>
      <c r="F611">
        <v>80</v>
      </c>
      <c r="G611">
        <v>0.7258</v>
      </c>
      <c r="H611">
        <v>0.88239999999999996</v>
      </c>
      <c r="I611">
        <v>0.75949999999999995</v>
      </c>
      <c r="J611">
        <v>0.6774</v>
      </c>
      <c r="K611">
        <v>0.88239999999999996</v>
      </c>
      <c r="L611">
        <v>0.72150000000000003</v>
      </c>
      <c r="M611">
        <v>0.19350000000000001</v>
      </c>
      <c r="N611">
        <v>0</v>
      </c>
      <c r="O611">
        <v>0.15190000000000001</v>
      </c>
      <c r="P611">
        <v>0</v>
      </c>
      <c r="Q611">
        <v>0</v>
      </c>
      <c r="R611">
        <v>0</v>
      </c>
      <c r="S611" t="s">
        <v>42</v>
      </c>
      <c r="T611">
        <v>0</v>
      </c>
      <c r="U611" t="s">
        <v>42</v>
      </c>
      <c r="V611">
        <v>0</v>
      </c>
      <c r="W611">
        <v>0</v>
      </c>
      <c r="X611">
        <v>0</v>
      </c>
      <c r="Y611">
        <v>0</v>
      </c>
      <c r="Z611">
        <v>0</v>
      </c>
      <c r="AA611">
        <v>0</v>
      </c>
      <c r="AB611">
        <v>0</v>
      </c>
      <c r="AC611">
        <v>0</v>
      </c>
      <c r="AD611">
        <v>0</v>
      </c>
      <c r="AE611" t="s">
        <v>42</v>
      </c>
      <c r="AF611">
        <v>0</v>
      </c>
      <c r="AG611" t="s">
        <v>42</v>
      </c>
      <c r="AH611">
        <v>0.4032</v>
      </c>
      <c r="AI611">
        <v>0.88239999999999996</v>
      </c>
      <c r="AJ611">
        <v>0.50629999999999997</v>
      </c>
      <c r="AK611" t="s">
        <v>42</v>
      </c>
      <c r="AL611">
        <v>0</v>
      </c>
      <c r="AM611" t="s">
        <v>42</v>
      </c>
      <c r="AN611">
        <v>0</v>
      </c>
      <c r="AO611">
        <v>0</v>
      </c>
      <c r="AP611">
        <v>0</v>
      </c>
      <c r="AQ611">
        <v>0</v>
      </c>
      <c r="AR611">
        <v>0</v>
      </c>
      <c r="AS611">
        <v>0</v>
      </c>
      <c r="AT611" t="s">
        <v>42</v>
      </c>
      <c r="AU611">
        <v>0</v>
      </c>
      <c r="AV611" t="s">
        <v>42</v>
      </c>
      <c r="AW611" t="s">
        <v>42</v>
      </c>
      <c r="AX611">
        <v>0</v>
      </c>
      <c r="AY611" t="s">
        <v>42</v>
      </c>
      <c r="AZ611">
        <v>0</v>
      </c>
      <c r="BA611">
        <v>0</v>
      </c>
      <c r="BB611">
        <v>0</v>
      </c>
      <c r="BC611">
        <v>0</v>
      </c>
      <c r="BD611">
        <v>0</v>
      </c>
      <c r="BE611">
        <v>0</v>
      </c>
      <c r="BF611" t="s">
        <v>42</v>
      </c>
      <c r="BG611">
        <v>0</v>
      </c>
      <c r="BH611" t="s">
        <v>42</v>
      </c>
      <c r="BI611">
        <v>0.1613</v>
      </c>
      <c r="BJ611">
        <v>0</v>
      </c>
      <c r="BK611">
        <v>0.12659999999999999</v>
      </c>
      <c r="BL611">
        <v>9.6799999999999997E-2</v>
      </c>
      <c r="BM611" t="s">
        <v>42</v>
      </c>
      <c r="BN611">
        <v>0.1013</v>
      </c>
      <c r="BO611" t="s">
        <v>42</v>
      </c>
      <c r="BP611">
        <v>0</v>
      </c>
      <c r="BQ611" t="s">
        <v>42</v>
      </c>
    </row>
    <row r="612" spans="1:69" x14ac:dyDescent="0.25">
      <c r="A612">
        <v>316</v>
      </c>
      <c r="B612" t="s">
        <v>267</v>
      </c>
      <c r="C612" t="s">
        <v>178</v>
      </c>
      <c r="D612" t="s">
        <v>42</v>
      </c>
      <c r="E612" t="s">
        <v>42</v>
      </c>
      <c r="F612" t="s">
        <v>42</v>
      </c>
      <c r="G612" t="s">
        <v>42</v>
      </c>
      <c r="H612" t="s">
        <v>42</v>
      </c>
      <c r="I612" t="s">
        <v>42</v>
      </c>
      <c r="J612" t="s">
        <v>42</v>
      </c>
      <c r="K612" t="s">
        <v>42</v>
      </c>
      <c r="L612" t="s">
        <v>42</v>
      </c>
      <c r="M612" t="s">
        <v>42</v>
      </c>
      <c r="N612" t="s">
        <v>42</v>
      </c>
      <c r="O612" t="s">
        <v>42</v>
      </c>
      <c r="P612" t="s">
        <v>42</v>
      </c>
      <c r="Q612" t="s">
        <v>42</v>
      </c>
      <c r="R612" t="s">
        <v>42</v>
      </c>
      <c r="S612" t="s">
        <v>42</v>
      </c>
      <c r="T612" t="s">
        <v>42</v>
      </c>
      <c r="U612" t="s">
        <v>42</v>
      </c>
      <c r="V612" t="s">
        <v>42</v>
      </c>
      <c r="W612" t="s">
        <v>42</v>
      </c>
      <c r="X612" t="s">
        <v>42</v>
      </c>
      <c r="Y612" t="s">
        <v>42</v>
      </c>
      <c r="Z612" t="s">
        <v>42</v>
      </c>
      <c r="AA612" t="s">
        <v>42</v>
      </c>
      <c r="AB612" t="s">
        <v>42</v>
      </c>
      <c r="AC612" t="s">
        <v>42</v>
      </c>
      <c r="AD612" t="s">
        <v>42</v>
      </c>
      <c r="AE612" t="s">
        <v>42</v>
      </c>
      <c r="AF612" t="s">
        <v>42</v>
      </c>
      <c r="AG612" t="s">
        <v>42</v>
      </c>
      <c r="AH612" t="s">
        <v>42</v>
      </c>
      <c r="AI612" t="s">
        <v>42</v>
      </c>
      <c r="AJ612" t="s">
        <v>42</v>
      </c>
      <c r="AK612" t="s">
        <v>42</v>
      </c>
      <c r="AL612" t="s">
        <v>42</v>
      </c>
      <c r="AM612" t="s">
        <v>42</v>
      </c>
      <c r="AN612" t="s">
        <v>42</v>
      </c>
      <c r="AO612" t="s">
        <v>42</v>
      </c>
      <c r="AP612" t="s">
        <v>42</v>
      </c>
      <c r="AQ612" t="s">
        <v>42</v>
      </c>
      <c r="AR612" t="s">
        <v>42</v>
      </c>
      <c r="AS612" t="s">
        <v>42</v>
      </c>
      <c r="AT612" t="s">
        <v>42</v>
      </c>
      <c r="AU612" t="s">
        <v>42</v>
      </c>
      <c r="AV612" t="s">
        <v>42</v>
      </c>
      <c r="AW612" t="s">
        <v>42</v>
      </c>
      <c r="AX612" t="s">
        <v>42</v>
      </c>
      <c r="AY612" t="s">
        <v>42</v>
      </c>
      <c r="AZ612" t="s">
        <v>42</v>
      </c>
      <c r="BA612" t="s">
        <v>42</v>
      </c>
      <c r="BB612" t="s">
        <v>42</v>
      </c>
      <c r="BC612" t="s">
        <v>42</v>
      </c>
      <c r="BD612" t="s">
        <v>42</v>
      </c>
      <c r="BE612" t="s">
        <v>42</v>
      </c>
      <c r="BF612" t="s">
        <v>42</v>
      </c>
      <c r="BG612" t="s">
        <v>42</v>
      </c>
      <c r="BH612" t="s">
        <v>42</v>
      </c>
      <c r="BI612" t="s">
        <v>42</v>
      </c>
      <c r="BJ612" t="s">
        <v>42</v>
      </c>
      <c r="BK612" t="s">
        <v>42</v>
      </c>
      <c r="BL612" t="s">
        <v>42</v>
      </c>
      <c r="BM612" t="s">
        <v>42</v>
      </c>
      <c r="BN612" t="s">
        <v>42</v>
      </c>
      <c r="BO612" t="s">
        <v>42</v>
      </c>
      <c r="BP612" t="s">
        <v>42</v>
      </c>
      <c r="BQ612" t="s">
        <v>42</v>
      </c>
    </row>
    <row r="613" spans="1:69" x14ac:dyDescent="0.25">
      <c r="A613">
        <v>926</v>
      </c>
      <c r="B613" t="s">
        <v>268</v>
      </c>
      <c r="C613" t="s">
        <v>176</v>
      </c>
      <c r="D613">
        <v>70</v>
      </c>
      <c r="E613">
        <v>60</v>
      </c>
      <c r="F613">
        <v>140</v>
      </c>
      <c r="G613">
        <v>0.93240000000000001</v>
      </c>
      <c r="H613">
        <v>1</v>
      </c>
      <c r="I613">
        <v>0.96319999999999995</v>
      </c>
      <c r="J613">
        <v>0.89190000000000003</v>
      </c>
      <c r="K613">
        <v>1</v>
      </c>
      <c r="L613">
        <v>0.94120000000000004</v>
      </c>
      <c r="M613">
        <v>0.41889999999999999</v>
      </c>
      <c r="N613">
        <v>0.3226</v>
      </c>
      <c r="O613">
        <v>0.375</v>
      </c>
      <c r="P613">
        <v>0</v>
      </c>
      <c r="Q613">
        <v>0</v>
      </c>
      <c r="R613">
        <v>0</v>
      </c>
      <c r="S613">
        <v>0</v>
      </c>
      <c r="T613" t="s">
        <v>42</v>
      </c>
      <c r="U613" t="s">
        <v>42</v>
      </c>
      <c r="V613">
        <v>0</v>
      </c>
      <c r="W613">
        <v>0</v>
      </c>
      <c r="X613">
        <v>0</v>
      </c>
      <c r="Y613">
        <v>0</v>
      </c>
      <c r="Z613">
        <v>0</v>
      </c>
      <c r="AA613">
        <v>0</v>
      </c>
      <c r="AB613">
        <v>0</v>
      </c>
      <c r="AC613">
        <v>0</v>
      </c>
      <c r="AD613">
        <v>0</v>
      </c>
      <c r="AE613" t="s">
        <v>42</v>
      </c>
      <c r="AF613" t="s">
        <v>42</v>
      </c>
      <c r="AG613" t="s">
        <v>42</v>
      </c>
      <c r="AH613">
        <v>0.45950000000000002</v>
      </c>
      <c r="AI613">
        <v>0.6452</v>
      </c>
      <c r="AJ613">
        <v>0.54410000000000003</v>
      </c>
      <c r="AK613">
        <v>0</v>
      </c>
      <c r="AL613" t="s">
        <v>42</v>
      </c>
      <c r="AM613" t="s">
        <v>42</v>
      </c>
      <c r="AN613">
        <v>0</v>
      </c>
      <c r="AO613">
        <v>0</v>
      </c>
      <c r="AP613">
        <v>0</v>
      </c>
      <c r="AQ613">
        <v>0</v>
      </c>
      <c r="AR613">
        <v>0</v>
      </c>
      <c r="AS613">
        <v>0</v>
      </c>
      <c r="AT613" t="s">
        <v>42</v>
      </c>
      <c r="AU613">
        <v>0</v>
      </c>
      <c r="AV613" t="s">
        <v>42</v>
      </c>
      <c r="AW613">
        <v>0</v>
      </c>
      <c r="AX613">
        <v>0</v>
      </c>
      <c r="AY613">
        <v>0</v>
      </c>
      <c r="AZ613">
        <v>0</v>
      </c>
      <c r="BA613">
        <v>0</v>
      </c>
      <c r="BB613">
        <v>0</v>
      </c>
      <c r="BC613" t="s">
        <v>42</v>
      </c>
      <c r="BD613">
        <v>0</v>
      </c>
      <c r="BE613" t="s">
        <v>42</v>
      </c>
      <c r="BF613" t="s">
        <v>42</v>
      </c>
      <c r="BG613">
        <v>0</v>
      </c>
      <c r="BH613" t="s">
        <v>42</v>
      </c>
      <c r="BI613" t="s">
        <v>42</v>
      </c>
      <c r="BJ613">
        <v>0</v>
      </c>
      <c r="BK613" t="s">
        <v>42</v>
      </c>
      <c r="BL613" t="s">
        <v>42</v>
      </c>
      <c r="BM613">
        <v>0</v>
      </c>
      <c r="BN613" t="s">
        <v>42</v>
      </c>
      <c r="BO613">
        <v>0</v>
      </c>
      <c r="BP613">
        <v>0</v>
      </c>
      <c r="BQ613">
        <v>0</v>
      </c>
    </row>
    <row r="614" spans="1:69" x14ac:dyDescent="0.25">
      <c r="A614">
        <v>812</v>
      </c>
      <c r="B614" t="s">
        <v>269</v>
      </c>
      <c r="C614" t="s">
        <v>170</v>
      </c>
      <c r="D614">
        <v>30</v>
      </c>
      <c r="E614">
        <v>10</v>
      </c>
      <c r="F614">
        <v>40</v>
      </c>
      <c r="G614">
        <v>0.96430000000000005</v>
      </c>
      <c r="H614">
        <v>0.84619999999999995</v>
      </c>
      <c r="I614">
        <v>0.92679999999999996</v>
      </c>
      <c r="J614">
        <v>0.92859999999999998</v>
      </c>
      <c r="K614">
        <v>0.84619999999999995</v>
      </c>
      <c r="L614">
        <v>0.90239999999999998</v>
      </c>
      <c r="M614">
        <v>0.71430000000000005</v>
      </c>
      <c r="N614">
        <v>0.46150000000000002</v>
      </c>
      <c r="O614">
        <v>0.6341</v>
      </c>
      <c r="P614">
        <v>0</v>
      </c>
      <c r="Q614">
        <v>0</v>
      </c>
      <c r="R614">
        <v>0</v>
      </c>
      <c r="S614">
        <v>0</v>
      </c>
      <c r="T614">
        <v>0</v>
      </c>
      <c r="U614">
        <v>0</v>
      </c>
      <c r="V614">
        <v>0</v>
      </c>
      <c r="W614">
        <v>0</v>
      </c>
      <c r="X614">
        <v>0</v>
      </c>
      <c r="Y614" t="s">
        <v>42</v>
      </c>
      <c r="Z614" t="s">
        <v>42</v>
      </c>
      <c r="AA614" t="s">
        <v>42</v>
      </c>
      <c r="AB614">
        <v>0</v>
      </c>
      <c r="AC614" t="s">
        <v>42</v>
      </c>
      <c r="AD614" t="s">
        <v>42</v>
      </c>
      <c r="AE614">
        <v>0</v>
      </c>
      <c r="AF614">
        <v>0</v>
      </c>
      <c r="AG614">
        <v>0</v>
      </c>
      <c r="AH614" t="s">
        <v>42</v>
      </c>
      <c r="AI614" t="s">
        <v>42</v>
      </c>
      <c r="AJ614">
        <v>0.1951</v>
      </c>
      <c r="AK614">
        <v>0</v>
      </c>
      <c r="AL614">
        <v>0</v>
      </c>
      <c r="AM614">
        <v>0</v>
      </c>
      <c r="AN614">
        <v>0</v>
      </c>
      <c r="AO614">
        <v>0</v>
      </c>
      <c r="AP614">
        <v>0</v>
      </c>
      <c r="AQ614">
        <v>0</v>
      </c>
      <c r="AR614">
        <v>0</v>
      </c>
      <c r="AS614">
        <v>0</v>
      </c>
      <c r="AT614" t="s">
        <v>42</v>
      </c>
      <c r="AU614">
        <v>0</v>
      </c>
      <c r="AV614" t="s">
        <v>42</v>
      </c>
      <c r="AW614">
        <v>0</v>
      </c>
      <c r="AX614">
        <v>0</v>
      </c>
      <c r="AY614">
        <v>0</v>
      </c>
      <c r="AZ614">
        <v>0</v>
      </c>
      <c r="BA614">
        <v>0</v>
      </c>
      <c r="BB614">
        <v>0</v>
      </c>
      <c r="BC614" t="s">
        <v>42</v>
      </c>
      <c r="BD614">
        <v>0</v>
      </c>
      <c r="BE614" t="s">
        <v>42</v>
      </c>
      <c r="BF614">
        <v>0</v>
      </c>
      <c r="BG614">
        <v>0</v>
      </c>
      <c r="BH614">
        <v>0</v>
      </c>
      <c r="BI614">
        <v>0</v>
      </c>
      <c r="BJ614" t="s">
        <v>42</v>
      </c>
      <c r="BK614" t="s">
        <v>42</v>
      </c>
      <c r="BL614" t="s">
        <v>42</v>
      </c>
      <c r="BM614" t="s">
        <v>42</v>
      </c>
      <c r="BN614" t="s">
        <v>42</v>
      </c>
      <c r="BO614">
        <v>0</v>
      </c>
      <c r="BP614">
        <v>0</v>
      </c>
      <c r="BQ614">
        <v>0</v>
      </c>
    </row>
    <row r="615" spans="1:69" x14ac:dyDescent="0.25">
      <c r="A615">
        <v>813</v>
      </c>
      <c r="B615" t="s">
        <v>270</v>
      </c>
      <c r="C615" t="s">
        <v>170</v>
      </c>
      <c r="D615">
        <v>10</v>
      </c>
      <c r="E615">
        <v>10</v>
      </c>
      <c r="F615">
        <v>20</v>
      </c>
      <c r="G615">
        <v>1</v>
      </c>
      <c r="H615">
        <v>1</v>
      </c>
      <c r="I615">
        <v>1</v>
      </c>
      <c r="J615">
        <v>1</v>
      </c>
      <c r="K615">
        <v>1</v>
      </c>
      <c r="L615">
        <v>1</v>
      </c>
      <c r="M615">
        <v>0.75</v>
      </c>
      <c r="N615" t="s">
        <v>42</v>
      </c>
      <c r="O615">
        <v>0.4667</v>
      </c>
      <c r="P615">
        <v>0</v>
      </c>
      <c r="Q615">
        <v>0</v>
      </c>
      <c r="R615">
        <v>0</v>
      </c>
      <c r="S615">
        <v>0</v>
      </c>
      <c r="T615">
        <v>0</v>
      </c>
      <c r="U615">
        <v>0</v>
      </c>
      <c r="V615">
        <v>0</v>
      </c>
      <c r="W615">
        <v>0</v>
      </c>
      <c r="X615">
        <v>0</v>
      </c>
      <c r="Y615">
        <v>0</v>
      </c>
      <c r="Z615" t="s">
        <v>42</v>
      </c>
      <c r="AA615" t="s">
        <v>42</v>
      </c>
      <c r="AB615">
        <v>0</v>
      </c>
      <c r="AC615" t="s">
        <v>42</v>
      </c>
      <c r="AD615" t="s">
        <v>42</v>
      </c>
      <c r="AE615">
        <v>0</v>
      </c>
      <c r="AF615">
        <v>0</v>
      </c>
      <c r="AG615">
        <v>0</v>
      </c>
      <c r="AH615" t="s">
        <v>42</v>
      </c>
      <c r="AI615" t="s">
        <v>42</v>
      </c>
      <c r="AJ615">
        <v>0.4</v>
      </c>
      <c r="AK615">
        <v>0</v>
      </c>
      <c r="AL615">
        <v>0</v>
      </c>
      <c r="AM615">
        <v>0</v>
      </c>
      <c r="AN615">
        <v>0</v>
      </c>
      <c r="AO615">
        <v>0</v>
      </c>
      <c r="AP615">
        <v>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0</v>
      </c>
    </row>
    <row r="616" spans="1:69" x14ac:dyDescent="0.25">
      <c r="A616">
        <v>802</v>
      </c>
      <c r="B616" t="s">
        <v>271</v>
      </c>
      <c r="C616" t="s">
        <v>184</v>
      </c>
      <c r="D616">
        <v>20</v>
      </c>
      <c r="E616">
        <v>10</v>
      </c>
      <c r="F616">
        <v>30</v>
      </c>
      <c r="G616">
        <v>1</v>
      </c>
      <c r="H616">
        <v>1</v>
      </c>
      <c r="I616">
        <v>1</v>
      </c>
      <c r="J616">
        <v>1</v>
      </c>
      <c r="K616">
        <v>1</v>
      </c>
      <c r="L616">
        <v>1</v>
      </c>
      <c r="M616">
        <v>0.4375</v>
      </c>
      <c r="N616" t="s">
        <v>42</v>
      </c>
      <c r="O616">
        <v>0.35709999999999997</v>
      </c>
      <c r="P616">
        <v>0</v>
      </c>
      <c r="Q616">
        <v>0</v>
      </c>
      <c r="R616">
        <v>0</v>
      </c>
      <c r="S616">
        <v>0</v>
      </c>
      <c r="T616">
        <v>0</v>
      </c>
      <c r="U616">
        <v>0</v>
      </c>
      <c r="V616">
        <v>0</v>
      </c>
      <c r="W616">
        <v>0</v>
      </c>
      <c r="X616">
        <v>0</v>
      </c>
      <c r="Y616">
        <v>0</v>
      </c>
      <c r="Z616">
        <v>0</v>
      </c>
      <c r="AA616">
        <v>0</v>
      </c>
      <c r="AB616" t="s">
        <v>42</v>
      </c>
      <c r="AC616" t="s">
        <v>42</v>
      </c>
      <c r="AD616" t="s">
        <v>42</v>
      </c>
      <c r="AE616">
        <v>0</v>
      </c>
      <c r="AF616">
        <v>0</v>
      </c>
      <c r="AG616">
        <v>0</v>
      </c>
      <c r="AH616">
        <v>0.5</v>
      </c>
      <c r="AI616">
        <v>0.66669999999999996</v>
      </c>
      <c r="AJ616">
        <v>0.57140000000000002</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v>0</v>
      </c>
    </row>
    <row r="617" spans="1:69" x14ac:dyDescent="0.25">
      <c r="A617">
        <v>392</v>
      </c>
      <c r="B617" t="s">
        <v>272</v>
      </c>
      <c r="C617" t="s">
        <v>166</v>
      </c>
      <c r="D617">
        <v>40</v>
      </c>
      <c r="E617">
        <v>30</v>
      </c>
      <c r="F617">
        <v>70</v>
      </c>
      <c r="G617">
        <v>0.94589999999999996</v>
      </c>
      <c r="H617">
        <v>0.9375</v>
      </c>
      <c r="I617">
        <v>0.94199999999999995</v>
      </c>
      <c r="J617">
        <v>0.89190000000000003</v>
      </c>
      <c r="K617">
        <v>0.9375</v>
      </c>
      <c r="L617">
        <v>0.91300000000000003</v>
      </c>
      <c r="M617">
        <v>0.37840000000000001</v>
      </c>
      <c r="N617">
        <v>0.1875</v>
      </c>
      <c r="O617">
        <v>0.28989999999999999</v>
      </c>
      <c r="P617">
        <v>0</v>
      </c>
      <c r="Q617">
        <v>0</v>
      </c>
      <c r="R617">
        <v>0</v>
      </c>
      <c r="S617" t="s">
        <v>42</v>
      </c>
      <c r="T617" t="s">
        <v>42</v>
      </c>
      <c r="U617" t="s">
        <v>42</v>
      </c>
      <c r="V617">
        <v>0</v>
      </c>
      <c r="W617">
        <v>0</v>
      </c>
      <c r="X617">
        <v>0</v>
      </c>
      <c r="Y617">
        <v>0</v>
      </c>
      <c r="Z617">
        <v>0</v>
      </c>
      <c r="AA617">
        <v>0</v>
      </c>
      <c r="AB617">
        <v>0</v>
      </c>
      <c r="AC617">
        <v>0</v>
      </c>
      <c r="AD617">
        <v>0</v>
      </c>
      <c r="AE617">
        <v>0</v>
      </c>
      <c r="AF617">
        <v>0</v>
      </c>
      <c r="AG617">
        <v>0</v>
      </c>
      <c r="AH617">
        <v>0.43240000000000001</v>
      </c>
      <c r="AI617">
        <v>0.71879999999999999</v>
      </c>
      <c r="AJ617">
        <v>0.56520000000000004</v>
      </c>
      <c r="AK617" t="s">
        <v>42</v>
      </c>
      <c r="AL617">
        <v>0</v>
      </c>
      <c r="AM617" t="s">
        <v>42</v>
      </c>
      <c r="AN617">
        <v>0</v>
      </c>
      <c r="AO617">
        <v>0</v>
      </c>
      <c r="AP617">
        <v>0</v>
      </c>
      <c r="AQ617">
        <v>0</v>
      </c>
      <c r="AR617">
        <v>0</v>
      </c>
      <c r="AS617">
        <v>0</v>
      </c>
      <c r="AT617" t="s">
        <v>42</v>
      </c>
      <c r="AU617">
        <v>0</v>
      </c>
      <c r="AV617" t="s">
        <v>42</v>
      </c>
      <c r="AW617" t="s">
        <v>42</v>
      </c>
      <c r="AX617">
        <v>0</v>
      </c>
      <c r="AY617" t="s">
        <v>42</v>
      </c>
      <c r="AZ617">
        <v>0</v>
      </c>
      <c r="BA617">
        <v>0</v>
      </c>
      <c r="BB617">
        <v>0</v>
      </c>
      <c r="BC617">
        <v>0</v>
      </c>
      <c r="BD617">
        <v>0</v>
      </c>
      <c r="BE617">
        <v>0</v>
      </c>
      <c r="BF617" t="s">
        <v>42</v>
      </c>
      <c r="BG617">
        <v>0</v>
      </c>
      <c r="BH617" t="s">
        <v>42</v>
      </c>
      <c r="BI617">
        <v>0</v>
      </c>
      <c r="BJ617" t="s">
        <v>42</v>
      </c>
      <c r="BK617" t="s">
        <v>42</v>
      </c>
      <c r="BL617" t="s">
        <v>42</v>
      </c>
      <c r="BM617">
        <v>0</v>
      </c>
      <c r="BN617" t="s">
        <v>42</v>
      </c>
      <c r="BO617" t="s">
        <v>42</v>
      </c>
      <c r="BP617" t="s">
        <v>42</v>
      </c>
      <c r="BQ617" t="s">
        <v>42</v>
      </c>
    </row>
    <row r="618" spans="1:69" x14ac:dyDescent="0.25">
      <c r="A618">
        <v>815</v>
      </c>
      <c r="B618" t="s">
        <v>273</v>
      </c>
      <c r="C618" t="s">
        <v>170</v>
      </c>
      <c r="D618">
        <v>60</v>
      </c>
      <c r="E618">
        <v>50</v>
      </c>
      <c r="F618">
        <v>110</v>
      </c>
      <c r="G618">
        <v>0.8246</v>
      </c>
      <c r="H618">
        <v>0.92</v>
      </c>
      <c r="I618">
        <v>0.86919999999999997</v>
      </c>
      <c r="J618">
        <v>0.78949999999999998</v>
      </c>
      <c r="K618">
        <v>0.92</v>
      </c>
      <c r="L618">
        <v>0.85050000000000003</v>
      </c>
      <c r="M618">
        <v>0.2281</v>
      </c>
      <c r="N618">
        <v>0.3</v>
      </c>
      <c r="O618">
        <v>0.26169999999999999</v>
      </c>
      <c r="P618">
        <v>0</v>
      </c>
      <c r="Q618">
        <v>0</v>
      </c>
      <c r="R618">
        <v>0</v>
      </c>
      <c r="S618" t="s">
        <v>42</v>
      </c>
      <c r="T618">
        <v>0</v>
      </c>
      <c r="U618" t="s">
        <v>42</v>
      </c>
      <c r="V618" t="s">
        <v>42</v>
      </c>
      <c r="W618" t="s">
        <v>42</v>
      </c>
      <c r="X618">
        <v>6.54E-2</v>
      </c>
      <c r="Y618">
        <v>0</v>
      </c>
      <c r="Z618" t="s">
        <v>42</v>
      </c>
      <c r="AA618" t="s">
        <v>42</v>
      </c>
      <c r="AB618">
        <v>0</v>
      </c>
      <c r="AC618" t="s">
        <v>42</v>
      </c>
      <c r="AD618" t="s">
        <v>42</v>
      </c>
      <c r="AE618" t="s">
        <v>42</v>
      </c>
      <c r="AF618" t="s">
        <v>42</v>
      </c>
      <c r="AG618" t="s">
        <v>42</v>
      </c>
      <c r="AH618">
        <v>0.42109999999999997</v>
      </c>
      <c r="AI618">
        <v>0.42</v>
      </c>
      <c r="AJ618">
        <v>0.42059999999999997</v>
      </c>
      <c r="AK618">
        <v>0</v>
      </c>
      <c r="AL618">
        <v>0</v>
      </c>
      <c r="AM618">
        <v>0</v>
      </c>
      <c r="AN618">
        <v>0</v>
      </c>
      <c r="AO618">
        <v>0</v>
      </c>
      <c r="AP618">
        <v>0</v>
      </c>
      <c r="AQ618">
        <v>0</v>
      </c>
      <c r="AR618" t="s">
        <v>42</v>
      </c>
      <c r="AS618" t="s">
        <v>42</v>
      </c>
      <c r="AT618" t="s">
        <v>42</v>
      </c>
      <c r="AU618">
        <v>0</v>
      </c>
      <c r="AV618" t="s">
        <v>42</v>
      </c>
      <c r="AW618" t="s">
        <v>42</v>
      </c>
      <c r="AX618">
        <v>0</v>
      </c>
      <c r="AY618" t="s">
        <v>42</v>
      </c>
      <c r="AZ618">
        <v>0</v>
      </c>
      <c r="BA618">
        <v>0</v>
      </c>
      <c r="BB618">
        <v>0</v>
      </c>
      <c r="BC618">
        <v>0</v>
      </c>
      <c r="BD618">
        <v>0</v>
      </c>
      <c r="BE618">
        <v>0</v>
      </c>
      <c r="BF618" t="s">
        <v>42</v>
      </c>
      <c r="BG618">
        <v>0</v>
      </c>
      <c r="BH618" t="s">
        <v>42</v>
      </c>
      <c r="BI618" t="s">
        <v>42</v>
      </c>
      <c r="BJ618" t="s">
        <v>42</v>
      </c>
      <c r="BK618">
        <v>5.6099999999999997E-2</v>
      </c>
      <c r="BL618" t="s">
        <v>42</v>
      </c>
      <c r="BM618" t="s">
        <v>42</v>
      </c>
      <c r="BN618" t="s">
        <v>42</v>
      </c>
      <c r="BO618" t="s">
        <v>42</v>
      </c>
      <c r="BP618" t="s">
        <v>42</v>
      </c>
      <c r="BQ618" t="s">
        <v>42</v>
      </c>
    </row>
    <row r="619" spans="1:69" x14ac:dyDescent="0.25">
      <c r="A619">
        <v>928</v>
      </c>
      <c r="B619" t="s">
        <v>274</v>
      </c>
      <c r="C619" t="s">
        <v>172</v>
      </c>
      <c r="D619">
        <v>70</v>
      </c>
      <c r="E619">
        <v>70</v>
      </c>
      <c r="F619">
        <v>140</v>
      </c>
      <c r="G619">
        <v>0.81820000000000004</v>
      </c>
      <c r="H619">
        <v>0.94289999999999996</v>
      </c>
      <c r="I619">
        <v>0.88239999999999996</v>
      </c>
      <c r="J619">
        <v>0.81820000000000004</v>
      </c>
      <c r="K619">
        <v>0.94289999999999996</v>
      </c>
      <c r="L619">
        <v>0.88239999999999996</v>
      </c>
      <c r="M619">
        <v>0.2727</v>
      </c>
      <c r="N619">
        <v>0.28570000000000001</v>
      </c>
      <c r="O619">
        <v>0.27939999999999998</v>
      </c>
      <c r="P619">
        <v>0</v>
      </c>
      <c r="Q619">
        <v>0</v>
      </c>
      <c r="R619">
        <v>0</v>
      </c>
      <c r="S619">
        <v>0</v>
      </c>
      <c r="T619" t="s">
        <v>42</v>
      </c>
      <c r="U619" t="s">
        <v>42</v>
      </c>
      <c r="V619">
        <v>0</v>
      </c>
      <c r="W619">
        <v>0</v>
      </c>
      <c r="X619">
        <v>0</v>
      </c>
      <c r="Y619">
        <v>0</v>
      </c>
      <c r="Z619">
        <v>0</v>
      </c>
      <c r="AA619">
        <v>0</v>
      </c>
      <c r="AB619">
        <v>0</v>
      </c>
      <c r="AC619">
        <v>0</v>
      </c>
      <c r="AD619">
        <v>0</v>
      </c>
      <c r="AE619">
        <v>0</v>
      </c>
      <c r="AF619">
        <v>0</v>
      </c>
      <c r="AG619">
        <v>0</v>
      </c>
      <c r="AH619">
        <v>0.54549999999999998</v>
      </c>
      <c r="AI619">
        <v>0.62860000000000005</v>
      </c>
      <c r="AJ619">
        <v>0.58819999999999995</v>
      </c>
      <c r="AK619">
        <v>0</v>
      </c>
      <c r="AL619">
        <v>0</v>
      </c>
      <c r="AM619">
        <v>0</v>
      </c>
      <c r="AN619">
        <v>0</v>
      </c>
      <c r="AO619">
        <v>0</v>
      </c>
      <c r="AP619">
        <v>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t="s">
        <v>42</v>
      </c>
      <c r="BJ619" t="s">
        <v>42</v>
      </c>
      <c r="BK619">
        <v>5.1499999999999997E-2</v>
      </c>
      <c r="BL619" t="s">
        <v>42</v>
      </c>
      <c r="BM619" t="s">
        <v>42</v>
      </c>
      <c r="BN619">
        <v>4.41E-2</v>
      </c>
      <c r="BO619" t="s">
        <v>42</v>
      </c>
      <c r="BP619">
        <v>0</v>
      </c>
      <c r="BQ619" t="s">
        <v>42</v>
      </c>
    </row>
    <row r="620" spans="1:69" x14ac:dyDescent="0.25">
      <c r="A620">
        <v>929</v>
      </c>
      <c r="B620" t="s">
        <v>275</v>
      </c>
      <c r="C620" t="s">
        <v>166</v>
      </c>
      <c r="D620">
        <v>40</v>
      </c>
      <c r="E620">
        <v>30</v>
      </c>
      <c r="F620">
        <v>70</v>
      </c>
      <c r="G620">
        <v>0.67569999999999997</v>
      </c>
      <c r="H620">
        <v>0.96970000000000001</v>
      </c>
      <c r="I620">
        <v>0.81430000000000002</v>
      </c>
      <c r="J620">
        <v>0.67569999999999997</v>
      </c>
      <c r="K620">
        <v>0.96970000000000001</v>
      </c>
      <c r="L620">
        <v>0.81430000000000002</v>
      </c>
      <c r="M620" t="s">
        <v>42</v>
      </c>
      <c r="N620" t="s">
        <v>42</v>
      </c>
      <c r="O620">
        <v>0.1143</v>
      </c>
      <c r="P620">
        <v>0</v>
      </c>
      <c r="Q620">
        <v>0</v>
      </c>
      <c r="R620">
        <v>0</v>
      </c>
      <c r="S620" t="s">
        <v>42</v>
      </c>
      <c r="T620" t="s">
        <v>42</v>
      </c>
      <c r="U620" t="s">
        <v>42</v>
      </c>
      <c r="V620">
        <v>0</v>
      </c>
      <c r="W620">
        <v>0</v>
      </c>
      <c r="X620">
        <v>0</v>
      </c>
      <c r="Y620">
        <v>0</v>
      </c>
      <c r="Z620">
        <v>0</v>
      </c>
      <c r="AA620">
        <v>0</v>
      </c>
      <c r="AB620">
        <v>0</v>
      </c>
      <c r="AC620">
        <v>0</v>
      </c>
      <c r="AD620">
        <v>0</v>
      </c>
      <c r="AE620">
        <v>0</v>
      </c>
      <c r="AF620">
        <v>0</v>
      </c>
      <c r="AG620">
        <v>0</v>
      </c>
      <c r="AH620">
        <v>0.51349999999999996</v>
      </c>
      <c r="AI620">
        <v>0.84850000000000003</v>
      </c>
      <c r="AJ620">
        <v>0.6714</v>
      </c>
      <c r="AK620">
        <v>0</v>
      </c>
      <c r="AL620" t="s">
        <v>42</v>
      </c>
      <c r="AM620" t="s">
        <v>42</v>
      </c>
      <c r="AN620">
        <v>0</v>
      </c>
      <c r="AO620">
        <v>0</v>
      </c>
      <c r="AP620">
        <v>0</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t="s">
        <v>42</v>
      </c>
      <c r="BJ620">
        <v>0</v>
      </c>
      <c r="BK620" t="s">
        <v>42</v>
      </c>
      <c r="BL620">
        <v>0.16220000000000001</v>
      </c>
      <c r="BM620">
        <v>0</v>
      </c>
      <c r="BN620">
        <v>8.5699999999999998E-2</v>
      </c>
      <c r="BO620" t="s">
        <v>42</v>
      </c>
      <c r="BP620" t="s">
        <v>42</v>
      </c>
      <c r="BQ620" t="s">
        <v>42</v>
      </c>
    </row>
    <row r="621" spans="1:69" x14ac:dyDescent="0.25">
      <c r="A621">
        <v>892</v>
      </c>
      <c r="B621" t="s">
        <v>276</v>
      </c>
      <c r="C621" t="s">
        <v>172</v>
      </c>
      <c r="D621">
        <v>50</v>
      </c>
      <c r="E621">
        <v>20</v>
      </c>
      <c r="F621">
        <v>70</v>
      </c>
      <c r="G621">
        <v>0.71430000000000005</v>
      </c>
      <c r="H621">
        <v>0.95450000000000002</v>
      </c>
      <c r="I621">
        <v>0.78869999999999996</v>
      </c>
      <c r="J621">
        <v>0.71430000000000005</v>
      </c>
      <c r="K621">
        <v>0.86360000000000003</v>
      </c>
      <c r="L621">
        <v>0.76060000000000005</v>
      </c>
      <c r="M621">
        <v>0.2041</v>
      </c>
      <c r="N621">
        <v>0</v>
      </c>
      <c r="O621">
        <v>0.14080000000000001</v>
      </c>
      <c r="P621">
        <v>0</v>
      </c>
      <c r="Q621">
        <v>0</v>
      </c>
      <c r="R621">
        <v>0</v>
      </c>
      <c r="S621" t="s">
        <v>42</v>
      </c>
      <c r="T621">
        <v>0</v>
      </c>
      <c r="U621" t="s">
        <v>42</v>
      </c>
      <c r="V621">
        <v>0</v>
      </c>
      <c r="W621">
        <v>0</v>
      </c>
      <c r="X621">
        <v>0</v>
      </c>
      <c r="Y621">
        <v>0</v>
      </c>
      <c r="Z621">
        <v>0</v>
      </c>
      <c r="AA621">
        <v>0</v>
      </c>
      <c r="AB621">
        <v>0</v>
      </c>
      <c r="AC621">
        <v>0</v>
      </c>
      <c r="AD621">
        <v>0</v>
      </c>
      <c r="AE621">
        <v>0</v>
      </c>
      <c r="AF621">
        <v>0</v>
      </c>
      <c r="AG621">
        <v>0</v>
      </c>
      <c r="AH621">
        <v>0.48980000000000001</v>
      </c>
      <c r="AI621">
        <v>0.86360000000000003</v>
      </c>
      <c r="AJ621">
        <v>0.60560000000000003</v>
      </c>
      <c r="AK621">
        <v>0</v>
      </c>
      <c r="AL621">
        <v>0</v>
      </c>
      <c r="AM621">
        <v>0</v>
      </c>
      <c r="AN621">
        <v>0</v>
      </c>
      <c r="AO621">
        <v>0</v>
      </c>
      <c r="AP621">
        <v>0</v>
      </c>
      <c r="AQ621">
        <v>0</v>
      </c>
      <c r="AR621">
        <v>0</v>
      </c>
      <c r="AS621">
        <v>0</v>
      </c>
      <c r="AT621">
        <v>0</v>
      </c>
      <c r="AU621" t="s">
        <v>42</v>
      </c>
      <c r="AV621" t="s">
        <v>42</v>
      </c>
      <c r="AW621">
        <v>0</v>
      </c>
      <c r="AX621">
        <v>0</v>
      </c>
      <c r="AY621">
        <v>0</v>
      </c>
      <c r="AZ621">
        <v>0</v>
      </c>
      <c r="BA621">
        <v>0</v>
      </c>
      <c r="BB621">
        <v>0</v>
      </c>
      <c r="BC621">
        <v>0</v>
      </c>
      <c r="BD621" t="s">
        <v>42</v>
      </c>
      <c r="BE621" t="s">
        <v>42</v>
      </c>
      <c r="BF621">
        <v>0</v>
      </c>
      <c r="BG621" t="s">
        <v>42</v>
      </c>
      <c r="BH621" t="s">
        <v>42</v>
      </c>
      <c r="BI621" t="s">
        <v>42</v>
      </c>
      <c r="BJ621" t="s">
        <v>42</v>
      </c>
      <c r="BK621">
        <v>8.4500000000000006E-2</v>
      </c>
      <c r="BL621">
        <v>0.1633</v>
      </c>
      <c r="BM621">
        <v>0</v>
      </c>
      <c r="BN621">
        <v>0.11269999999999999</v>
      </c>
      <c r="BO621" t="s">
        <v>42</v>
      </c>
      <c r="BP621">
        <v>0</v>
      </c>
      <c r="BQ621" t="s">
        <v>42</v>
      </c>
    </row>
    <row r="622" spans="1:69" x14ac:dyDescent="0.25">
      <c r="A622">
        <v>891</v>
      </c>
      <c r="B622" t="s">
        <v>277</v>
      </c>
      <c r="C622" t="s">
        <v>172</v>
      </c>
      <c r="D622">
        <v>50</v>
      </c>
      <c r="E622">
        <v>60</v>
      </c>
      <c r="F622">
        <v>110</v>
      </c>
      <c r="G622">
        <v>0.9556</v>
      </c>
      <c r="H622">
        <v>0.98329999999999995</v>
      </c>
      <c r="I622">
        <v>0.97140000000000004</v>
      </c>
      <c r="J622">
        <v>0.93330000000000002</v>
      </c>
      <c r="K622">
        <v>0.98329999999999995</v>
      </c>
      <c r="L622">
        <v>0.96189999999999998</v>
      </c>
      <c r="M622" t="s">
        <v>42</v>
      </c>
      <c r="N622" t="s">
        <v>42</v>
      </c>
      <c r="O622" t="s">
        <v>42</v>
      </c>
      <c r="P622">
        <v>0</v>
      </c>
      <c r="Q622">
        <v>0</v>
      </c>
      <c r="R622">
        <v>0</v>
      </c>
      <c r="S622" t="s">
        <v>42</v>
      </c>
      <c r="T622">
        <v>0</v>
      </c>
      <c r="U622" t="s">
        <v>42</v>
      </c>
      <c r="V622">
        <v>0</v>
      </c>
      <c r="W622" t="s">
        <v>42</v>
      </c>
      <c r="X622" t="s">
        <v>42</v>
      </c>
      <c r="Y622">
        <v>0</v>
      </c>
      <c r="Z622">
        <v>0</v>
      </c>
      <c r="AA622">
        <v>0</v>
      </c>
      <c r="AB622">
        <v>0</v>
      </c>
      <c r="AC622" t="s">
        <v>42</v>
      </c>
      <c r="AD622" t="s">
        <v>42</v>
      </c>
      <c r="AE622" t="s">
        <v>42</v>
      </c>
      <c r="AF622">
        <v>0</v>
      </c>
      <c r="AG622" t="s">
        <v>42</v>
      </c>
      <c r="AH622">
        <v>0.8</v>
      </c>
      <c r="AI622">
        <v>0.86670000000000003</v>
      </c>
      <c r="AJ622">
        <v>0.83809999999999996</v>
      </c>
      <c r="AK622">
        <v>0</v>
      </c>
      <c r="AL622">
        <v>0</v>
      </c>
      <c r="AM622">
        <v>0</v>
      </c>
      <c r="AN622">
        <v>0</v>
      </c>
      <c r="AO622">
        <v>0</v>
      </c>
      <c r="AP622">
        <v>0</v>
      </c>
      <c r="AQ622">
        <v>0</v>
      </c>
      <c r="AR622">
        <v>0</v>
      </c>
      <c r="AS622">
        <v>0</v>
      </c>
      <c r="AT622" t="s">
        <v>42</v>
      </c>
      <c r="AU622">
        <v>0</v>
      </c>
      <c r="AV622" t="s">
        <v>42</v>
      </c>
      <c r="AW622">
        <v>0</v>
      </c>
      <c r="AX622">
        <v>0</v>
      </c>
      <c r="AY622">
        <v>0</v>
      </c>
      <c r="AZ622">
        <v>0</v>
      </c>
      <c r="BA622">
        <v>0</v>
      </c>
      <c r="BB622">
        <v>0</v>
      </c>
      <c r="BC622" t="s">
        <v>42</v>
      </c>
      <c r="BD622">
        <v>0</v>
      </c>
      <c r="BE622" t="s">
        <v>42</v>
      </c>
      <c r="BF622">
        <v>0</v>
      </c>
      <c r="BG622">
        <v>0</v>
      </c>
      <c r="BH622">
        <v>0</v>
      </c>
      <c r="BI622">
        <v>0</v>
      </c>
      <c r="BJ622" t="s">
        <v>42</v>
      </c>
      <c r="BK622" t="s">
        <v>42</v>
      </c>
      <c r="BL622" t="s">
        <v>42</v>
      </c>
      <c r="BM622">
        <v>0</v>
      </c>
      <c r="BN622" t="s">
        <v>42</v>
      </c>
      <c r="BO622" t="s">
        <v>42</v>
      </c>
      <c r="BP622">
        <v>0</v>
      </c>
      <c r="BQ622" t="s">
        <v>42</v>
      </c>
    </row>
    <row r="623" spans="1:69" x14ac:dyDescent="0.25">
      <c r="A623">
        <v>353</v>
      </c>
      <c r="B623" t="s">
        <v>278</v>
      </c>
      <c r="C623" t="s">
        <v>168</v>
      </c>
      <c r="D623">
        <v>20</v>
      </c>
      <c r="E623">
        <v>20</v>
      </c>
      <c r="F623">
        <v>40</v>
      </c>
      <c r="G623">
        <v>0.95830000000000004</v>
      </c>
      <c r="H623">
        <v>1</v>
      </c>
      <c r="I623">
        <v>0.97560000000000002</v>
      </c>
      <c r="J623">
        <v>0.91669999999999996</v>
      </c>
      <c r="K623">
        <v>1</v>
      </c>
      <c r="L623">
        <v>0.95120000000000005</v>
      </c>
      <c r="M623">
        <v>0</v>
      </c>
      <c r="N623">
        <v>0</v>
      </c>
      <c r="O623">
        <v>0</v>
      </c>
      <c r="P623">
        <v>0</v>
      </c>
      <c r="Q623">
        <v>0</v>
      </c>
      <c r="R623">
        <v>0</v>
      </c>
      <c r="S623">
        <v>0</v>
      </c>
      <c r="T623">
        <v>0</v>
      </c>
      <c r="U623">
        <v>0</v>
      </c>
      <c r="V623">
        <v>0</v>
      </c>
      <c r="W623">
        <v>0</v>
      </c>
      <c r="X623">
        <v>0</v>
      </c>
      <c r="Y623">
        <v>0</v>
      </c>
      <c r="Z623">
        <v>0</v>
      </c>
      <c r="AA623">
        <v>0</v>
      </c>
      <c r="AB623">
        <v>0</v>
      </c>
      <c r="AC623">
        <v>0</v>
      </c>
      <c r="AD623">
        <v>0</v>
      </c>
      <c r="AE623">
        <v>0</v>
      </c>
      <c r="AF623">
        <v>0</v>
      </c>
      <c r="AG623">
        <v>0</v>
      </c>
      <c r="AH623">
        <v>0.91669999999999996</v>
      </c>
      <c r="AI623">
        <v>1</v>
      </c>
      <c r="AJ623">
        <v>0.95120000000000005</v>
      </c>
      <c r="AK623">
        <v>0</v>
      </c>
      <c r="AL623" t="s">
        <v>42</v>
      </c>
      <c r="AM623" t="s">
        <v>42</v>
      </c>
      <c r="AN623">
        <v>0</v>
      </c>
      <c r="AO623">
        <v>0</v>
      </c>
      <c r="AP623">
        <v>0</v>
      </c>
      <c r="AQ623">
        <v>0</v>
      </c>
      <c r="AR623">
        <v>0</v>
      </c>
      <c r="AS623">
        <v>0</v>
      </c>
      <c r="AT623" t="s">
        <v>42</v>
      </c>
      <c r="AU623">
        <v>0</v>
      </c>
      <c r="AV623" t="s">
        <v>42</v>
      </c>
      <c r="AW623">
        <v>0</v>
      </c>
      <c r="AX623">
        <v>0</v>
      </c>
      <c r="AY623">
        <v>0</v>
      </c>
      <c r="AZ623">
        <v>0</v>
      </c>
      <c r="BA623">
        <v>0</v>
      </c>
      <c r="BB623">
        <v>0</v>
      </c>
      <c r="BC623" t="s">
        <v>42</v>
      </c>
      <c r="BD623">
        <v>0</v>
      </c>
      <c r="BE623" t="s">
        <v>42</v>
      </c>
      <c r="BF623">
        <v>0</v>
      </c>
      <c r="BG623">
        <v>0</v>
      </c>
      <c r="BH623">
        <v>0</v>
      </c>
      <c r="BI623" t="s">
        <v>42</v>
      </c>
      <c r="BJ623">
        <v>0</v>
      </c>
      <c r="BK623" t="s">
        <v>42</v>
      </c>
      <c r="BL623">
        <v>0</v>
      </c>
      <c r="BM623">
        <v>0</v>
      </c>
      <c r="BN623">
        <v>0</v>
      </c>
      <c r="BO623">
        <v>0</v>
      </c>
      <c r="BP623">
        <v>0</v>
      </c>
      <c r="BQ623">
        <v>0</v>
      </c>
    </row>
    <row r="624" spans="1:69" x14ac:dyDescent="0.25">
      <c r="A624">
        <v>931</v>
      </c>
      <c r="B624" t="s">
        <v>279</v>
      </c>
      <c r="C624" t="s">
        <v>182</v>
      </c>
      <c r="D624">
        <v>40</v>
      </c>
      <c r="E624">
        <v>50</v>
      </c>
      <c r="F624">
        <v>90</v>
      </c>
      <c r="G624">
        <v>0.85370000000000001</v>
      </c>
      <c r="H624">
        <v>0.94340000000000002</v>
      </c>
      <c r="I624">
        <v>0.90429999999999999</v>
      </c>
      <c r="J624">
        <v>0.78049999999999997</v>
      </c>
      <c r="K624">
        <v>0.88680000000000003</v>
      </c>
      <c r="L624">
        <v>0.84040000000000004</v>
      </c>
      <c r="M624">
        <v>0.17069999999999999</v>
      </c>
      <c r="N624">
        <v>0.28299999999999997</v>
      </c>
      <c r="O624">
        <v>0.23400000000000001</v>
      </c>
      <c r="P624">
        <v>0</v>
      </c>
      <c r="Q624">
        <v>0</v>
      </c>
      <c r="R624">
        <v>0</v>
      </c>
      <c r="S624" t="s">
        <v>42</v>
      </c>
      <c r="T624" t="s">
        <v>42</v>
      </c>
      <c r="U624" t="s">
        <v>42</v>
      </c>
      <c r="V624">
        <v>0</v>
      </c>
      <c r="W624" t="s">
        <v>42</v>
      </c>
      <c r="X624" t="s">
        <v>42</v>
      </c>
      <c r="Y624">
        <v>0</v>
      </c>
      <c r="Z624" t="s">
        <v>42</v>
      </c>
      <c r="AA624" t="s">
        <v>42</v>
      </c>
      <c r="AB624">
        <v>0</v>
      </c>
      <c r="AC624" t="s">
        <v>42</v>
      </c>
      <c r="AD624" t="s">
        <v>42</v>
      </c>
      <c r="AE624" t="s">
        <v>42</v>
      </c>
      <c r="AF624">
        <v>0</v>
      </c>
      <c r="AG624" t="s">
        <v>42</v>
      </c>
      <c r="AH624">
        <v>0.53659999999999997</v>
      </c>
      <c r="AI624">
        <v>0.47170000000000001</v>
      </c>
      <c r="AJ624">
        <v>0.5</v>
      </c>
      <c r="AK624">
        <v>0</v>
      </c>
      <c r="AL624" t="s">
        <v>42</v>
      </c>
      <c r="AM624" t="s">
        <v>42</v>
      </c>
      <c r="AN624">
        <v>0</v>
      </c>
      <c r="AO624">
        <v>0</v>
      </c>
      <c r="AP624">
        <v>0</v>
      </c>
      <c r="AQ624">
        <v>0</v>
      </c>
      <c r="AR624">
        <v>0</v>
      </c>
      <c r="AS624">
        <v>0</v>
      </c>
      <c r="AT624" t="s">
        <v>42</v>
      </c>
      <c r="AU624" t="s">
        <v>42</v>
      </c>
      <c r="AV624" t="s">
        <v>42</v>
      </c>
      <c r="AW624">
        <v>0</v>
      </c>
      <c r="AX624" t="s">
        <v>42</v>
      </c>
      <c r="AY624" t="s">
        <v>42</v>
      </c>
      <c r="AZ624" t="s">
        <v>42</v>
      </c>
      <c r="BA624">
        <v>0</v>
      </c>
      <c r="BB624" t="s">
        <v>42</v>
      </c>
      <c r="BC624" t="s">
        <v>42</v>
      </c>
      <c r="BD624">
        <v>0</v>
      </c>
      <c r="BE624" t="s">
        <v>42</v>
      </c>
      <c r="BF624" t="s">
        <v>42</v>
      </c>
      <c r="BG624" t="s">
        <v>42</v>
      </c>
      <c r="BH624" t="s">
        <v>42</v>
      </c>
      <c r="BI624" t="s">
        <v>42</v>
      </c>
      <c r="BJ624" t="s">
        <v>42</v>
      </c>
      <c r="BK624" t="s">
        <v>42</v>
      </c>
      <c r="BL624" t="s">
        <v>42</v>
      </c>
      <c r="BM624" t="s">
        <v>42</v>
      </c>
      <c r="BN624" t="s">
        <v>42</v>
      </c>
      <c r="BO624" t="s">
        <v>42</v>
      </c>
      <c r="BP624" t="s">
        <v>42</v>
      </c>
      <c r="BQ624" t="s">
        <v>42</v>
      </c>
    </row>
    <row r="625" spans="1:69" x14ac:dyDescent="0.25">
      <c r="A625">
        <v>874</v>
      </c>
      <c r="B625" t="s">
        <v>280</v>
      </c>
      <c r="C625" t="s">
        <v>176</v>
      </c>
      <c r="D625">
        <v>50</v>
      </c>
      <c r="E625">
        <v>20</v>
      </c>
      <c r="F625">
        <v>70</v>
      </c>
      <c r="G625">
        <v>0.76</v>
      </c>
      <c r="H625">
        <v>0.90480000000000005</v>
      </c>
      <c r="I625">
        <v>0.80279999999999996</v>
      </c>
      <c r="J625">
        <v>0.72</v>
      </c>
      <c r="K625">
        <v>0.90480000000000005</v>
      </c>
      <c r="L625">
        <v>0.77459999999999996</v>
      </c>
      <c r="M625">
        <v>0.2</v>
      </c>
      <c r="N625" t="s">
        <v>42</v>
      </c>
      <c r="O625">
        <v>0.19719999999999999</v>
      </c>
      <c r="P625">
        <v>0</v>
      </c>
      <c r="Q625">
        <v>0</v>
      </c>
      <c r="R625">
        <v>0</v>
      </c>
      <c r="S625" t="s">
        <v>42</v>
      </c>
      <c r="T625" t="s">
        <v>42</v>
      </c>
      <c r="U625">
        <v>0.11269999999999999</v>
      </c>
      <c r="V625" t="s">
        <v>42</v>
      </c>
      <c r="W625">
        <v>0</v>
      </c>
      <c r="X625" t="s">
        <v>42</v>
      </c>
      <c r="Y625">
        <v>0</v>
      </c>
      <c r="Z625">
        <v>0</v>
      </c>
      <c r="AA625">
        <v>0</v>
      </c>
      <c r="AB625">
        <v>0</v>
      </c>
      <c r="AC625">
        <v>0</v>
      </c>
      <c r="AD625">
        <v>0</v>
      </c>
      <c r="AE625">
        <v>0</v>
      </c>
      <c r="AF625">
        <v>0</v>
      </c>
      <c r="AG625">
        <v>0</v>
      </c>
      <c r="AH625">
        <v>0.38</v>
      </c>
      <c r="AI625">
        <v>0.57140000000000002</v>
      </c>
      <c r="AJ625">
        <v>0.43659999999999999</v>
      </c>
      <c r="AK625">
        <v>0</v>
      </c>
      <c r="AL625">
        <v>0</v>
      </c>
      <c r="AM625">
        <v>0</v>
      </c>
      <c r="AN625">
        <v>0</v>
      </c>
      <c r="AO625">
        <v>0</v>
      </c>
      <c r="AP625">
        <v>0</v>
      </c>
      <c r="AQ625" t="s">
        <v>42</v>
      </c>
      <c r="AR625">
        <v>0</v>
      </c>
      <c r="AS625" t="s">
        <v>42</v>
      </c>
      <c r="AT625" t="s">
        <v>42</v>
      </c>
      <c r="AU625">
        <v>0</v>
      </c>
      <c r="AV625" t="s">
        <v>42</v>
      </c>
      <c r="AW625">
        <v>0</v>
      </c>
      <c r="AX625">
        <v>0</v>
      </c>
      <c r="AY625">
        <v>0</v>
      </c>
      <c r="AZ625" t="s">
        <v>42</v>
      </c>
      <c r="BA625">
        <v>0</v>
      </c>
      <c r="BB625" t="s">
        <v>42</v>
      </c>
      <c r="BC625">
        <v>0</v>
      </c>
      <c r="BD625">
        <v>0</v>
      </c>
      <c r="BE625">
        <v>0</v>
      </c>
      <c r="BF625" t="s">
        <v>42</v>
      </c>
      <c r="BG625">
        <v>0</v>
      </c>
      <c r="BH625" t="s">
        <v>42</v>
      </c>
      <c r="BI625" t="s">
        <v>42</v>
      </c>
      <c r="BJ625">
        <v>0</v>
      </c>
      <c r="BK625" t="s">
        <v>42</v>
      </c>
      <c r="BL625">
        <v>0.14000000000000001</v>
      </c>
      <c r="BM625" t="s">
        <v>42</v>
      </c>
      <c r="BN625">
        <v>0.11269999999999999</v>
      </c>
      <c r="BO625" t="s">
        <v>42</v>
      </c>
      <c r="BP625" t="s">
        <v>42</v>
      </c>
      <c r="BQ625" t="s">
        <v>42</v>
      </c>
    </row>
    <row r="626" spans="1:69" x14ac:dyDescent="0.25">
      <c r="A626">
        <v>879</v>
      </c>
      <c r="B626" t="s">
        <v>281</v>
      </c>
      <c r="C626" t="s">
        <v>184</v>
      </c>
      <c r="D626">
        <v>50</v>
      </c>
      <c r="E626">
        <v>30</v>
      </c>
      <c r="F626">
        <v>70</v>
      </c>
      <c r="G626">
        <v>0.76090000000000002</v>
      </c>
      <c r="H626">
        <v>0.89290000000000003</v>
      </c>
      <c r="I626">
        <v>0.81079999999999997</v>
      </c>
      <c r="J626">
        <v>0.73909999999999998</v>
      </c>
      <c r="K626">
        <v>0.89290000000000003</v>
      </c>
      <c r="L626">
        <v>0.79730000000000001</v>
      </c>
      <c r="M626">
        <v>0.5</v>
      </c>
      <c r="N626">
        <v>0.5</v>
      </c>
      <c r="O626">
        <v>0.5</v>
      </c>
      <c r="P626">
        <v>0</v>
      </c>
      <c r="Q626">
        <v>0</v>
      </c>
      <c r="R626">
        <v>0</v>
      </c>
      <c r="S626">
        <v>0</v>
      </c>
      <c r="T626" t="s">
        <v>42</v>
      </c>
      <c r="U626" t="s">
        <v>42</v>
      </c>
      <c r="V626" t="s">
        <v>42</v>
      </c>
      <c r="W626">
        <v>0</v>
      </c>
      <c r="X626" t="s">
        <v>42</v>
      </c>
      <c r="Y626">
        <v>0</v>
      </c>
      <c r="Z626">
        <v>0</v>
      </c>
      <c r="AA626">
        <v>0</v>
      </c>
      <c r="AB626">
        <v>0</v>
      </c>
      <c r="AC626">
        <v>0</v>
      </c>
      <c r="AD626">
        <v>0</v>
      </c>
      <c r="AE626">
        <v>0</v>
      </c>
      <c r="AF626">
        <v>0</v>
      </c>
      <c r="AG626">
        <v>0</v>
      </c>
      <c r="AH626">
        <v>0.1739</v>
      </c>
      <c r="AI626">
        <v>0.35709999999999997</v>
      </c>
      <c r="AJ626">
        <v>0.2432</v>
      </c>
      <c r="AK626">
        <v>0</v>
      </c>
      <c r="AL626">
        <v>0</v>
      </c>
      <c r="AM626">
        <v>0</v>
      </c>
      <c r="AN626">
        <v>0</v>
      </c>
      <c r="AO626">
        <v>0</v>
      </c>
      <c r="AP626">
        <v>0</v>
      </c>
      <c r="AQ626">
        <v>0</v>
      </c>
      <c r="AR626">
        <v>0</v>
      </c>
      <c r="AS626">
        <v>0</v>
      </c>
      <c r="AT626">
        <v>0</v>
      </c>
      <c r="AU626">
        <v>0</v>
      </c>
      <c r="AV626">
        <v>0</v>
      </c>
      <c r="AW626">
        <v>0</v>
      </c>
      <c r="AX626">
        <v>0</v>
      </c>
      <c r="AY626">
        <v>0</v>
      </c>
      <c r="AZ626">
        <v>0</v>
      </c>
      <c r="BA626">
        <v>0</v>
      </c>
      <c r="BB626">
        <v>0</v>
      </c>
      <c r="BC626">
        <v>0</v>
      </c>
      <c r="BD626">
        <v>0</v>
      </c>
      <c r="BE626">
        <v>0</v>
      </c>
      <c r="BF626" t="s">
        <v>42</v>
      </c>
      <c r="BG626">
        <v>0</v>
      </c>
      <c r="BH626" t="s">
        <v>42</v>
      </c>
      <c r="BI626" t="s">
        <v>42</v>
      </c>
      <c r="BJ626" t="s">
        <v>42</v>
      </c>
      <c r="BK626" t="s">
        <v>42</v>
      </c>
      <c r="BL626">
        <v>0.13039999999999999</v>
      </c>
      <c r="BM626" t="s">
        <v>42</v>
      </c>
      <c r="BN626">
        <v>0.1081</v>
      </c>
      <c r="BO626" t="s">
        <v>42</v>
      </c>
      <c r="BP626">
        <v>0</v>
      </c>
      <c r="BQ626" t="s">
        <v>42</v>
      </c>
    </row>
    <row r="627" spans="1:69" x14ac:dyDescent="0.25">
      <c r="A627">
        <v>836</v>
      </c>
      <c r="B627" t="s">
        <v>282</v>
      </c>
      <c r="C627" t="s">
        <v>184</v>
      </c>
      <c r="D627">
        <v>20</v>
      </c>
      <c r="E627">
        <v>10</v>
      </c>
      <c r="F627">
        <v>30</v>
      </c>
      <c r="G627">
        <v>1</v>
      </c>
      <c r="H627">
        <v>1</v>
      </c>
      <c r="I627">
        <v>1</v>
      </c>
      <c r="J627">
        <v>1</v>
      </c>
      <c r="K627">
        <v>1</v>
      </c>
      <c r="L627">
        <v>1</v>
      </c>
      <c r="M627">
        <v>0.4</v>
      </c>
      <c r="N627" t="s">
        <v>42</v>
      </c>
      <c r="O627">
        <v>0.29630000000000001</v>
      </c>
      <c r="P627">
        <v>0</v>
      </c>
      <c r="Q627">
        <v>0</v>
      </c>
      <c r="R627">
        <v>0</v>
      </c>
      <c r="S627">
        <v>0</v>
      </c>
      <c r="T627">
        <v>0</v>
      </c>
      <c r="U627">
        <v>0</v>
      </c>
      <c r="V627">
        <v>0</v>
      </c>
      <c r="W627">
        <v>0</v>
      </c>
      <c r="X627">
        <v>0</v>
      </c>
      <c r="Y627">
        <v>0</v>
      </c>
      <c r="Z627">
        <v>0</v>
      </c>
      <c r="AA627">
        <v>0</v>
      </c>
      <c r="AB627">
        <v>0</v>
      </c>
      <c r="AC627">
        <v>0</v>
      </c>
      <c r="AD627">
        <v>0</v>
      </c>
      <c r="AE627">
        <v>0</v>
      </c>
      <c r="AF627">
        <v>0</v>
      </c>
      <c r="AG627">
        <v>0</v>
      </c>
      <c r="AH627">
        <v>0.6</v>
      </c>
      <c r="AI627">
        <v>0.83330000000000004</v>
      </c>
      <c r="AJ627">
        <v>0.70369999999999999</v>
      </c>
      <c r="AK627">
        <v>0</v>
      </c>
      <c r="AL627">
        <v>0</v>
      </c>
      <c r="AM627">
        <v>0</v>
      </c>
      <c r="AN627">
        <v>0</v>
      </c>
      <c r="AO627">
        <v>0</v>
      </c>
      <c r="AP627">
        <v>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0</v>
      </c>
    </row>
    <row r="628" spans="1:69" x14ac:dyDescent="0.25">
      <c r="A628">
        <v>851</v>
      </c>
      <c r="B628" t="s">
        <v>283</v>
      </c>
      <c r="C628" t="s">
        <v>182</v>
      </c>
      <c r="D628">
        <v>80</v>
      </c>
      <c r="E628">
        <v>20</v>
      </c>
      <c r="F628">
        <v>100</v>
      </c>
      <c r="G628">
        <v>0.4133</v>
      </c>
      <c r="H628">
        <v>0.875</v>
      </c>
      <c r="I628">
        <v>0.52529999999999999</v>
      </c>
      <c r="J628">
        <v>0.4133</v>
      </c>
      <c r="K628">
        <v>0.875</v>
      </c>
      <c r="L628">
        <v>0.52529999999999999</v>
      </c>
      <c r="M628">
        <v>0.28000000000000003</v>
      </c>
      <c r="N628">
        <v>0.66669999999999996</v>
      </c>
      <c r="O628">
        <v>0.37369999999999998</v>
      </c>
      <c r="P628">
        <v>0</v>
      </c>
      <c r="Q628">
        <v>0</v>
      </c>
      <c r="R628">
        <v>0</v>
      </c>
      <c r="S628">
        <v>0</v>
      </c>
      <c r="T628">
        <v>0</v>
      </c>
      <c r="U628">
        <v>0</v>
      </c>
      <c r="V628">
        <v>0</v>
      </c>
      <c r="W628">
        <v>0</v>
      </c>
      <c r="X628">
        <v>0</v>
      </c>
      <c r="Y628">
        <v>0.1067</v>
      </c>
      <c r="Z628" t="s">
        <v>42</v>
      </c>
      <c r="AA628">
        <v>0.1212</v>
      </c>
      <c r="AB628">
        <v>0</v>
      </c>
      <c r="AC628">
        <v>0</v>
      </c>
      <c r="AD628">
        <v>0</v>
      </c>
      <c r="AE628" t="s">
        <v>42</v>
      </c>
      <c r="AF628">
        <v>0</v>
      </c>
      <c r="AG628" t="s">
        <v>42</v>
      </c>
      <c r="AH628" t="s">
        <v>42</v>
      </c>
      <c r="AI628" t="s">
        <v>42</v>
      </c>
      <c r="AJ628" t="s">
        <v>42</v>
      </c>
      <c r="AK628">
        <v>0</v>
      </c>
      <c r="AL628">
        <v>0</v>
      </c>
      <c r="AM628">
        <v>0</v>
      </c>
      <c r="AN628">
        <v>0</v>
      </c>
      <c r="AO628">
        <v>0</v>
      </c>
      <c r="AP628">
        <v>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0.1867</v>
      </c>
      <c r="BJ628" t="s">
        <v>42</v>
      </c>
      <c r="BK628">
        <v>0.16159999999999999</v>
      </c>
      <c r="BL628">
        <v>0.26669999999999999</v>
      </c>
      <c r="BM628">
        <v>0</v>
      </c>
      <c r="BN628">
        <v>0.20200000000000001</v>
      </c>
      <c r="BO628">
        <v>0.1333</v>
      </c>
      <c r="BP628" t="s">
        <v>42</v>
      </c>
      <c r="BQ628">
        <v>0.1111</v>
      </c>
    </row>
    <row r="629" spans="1:69" x14ac:dyDescent="0.25">
      <c r="A629">
        <v>870</v>
      </c>
      <c r="B629" t="s">
        <v>284</v>
      </c>
      <c r="C629" t="s">
        <v>182</v>
      </c>
      <c r="D629">
        <v>10</v>
      </c>
      <c r="E629" t="s">
        <v>42</v>
      </c>
      <c r="F629">
        <v>20</v>
      </c>
      <c r="G629">
        <v>0.5</v>
      </c>
      <c r="H629" t="s">
        <v>42</v>
      </c>
      <c r="I629">
        <v>0.6</v>
      </c>
      <c r="J629" t="s">
        <v>42</v>
      </c>
      <c r="K629" t="s">
        <v>42</v>
      </c>
      <c r="L629">
        <v>0.4667</v>
      </c>
      <c r="M629" t="s">
        <v>42</v>
      </c>
      <c r="N629" t="s">
        <v>42</v>
      </c>
      <c r="O629" t="s">
        <v>42</v>
      </c>
      <c r="P629">
        <v>0</v>
      </c>
      <c r="Q629" t="s">
        <v>42</v>
      </c>
      <c r="R629">
        <v>0</v>
      </c>
      <c r="S629">
        <v>0</v>
      </c>
      <c r="T629" t="s">
        <v>42</v>
      </c>
      <c r="U629">
        <v>0</v>
      </c>
      <c r="V629">
        <v>0</v>
      </c>
      <c r="W629" t="s">
        <v>42</v>
      </c>
      <c r="X629">
        <v>0</v>
      </c>
      <c r="Y629">
        <v>0</v>
      </c>
      <c r="Z629" t="s">
        <v>42</v>
      </c>
      <c r="AA629" t="s">
        <v>42</v>
      </c>
      <c r="AB629">
        <v>0</v>
      </c>
      <c r="AC629" t="s">
        <v>42</v>
      </c>
      <c r="AD629">
        <v>0</v>
      </c>
      <c r="AE629">
        <v>0</v>
      </c>
      <c r="AF629" t="s">
        <v>42</v>
      </c>
      <c r="AG629">
        <v>0</v>
      </c>
      <c r="AH629" t="s">
        <v>42</v>
      </c>
      <c r="AI629" t="s">
        <v>42</v>
      </c>
      <c r="AJ629" t="s">
        <v>42</v>
      </c>
      <c r="AK629">
        <v>0</v>
      </c>
      <c r="AL629" t="s">
        <v>42</v>
      </c>
      <c r="AM629">
        <v>0</v>
      </c>
      <c r="AN629">
        <v>0</v>
      </c>
      <c r="AO629" t="s">
        <v>42</v>
      </c>
      <c r="AP629">
        <v>0</v>
      </c>
      <c r="AQ629">
        <v>0</v>
      </c>
      <c r="AR629" t="s">
        <v>42</v>
      </c>
      <c r="AS629">
        <v>0</v>
      </c>
      <c r="AT629" t="s">
        <v>42</v>
      </c>
      <c r="AU629" t="s">
        <v>42</v>
      </c>
      <c r="AV629" t="s">
        <v>42</v>
      </c>
      <c r="AW629" t="s">
        <v>42</v>
      </c>
      <c r="AX629" t="s">
        <v>42</v>
      </c>
      <c r="AY629" t="s">
        <v>42</v>
      </c>
      <c r="AZ629">
        <v>0</v>
      </c>
      <c r="BA629" t="s">
        <v>42</v>
      </c>
      <c r="BB629">
        <v>0</v>
      </c>
      <c r="BC629" t="s">
        <v>42</v>
      </c>
      <c r="BD629" t="s">
        <v>42</v>
      </c>
      <c r="BE629" t="s">
        <v>42</v>
      </c>
      <c r="BF629">
        <v>0</v>
      </c>
      <c r="BG629" t="s">
        <v>42</v>
      </c>
      <c r="BH629">
        <v>0</v>
      </c>
      <c r="BI629" t="s">
        <v>42</v>
      </c>
      <c r="BJ629" t="s">
        <v>42</v>
      </c>
      <c r="BK629" t="s">
        <v>42</v>
      </c>
      <c r="BL629" t="s">
        <v>42</v>
      </c>
      <c r="BM629" t="s">
        <v>42</v>
      </c>
      <c r="BN629" t="s">
        <v>42</v>
      </c>
      <c r="BO629">
        <v>0</v>
      </c>
      <c r="BP629" t="s">
        <v>42</v>
      </c>
      <c r="BQ629">
        <v>0</v>
      </c>
    </row>
    <row r="630" spans="1:69" x14ac:dyDescent="0.25">
      <c r="A630">
        <v>317</v>
      </c>
      <c r="B630" t="s">
        <v>285</v>
      </c>
      <c r="C630" t="s">
        <v>180</v>
      </c>
      <c r="D630">
        <v>20</v>
      </c>
      <c r="E630">
        <v>30</v>
      </c>
      <c r="F630">
        <v>50</v>
      </c>
      <c r="G630">
        <v>0.83330000000000004</v>
      </c>
      <c r="H630">
        <v>0.96550000000000002</v>
      </c>
      <c r="I630">
        <v>0.91490000000000005</v>
      </c>
      <c r="J630">
        <v>0.83330000000000004</v>
      </c>
      <c r="K630">
        <v>0.96550000000000002</v>
      </c>
      <c r="L630">
        <v>0.91490000000000005</v>
      </c>
      <c r="M630" t="s">
        <v>42</v>
      </c>
      <c r="N630">
        <v>0.2069</v>
      </c>
      <c r="O630">
        <v>0.21279999999999999</v>
      </c>
      <c r="P630">
        <v>0</v>
      </c>
      <c r="Q630">
        <v>0</v>
      </c>
      <c r="R630">
        <v>0</v>
      </c>
      <c r="S630">
        <v>0</v>
      </c>
      <c r="T630">
        <v>0</v>
      </c>
      <c r="U630">
        <v>0</v>
      </c>
      <c r="V630">
        <v>0</v>
      </c>
      <c r="W630" t="s">
        <v>42</v>
      </c>
      <c r="X630" t="s">
        <v>42</v>
      </c>
      <c r="Y630">
        <v>0</v>
      </c>
      <c r="Z630">
        <v>0</v>
      </c>
      <c r="AA630">
        <v>0</v>
      </c>
      <c r="AB630">
        <v>0</v>
      </c>
      <c r="AC630">
        <v>0</v>
      </c>
      <c r="AD630">
        <v>0</v>
      </c>
      <c r="AE630">
        <v>0</v>
      </c>
      <c r="AF630">
        <v>0</v>
      </c>
      <c r="AG630">
        <v>0</v>
      </c>
      <c r="AH630">
        <v>0.61109999999999998</v>
      </c>
      <c r="AI630">
        <v>0.68969999999999998</v>
      </c>
      <c r="AJ630">
        <v>0.65959999999999996</v>
      </c>
      <c r="AK630">
        <v>0</v>
      </c>
      <c r="AL630">
        <v>0</v>
      </c>
      <c r="AM630">
        <v>0</v>
      </c>
      <c r="AN630">
        <v>0</v>
      </c>
      <c r="AO630">
        <v>0</v>
      </c>
      <c r="AP630">
        <v>0</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t="s">
        <v>42</v>
      </c>
      <c r="BJ630" t="s">
        <v>42</v>
      </c>
      <c r="BK630" t="s">
        <v>42</v>
      </c>
      <c r="BL630">
        <v>0</v>
      </c>
      <c r="BM630">
        <v>0</v>
      </c>
      <c r="BN630">
        <v>0</v>
      </c>
      <c r="BO630" t="s">
        <v>42</v>
      </c>
      <c r="BP630">
        <v>0</v>
      </c>
      <c r="BQ630" t="s">
        <v>42</v>
      </c>
    </row>
    <row r="631" spans="1:69" x14ac:dyDescent="0.25">
      <c r="A631">
        <v>807</v>
      </c>
      <c r="B631" t="s">
        <v>286</v>
      </c>
      <c r="C631" t="s">
        <v>166</v>
      </c>
      <c r="D631">
        <v>10</v>
      </c>
      <c r="E631">
        <v>10</v>
      </c>
      <c r="F631">
        <v>30</v>
      </c>
      <c r="G631">
        <v>0.84619999999999995</v>
      </c>
      <c r="H631">
        <v>1</v>
      </c>
      <c r="I631">
        <v>0.92310000000000003</v>
      </c>
      <c r="J631">
        <v>0.84619999999999995</v>
      </c>
      <c r="K631">
        <v>1</v>
      </c>
      <c r="L631">
        <v>0.92310000000000003</v>
      </c>
      <c r="M631">
        <v>0</v>
      </c>
      <c r="N631">
        <v>0</v>
      </c>
      <c r="O631">
        <v>0</v>
      </c>
      <c r="P631">
        <v>0</v>
      </c>
      <c r="Q631">
        <v>0</v>
      </c>
      <c r="R631">
        <v>0</v>
      </c>
      <c r="S631">
        <v>0</v>
      </c>
      <c r="T631">
        <v>0</v>
      </c>
      <c r="U631">
        <v>0</v>
      </c>
      <c r="V631">
        <v>0</v>
      </c>
      <c r="W631">
        <v>0</v>
      </c>
      <c r="X631">
        <v>0</v>
      </c>
      <c r="Y631">
        <v>0</v>
      </c>
      <c r="Z631">
        <v>0</v>
      </c>
      <c r="AA631">
        <v>0</v>
      </c>
      <c r="AB631">
        <v>0</v>
      </c>
      <c r="AC631">
        <v>0</v>
      </c>
      <c r="AD631">
        <v>0</v>
      </c>
      <c r="AE631">
        <v>0</v>
      </c>
      <c r="AF631">
        <v>0</v>
      </c>
      <c r="AG631">
        <v>0</v>
      </c>
      <c r="AH631">
        <v>0.84619999999999995</v>
      </c>
      <c r="AI631">
        <v>1</v>
      </c>
      <c r="AJ631">
        <v>0.92310000000000003</v>
      </c>
      <c r="AK631">
        <v>0</v>
      </c>
      <c r="AL631">
        <v>0</v>
      </c>
      <c r="AM631">
        <v>0</v>
      </c>
      <c r="AN631">
        <v>0</v>
      </c>
      <c r="AO631">
        <v>0</v>
      </c>
      <c r="AP631">
        <v>0</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t="s">
        <v>42</v>
      </c>
      <c r="BM631">
        <v>0</v>
      </c>
      <c r="BN631" t="s">
        <v>42</v>
      </c>
      <c r="BO631">
        <v>0</v>
      </c>
      <c r="BP631">
        <v>0</v>
      </c>
      <c r="BQ631">
        <v>0</v>
      </c>
    </row>
    <row r="632" spans="1:69" x14ac:dyDescent="0.25">
      <c r="A632">
        <v>318</v>
      </c>
      <c r="B632" t="s">
        <v>287</v>
      </c>
      <c r="C632" t="s">
        <v>180</v>
      </c>
      <c r="D632">
        <v>10</v>
      </c>
      <c r="E632">
        <v>20</v>
      </c>
      <c r="F632">
        <v>20</v>
      </c>
      <c r="G632">
        <v>0.88890000000000002</v>
      </c>
      <c r="H632">
        <v>0.8</v>
      </c>
      <c r="I632">
        <v>0.83330000000000004</v>
      </c>
      <c r="J632">
        <v>0.88890000000000002</v>
      </c>
      <c r="K632">
        <v>0.8</v>
      </c>
      <c r="L632">
        <v>0.83330000000000004</v>
      </c>
      <c r="M632">
        <v>0.66669999999999996</v>
      </c>
      <c r="N632" t="s">
        <v>42</v>
      </c>
      <c r="O632">
        <v>0.45829999999999999</v>
      </c>
      <c r="P632">
        <v>0</v>
      </c>
      <c r="Q632">
        <v>0</v>
      </c>
      <c r="R632">
        <v>0</v>
      </c>
      <c r="S632">
        <v>0</v>
      </c>
      <c r="T632" t="s">
        <v>42</v>
      </c>
      <c r="U632" t="s">
        <v>42</v>
      </c>
      <c r="V632">
        <v>0</v>
      </c>
      <c r="W632" t="s">
        <v>42</v>
      </c>
      <c r="X632" t="s">
        <v>42</v>
      </c>
      <c r="Y632">
        <v>0</v>
      </c>
      <c r="Z632">
        <v>0</v>
      </c>
      <c r="AA632">
        <v>0</v>
      </c>
      <c r="AB632">
        <v>0</v>
      </c>
      <c r="AC632">
        <v>0</v>
      </c>
      <c r="AD632">
        <v>0</v>
      </c>
      <c r="AE632" t="s">
        <v>42</v>
      </c>
      <c r="AF632">
        <v>0</v>
      </c>
      <c r="AG632" t="s">
        <v>42</v>
      </c>
      <c r="AH632" t="s">
        <v>42</v>
      </c>
      <c r="AI632" t="s">
        <v>42</v>
      </c>
      <c r="AJ632">
        <v>0.25</v>
      </c>
      <c r="AK632">
        <v>0</v>
      </c>
      <c r="AL632">
        <v>0</v>
      </c>
      <c r="AM632">
        <v>0</v>
      </c>
      <c r="AN632">
        <v>0</v>
      </c>
      <c r="AO632">
        <v>0</v>
      </c>
      <c r="AP632">
        <v>0</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t="s">
        <v>42</v>
      </c>
      <c r="BJ632" t="s">
        <v>42</v>
      </c>
      <c r="BK632" t="s">
        <v>42</v>
      </c>
      <c r="BL632">
        <v>0</v>
      </c>
      <c r="BM632" t="s">
        <v>42</v>
      </c>
      <c r="BN632" t="s">
        <v>42</v>
      </c>
      <c r="BO632">
        <v>0</v>
      </c>
      <c r="BP632" t="s">
        <v>42</v>
      </c>
      <c r="BQ632" t="s">
        <v>42</v>
      </c>
    </row>
    <row r="633" spans="1:69" x14ac:dyDescent="0.25">
      <c r="A633">
        <v>354</v>
      </c>
      <c r="B633" t="s">
        <v>288</v>
      </c>
      <c r="C633" t="s">
        <v>168</v>
      </c>
      <c r="D633">
        <v>30</v>
      </c>
      <c r="E633">
        <v>20</v>
      </c>
      <c r="F633">
        <v>40</v>
      </c>
      <c r="G633">
        <v>0.78569999999999995</v>
      </c>
      <c r="H633">
        <v>0.875</v>
      </c>
      <c r="I633">
        <v>0.81820000000000004</v>
      </c>
      <c r="J633">
        <v>0.75</v>
      </c>
      <c r="K633">
        <v>0.875</v>
      </c>
      <c r="L633">
        <v>0.79549999999999998</v>
      </c>
      <c r="M633">
        <v>0.25</v>
      </c>
      <c r="N633" t="s">
        <v>42</v>
      </c>
      <c r="O633">
        <v>0.18179999999999999</v>
      </c>
      <c r="P633">
        <v>0</v>
      </c>
      <c r="Q633">
        <v>0</v>
      </c>
      <c r="R633">
        <v>0</v>
      </c>
      <c r="S633">
        <v>0</v>
      </c>
      <c r="T633" t="s">
        <v>42</v>
      </c>
      <c r="U633" t="s">
        <v>42</v>
      </c>
      <c r="V633">
        <v>0</v>
      </c>
      <c r="W633">
        <v>0</v>
      </c>
      <c r="X633">
        <v>0</v>
      </c>
      <c r="Y633">
        <v>0</v>
      </c>
      <c r="Z633">
        <v>0</v>
      </c>
      <c r="AA633">
        <v>0</v>
      </c>
      <c r="AB633">
        <v>0</v>
      </c>
      <c r="AC633">
        <v>0</v>
      </c>
      <c r="AD633">
        <v>0</v>
      </c>
      <c r="AE633" t="s">
        <v>42</v>
      </c>
      <c r="AF633">
        <v>0</v>
      </c>
      <c r="AG633" t="s">
        <v>42</v>
      </c>
      <c r="AH633">
        <v>0.46429999999999999</v>
      </c>
      <c r="AI633">
        <v>0.75</v>
      </c>
      <c r="AJ633">
        <v>0.56820000000000004</v>
      </c>
      <c r="AK633">
        <v>0</v>
      </c>
      <c r="AL633">
        <v>0</v>
      </c>
      <c r="AM633">
        <v>0</v>
      </c>
      <c r="AN633">
        <v>0</v>
      </c>
      <c r="AO633">
        <v>0</v>
      </c>
      <c r="AP633">
        <v>0</v>
      </c>
      <c r="AQ633">
        <v>0</v>
      </c>
      <c r="AR633">
        <v>0</v>
      </c>
      <c r="AS633">
        <v>0</v>
      </c>
      <c r="AT633" t="s">
        <v>42</v>
      </c>
      <c r="AU633">
        <v>0</v>
      </c>
      <c r="AV633" t="s">
        <v>42</v>
      </c>
      <c r="AW633">
        <v>0</v>
      </c>
      <c r="AX633">
        <v>0</v>
      </c>
      <c r="AY633">
        <v>0</v>
      </c>
      <c r="AZ633">
        <v>0</v>
      </c>
      <c r="BA633">
        <v>0</v>
      </c>
      <c r="BB633">
        <v>0</v>
      </c>
      <c r="BC633" t="s">
        <v>42</v>
      </c>
      <c r="BD633">
        <v>0</v>
      </c>
      <c r="BE633" t="s">
        <v>42</v>
      </c>
      <c r="BF633">
        <v>0</v>
      </c>
      <c r="BG633">
        <v>0</v>
      </c>
      <c r="BH633">
        <v>0</v>
      </c>
      <c r="BI633" t="s">
        <v>42</v>
      </c>
      <c r="BJ633">
        <v>0</v>
      </c>
      <c r="BK633" t="s">
        <v>42</v>
      </c>
      <c r="BL633" t="s">
        <v>42</v>
      </c>
      <c r="BM633" t="s">
        <v>42</v>
      </c>
      <c r="BN633">
        <v>0.13639999999999999</v>
      </c>
      <c r="BO633">
        <v>0</v>
      </c>
      <c r="BP633">
        <v>0</v>
      </c>
      <c r="BQ633">
        <v>0</v>
      </c>
    </row>
    <row r="634" spans="1:69" x14ac:dyDescent="0.25">
      <c r="A634">
        <v>372</v>
      </c>
      <c r="B634" t="s">
        <v>289</v>
      </c>
      <c r="C634" t="s">
        <v>170</v>
      </c>
      <c r="D634">
        <v>40</v>
      </c>
      <c r="E634">
        <v>40</v>
      </c>
      <c r="F634">
        <v>80</v>
      </c>
      <c r="G634">
        <v>1</v>
      </c>
      <c r="H634">
        <v>0.97370000000000001</v>
      </c>
      <c r="I634">
        <v>0.98750000000000004</v>
      </c>
      <c r="J634">
        <v>0.97619999999999996</v>
      </c>
      <c r="K634">
        <v>0.97370000000000001</v>
      </c>
      <c r="L634">
        <v>0.97499999999999998</v>
      </c>
      <c r="M634">
        <v>0.40479999999999999</v>
      </c>
      <c r="N634">
        <v>0.34210000000000002</v>
      </c>
      <c r="O634">
        <v>0.375</v>
      </c>
      <c r="P634">
        <v>0</v>
      </c>
      <c r="Q634">
        <v>0</v>
      </c>
      <c r="R634">
        <v>0</v>
      </c>
      <c r="S634" t="s">
        <v>42</v>
      </c>
      <c r="T634" t="s">
        <v>42</v>
      </c>
      <c r="U634">
        <v>7.4999999999999997E-2</v>
      </c>
      <c r="V634" t="s">
        <v>42</v>
      </c>
      <c r="W634" t="s">
        <v>42</v>
      </c>
      <c r="X634" t="s">
        <v>42</v>
      </c>
      <c r="Y634">
        <v>0</v>
      </c>
      <c r="Z634">
        <v>0</v>
      </c>
      <c r="AA634">
        <v>0</v>
      </c>
      <c r="AB634">
        <v>0</v>
      </c>
      <c r="AC634" t="s">
        <v>42</v>
      </c>
      <c r="AD634" t="s">
        <v>42</v>
      </c>
      <c r="AE634" t="s">
        <v>42</v>
      </c>
      <c r="AF634">
        <v>0</v>
      </c>
      <c r="AG634" t="s">
        <v>42</v>
      </c>
      <c r="AH634">
        <v>0.38100000000000001</v>
      </c>
      <c r="AI634">
        <v>0.44740000000000002</v>
      </c>
      <c r="AJ634">
        <v>0.41249999999999998</v>
      </c>
      <c r="AK634">
        <v>0</v>
      </c>
      <c r="AL634">
        <v>0</v>
      </c>
      <c r="AM634">
        <v>0</v>
      </c>
      <c r="AN634">
        <v>0</v>
      </c>
      <c r="AO634">
        <v>0</v>
      </c>
      <c r="AP634">
        <v>0</v>
      </c>
      <c r="AQ634">
        <v>0</v>
      </c>
      <c r="AR634">
        <v>0</v>
      </c>
      <c r="AS634">
        <v>0</v>
      </c>
      <c r="AT634">
        <v>0</v>
      </c>
      <c r="AU634">
        <v>0</v>
      </c>
      <c r="AV634">
        <v>0</v>
      </c>
      <c r="AW634">
        <v>0</v>
      </c>
      <c r="AX634">
        <v>0</v>
      </c>
      <c r="AY634">
        <v>0</v>
      </c>
      <c r="AZ634">
        <v>0</v>
      </c>
      <c r="BA634">
        <v>0</v>
      </c>
      <c r="BB634">
        <v>0</v>
      </c>
      <c r="BC634">
        <v>0</v>
      </c>
      <c r="BD634">
        <v>0</v>
      </c>
      <c r="BE634">
        <v>0</v>
      </c>
      <c r="BF634" t="s">
        <v>42</v>
      </c>
      <c r="BG634">
        <v>0</v>
      </c>
      <c r="BH634" t="s">
        <v>42</v>
      </c>
      <c r="BI634">
        <v>0</v>
      </c>
      <c r="BJ634" t="s">
        <v>42</v>
      </c>
      <c r="BK634" t="s">
        <v>42</v>
      </c>
      <c r="BL634">
        <v>0</v>
      </c>
      <c r="BM634">
        <v>0</v>
      </c>
      <c r="BN634">
        <v>0</v>
      </c>
      <c r="BO634">
        <v>0</v>
      </c>
      <c r="BP634">
        <v>0</v>
      </c>
      <c r="BQ634">
        <v>0</v>
      </c>
    </row>
    <row r="635" spans="1:69" x14ac:dyDescent="0.25">
      <c r="A635">
        <v>857</v>
      </c>
      <c r="B635" t="s">
        <v>290</v>
      </c>
      <c r="C635" t="s">
        <v>172</v>
      </c>
      <c r="D635" t="s">
        <v>355</v>
      </c>
      <c r="E635" t="s">
        <v>355</v>
      </c>
      <c r="F635" t="s">
        <v>355</v>
      </c>
      <c r="G635" t="s">
        <v>355</v>
      </c>
      <c r="H635" t="s">
        <v>355</v>
      </c>
      <c r="I635" t="s">
        <v>355</v>
      </c>
      <c r="J635" t="s">
        <v>355</v>
      </c>
      <c r="K635" t="s">
        <v>355</v>
      </c>
      <c r="L635" t="s">
        <v>355</v>
      </c>
      <c r="M635" t="s">
        <v>355</v>
      </c>
      <c r="N635" t="s">
        <v>355</v>
      </c>
      <c r="O635" t="s">
        <v>355</v>
      </c>
      <c r="P635" t="s">
        <v>355</v>
      </c>
      <c r="Q635" t="s">
        <v>355</v>
      </c>
      <c r="R635" t="s">
        <v>355</v>
      </c>
      <c r="S635" t="s">
        <v>355</v>
      </c>
      <c r="T635" t="s">
        <v>355</v>
      </c>
      <c r="U635" t="s">
        <v>355</v>
      </c>
      <c r="V635" t="s">
        <v>355</v>
      </c>
      <c r="W635" t="s">
        <v>355</v>
      </c>
      <c r="X635" t="s">
        <v>355</v>
      </c>
      <c r="Y635" t="s">
        <v>355</v>
      </c>
      <c r="Z635" t="s">
        <v>355</v>
      </c>
      <c r="AA635" t="s">
        <v>355</v>
      </c>
      <c r="AB635" t="s">
        <v>355</v>
      </c>
      <c r="AC635" t="s">
        <v>355</v>
      </c>
      <c r="AD635" t="s">
        <v>355</v>
      </c>
      <c r="AE635" t="s">
        <v>355</v>
      </c>
      <c r="AF635" t="s">
        <v>355</v>
      </c>
      <c r="AG635" t="s">
        <v>355</v>
      </c>
      <c r="AH635" t="s">
        <v>355</v>
      </c>
      <c r="AI635" t="s">
        <v>355</v>
      </c>
      <c r="AJ635" t="s">
        <v>355</v>
      </c>
      <c r="AK635" t="s">
        <v>355</v>
      </c>
      <c r="AL635" t="s">
        <v>355</v>
      </c>
      <c r="AM635" t="s">
        <v>355</v>
      </c>
      <c r="AN635" t="s">
        <v>355</v>
      </c>
      <c r="AO635" t="s">
        <v>355</v>
      </c>
      <c r="AP635" t="s">
        <v>355</v>
      </c>
      <c r="AQ635" t="s">
        <v>355</v>
      </c>
      <c r="AR635" t="s">
        <v>355</v>
      </c>
      <c r="AS635" t="s">
        <v>355</v>
      </c>
      <c r="AT635" t="s">
        <v>355</v>
      </c>
      <c r="AU635" t="s">
        <v>355</v>
      </c>
      <c r="AV635" t="s">
        <v>355</v>
      </c>
      <c r="AW635" t="s">
        <v>355</v>
      </c>
      <c r="AX635" t="s">
        <v>355</v>
      </c>
      <c r="AY635" t="s">
        <v>355</v>
      </c>
      <c r="AZ635" t="s">
        <v>355</v>
      </c>
      <c r="BA635" t="s">
        <v>355</v>
      </c>
      <c r="BB635" t="s">
        <v>355</v>
      </c>
      <c r="BC635" t="s">
        <v>355</v>
      </c>
      <c r="BD635" t="s">
        <v>355</v>
      </c>
      <c r="BE635" t="s">
        <v>355</v>
      </c>
      <c r="BF635" t="s">
        <v>355</v>
      </c>
      <c r="BG635" t="s">
        <v>355</v>
      </c>
      <c r="BH635" t="s">
        <v>355</v>
      </c>
      <c r="BI635" t="s">
        <v>355</v>
      </c>
      <c r="BJ635" t="s">
        <v>355</v>
      </c>
      <c r="BK635" t="s">
        <v>355</v>
      </c>
      <c r="BL635" t="s">
        <v>355</v>
      </c>
      <c r="BM635" t="s">
        <v>355</v>
      </c>
      <c r="BN635" t="s">
        <v>355</v>
      </c>
      <c r="BO635" t="s">
        <v>355</v>
      </c>
      <c r="BP635" t="s">
        <v>355</v>
      </c>
      <c r="BQ635" t="s">
        <v>355</v>
      </c>
    </row>
    <row r="636" spans="1:69" x14ac:dyDescent="0.25">
      <c r="A636">
        <v>355</v>
      </c>
      <c r="B636" t="s">
        <v>291</v>
      </c>
      <c r="C636" t="s">
        <v>168</v>
      </c>
      <c r="D636">
        <v>40</v>
      </c>
      <c r="E636">
        <v>30</v>
      </c>
      <c r="F636">
        <v>70</v>
      </c>
      <c r="G636">
        <v>0.72729999999999995</v>
      </c>
      <c r="H636">
        <v>0.89659999999999995</v>
      </c>
      <c r="I636">
        <v>0.79449999999999998</v>
      </c>
      <c r="J636">
        <v>0.72729999999999995</v>
      </c>
      <c r="K636">
        <v>0.86209999999999998</v>
      </c>
      <c r="L636">
        <v>0.78080000000000005</v>
      </c>
      <c r="M636">
        <v>0.36359999999999998</v>
      </c>
      <c r="N636">
        <v>0.37930000000000003</v>
      </c>
      <c r="O636">
        <v>0.36990000000000001</v>
      </c>
      <c r="P636">
        <v>0</v>
      </c>
      <c r="Q636">
        <v>0</v>
      </c>
      <c r="R636">
        <v>0</v>
      </c>
      <c r="S636" t="s">
        <v>42</v>
      </c>
      <c r="T636">
        <v>0</v>
      </c>
      <c r="U636" t="s">
        <v>42</v>
      </c>
      <c r="V636">
        <v>0</v>
      </c>
      <c r="W636">
        <v>0</v>
      </c>
      <c r="X636">
        <v>0</v>
      </c>
      <c r="Y636">
        <v>0</v>
      </c>
      <c r="Z636">
        <v>0</v>
      </c>
      <c r="AA636">
        <v>0</v>
      </c>
      <c r="AB636">
        <v>0</v>
      </c>
      <c r="AC636">
        <v>0</v>
      </c>
      <c r="AD636">
        <v>0</v>
      </c>
      <c r="AE636">
        <v>0</v>
      </c>
      <c r="AF636">
        <v>0</v>
      </c>
      <c r="AG636">
        <v>0</v>
      </c>
      <c r="AH636">
        <v>0.34089999999999998</v>
      </c>
      <c r="AI636">
        <v>0.48280000000000001</v>
      </c>
      <c r="AJ636">
        <v>0.39729999999999999</v>
      </c>
      <c r="AK636">
        <v>0</v>
      </c>
      <c r="AL636">
        <v>0</v>
      </c>
      <c r="AM636">
        <v>0</v>
      </c>
      <c r="AN636">
        <v>0</v>
      </c>
      <c r="AO636">
        <v>0</v>
      </c>
      <c r="AP636">
        <v>0</v>
      </c>
      <c r="AQ636">
        <v>0</v>
      </c>
      <c r="AR636">
        <v>0</v>
      </c>
      <c r="AS636">
        <v>0</v>
      </c>
      <c r="AT636">
        <v>0</v>
      </c>
      <c r="AU636">
        <v>0</v>
      </c>
      <c r="AV636">
        <v>0</v>
      </c>
      <c r="AW636">
        <v>0</v>
      </c>
      <c r="AX636">
        <v>0</v>
      </c>
      <c r="AY636">
        <v>0</v>
      </c>
      <c r="AZ636">
        <v>0</v>
      </c>
      <c r="BA636">
        <v>0</v>
      </c>
      <c r="BB636">
        <v>0</v>
      </c>
      <c r="BC636">
        <v>0</v>
      </c>
      <c r="BD636">
        <v>0</v>
      </c>
      <c r="BE636">
        <v>0</v>
      </c>
      <c r="BF636">
        <v>0</v>
      </c>
      <c r="BG636" t="s">
        <v>42</v>
      </c>
      <c r="BH636" t="s">
        <v>42</v>
      </c>
      <c r="BI636">
        <v>0.13639999999999999</v>
      </c>
      <c r="BJ636" t="s">
        <v>42</v>
      </c>
      <c r="BK636">
        <v>0.1096</v>
      </c>
      <c r="BL636">
        <v>0.13639999999999999</v>
      </c>
      <c r="BM636" t="s">
        <v>42</v>
      </c>
      <c r="BN636">
        <v>9.5899999999999999E-2</v>
      </c>
      <c r="BO636">
        <v>0</v>
      </c>
      <c r="BP636">
        <v>0</v>
      </c>
      <c r="BQ636">
        <v>0</v>
      </c>
    </row>
    <row r="637" spans="1:69" x14ac:dyDescent="0.25">
      <c r="A637">
        <v>333</v>
      </c>
      <c r="B637" t="s">
        <v>292</v>
      </c>
      <c r="C637" t="s">
        <v>174</v>
      </c>
      <c r="D637">
        <v>20</v>
      </c>
      <c r="E637">
        <v>10</v>
      </c>
      <c r="F637">
        <v>30</v>
      </c>
      <c r="G637">
        <v>0.86360000000000003</v>
      </c>
      <c r="H637">
        <v>0.88890000000000002</v>
      </c>
      <c r="I637">
        <v>0.871</v>
      </c>
      <c r="J637">
        <v>0.81820000000000004</v>
      </c>
      <c r="K637">
        <v>0.88890000000000002</v>
      </c>
      <c r="L637">
        <v>0.8387</v>
      </c>
      <c r="M637" t="s">
        <v>42</v>
      </c>
      <c r="N637" t="s">
        <v>42</v>
      </c>
      <c r="O637" t="s">
        <v>42</v>
      </c>
      <c r="P637">
        <v>0</v>
      </c>
      <c r="Q637">
        <v>0</v>
      </c>
      <c r="R637">
        <v>0</v>
      </c>
      <c r="S637" t="s">
        <v>42</v>
      </c>
      <c r="T637">
        <v>0</v>
      </c>
      <c r="U637" t="s">
        <v>42</v>
      </c>
      <c r="V637">
        <v>0</v>
      </c>
      <c r="W637">
        <v>0</v>
      </c>
      <c r="X637">
        <v>0</v>
      </c>
      <c r="Y637">
        <v>0</v>
      </c>
      <c r="Z637">
        <v>0</v>
      </c>
      <c r="AA637">
        <v>0</v>
      </c>
      <c r="AB637">
        <v>0</v>
      </c>
      <c r="AC637">
        <v>0</v>
      </c>
      <c r="AD637">
        <v>0</v>
      </c>
      <c r="AE637" t="s">
        <v>42</v>
      </c>
      <c r="AF637">
        <v>0</v>
      </c>
      <c r="AG637" t="s">
        <v>42</v>
      </c>
      <c r="AH637">
        <v>0.63639999999999997</v>
      </c>
      <c r="AI637">
        <v>0.77780000000000005</v>
      </c>
      <c r="AJ637">
        <v>0.6774</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0</v>
      </c>
      <c r="BF637" t="s">
        <v>42</v>
      </c>
      <c r="BG637">
        <v>0</v>
      </c>
      <c r="BH637" t="s">
        <v>42</v>
      </c>
      <c r="BI637" t="s">
        <v>42</v>
      </c>
      <c r="BJ637">
        <v>0</v>
      </c>
      <c r="BK637" t="s">
        <v>42</v>
      </c>
      <c r="BL637" t="s">
        <v>42</v>
      </c>
      <c r="BM637" t="s">
        <v>42</v>
      </c>
      <c r="BN637" t="s">
        <v>42</v>
      </c>
      <c r="BO637" t="s">
        <v>42</v>
      </c>
      <c r="BP637">
        <v>0</v>
      </c>
      <c r="BQ637" t="s">
        <v>42</v>
      </c>
    </row>
    <row r="638" spans="1:69" x14ac:dyDescent="0.25">
      <c r="A638">
        <v>343</v>
      </c>
      <c r="B638" t="s">
        <v>293</v>
      </c>
      <c r="C638" t="s">
        <v>168</v>
      </c>
      <c r="D638">
        <v>40</v>
      </c>
      <c r="E638">
        <v>40</v>
      </c>
      <c r="F638">
        <v>80</v>
      </c>
      <c r="G638">
        <v>0.83779999999999999</v>
      </c>
      <c r="H638">
        <v>1</v>
      </c>
      <c r="I638">
        <v>0.92110000000000003</v>
      </c>
      <c r="J638">
        <v>0.81079999999999997</v>
      </c>
      <c r="K638">
        <v>1</v>
      </c>
      <c r="L638">
        <v>0.90790000000000004</v>
      </c>
      <c r="M638">
        <v>0.43240000000000001</v>
      </c>
      <c r="N638">
        <v>0.35899999999999999</v>
      </c>
      <c r="O638">
        <v>0.3947</v>
      </c>
      <c r="P638">
        <v>0</v>
      </c>
      <c r="Q638">
        <v>0</v>
      </c>
      <c r="R638">
        <v>0</v>
      </c>
      <c r="S638" t="s">
        <v>42</v>
      </c>
      <c r="T638" t="s">
        <v>42</v>
      </c>
      <c r="U638" t="s">
        <v>42</v>
      </c>
      <c r="V638">
        <v>0</v>
      </c>
      <c r="W638">
        <v>0</v>
      </c>
      <c r="X638">
        <v>0</v>
      </c>
      <c r="Y638">
        <v>0</v>
      </c>
      <c r="Z638">
        <v>0</v>
      </c>
      <c r="AA638">
        <v>0</v>
      </c>
      <c r="AB638">
        <v>0</v>
      </c>
      <c r="AC638">
        <v>0</v>
      </c>
      <c r="AD638">
        <v>0</v>
      </c>
      <c r="AE638">
        <v>0</v>
      </c>
      <c r="AF638">
        <v>0</v>
      </c>
      <c r="AG638">
        <v>0</v>
      </c>
      <c r="AH638">
        <v>0.35139999999999999</v>
      </c>
      <c r="AI638">
        <v>0.61539999999999995</v>
      </c>
      <c r="AJ638">
        <v>0.48680000000000001</v>
      </c>
      <c r="AK638">
        <v>0</v>
      </c>
      <c r="AL638">
        <v>0</v>
      </c>
      <c r="AM638">
        <v>0</v>
      </c>
      <c r="AN638">
        <v>0</v>
      </c>
      <c r="AO638">
        <v>0</v>
      </c>
      <c r="AP638">
        <v>0</v>
      </c>
      <c r="AQ638">
        <v>0</v>
      </c>
      <c r="AR638">
        <v>0</v>
      </c>
      <c r="AS638">
        <v>0</v>
      </c>
      <c r="AT638" t="s">
        <v>42</v>
      </c>
      <c r="AU638">
        <v>0</v>
      </c>
      <c r="AV638" t="s">
        <v>42</v>
      </c>
      <c r="AW638" t="s">
        <v>42</v>
      </c>
      <c r="AX638">
        <v>0</v>
      </c>
      <c r="AY638" t="s">
        <v>42</v>
      </c>
      <c r="AZ638">
        <v>0</v>
      </c>
      <c r="BA638">
        <v>0</v>
      </c>
      <c r="BB638">
        <v>0</v>
      </c>
      <c r="BC638">
        <v>0</v>
      </c>
      <c r="BD638">
        <v>0</v>
      </c>
      <c r="BE638">
        <v>0</v>
      </c>
      <c r="BF638">
        <v>0</v>
      </c>
      <c r="BG638">
        <v>0</v>
      </c>
      <c r="BH638">
        <v>0</v>
      </c>
      <c r="BI638" t="s">
        <v>42</v>
      </c>
      <c r="BJ638">
        <v>0</v>
      </c>
      <c r="BK638" t="s">
        <v>42</v>
      </c>
      <c r="BL638" t="s">
        <v>42</v>
      </c>
      <c r="BM638">
        <v>0</v>
      </c>
      <c r="BN638" t="s">
        <v>42</v>
      </c>
      <c r="BO638" t="s">
        <v>42</v>
      </c>
      <c r="BP638">
        <v>0</v>
      </c>
      <c r="BQ638" t="s">
        <v>42</v>
      </c>
    </row>
    <row r="639" spans="1:69" x14ac:dyDescent="0.25">
      <c r="A639">
        <v>373</v>
      </c>
      <c r="B639" t="s">
        <v>294</v>
      </c>
      <c r="C639" t="s">
        <v>170</v>
      </c>
      <c r="D639">
        <v>60</v>
      </c>
      <c r="E639">
        <v>40</v>
      </c>
      <c r="F639">
        <v>100</v>
      </c>
      <c r="G639">
        <v>0.91669999999999996</v>
      </c>
      <c r="H639">
        <v>1</v>
      </c>
      <c r="I639">
        <v>0.95150000000000001</v>
      </c>
      <c r="J639">
        <v>0.91669999999999996</v>
      </c>
      <c r="K639">
        <v>1</v>
      </c>
      <c r="L639">
        <v>0.95150000000000001</v>
      </c>
      <c r="M639">
        <v>0.56669999999999998</v>
      </c>
      <c r="N639">
        <v>0.3488</v>
      </c>
      <c r="O639">
        <v>0.47570000000000001</v>
      </c>
      <c r="P639">
        <v>0</v>
      </c>
      <c r="Q639">
        <v>0</v>
      </c>
      <c r="R639">
        <v>0</v>
      </c>
      <c r="S639" t="s">
        <v>42</v>
      </c>
      <c r="T639" t="s">
        <v>42</v>
      </c>
      <c r="U639" t="s">
        <v>42</v>
      </c>
      <c r="V639">
        <v>0</v>
      </c>
      <c r="W639">
        <v>0</v>
      </c>
      <c r="X639">
        <v>0</v>
      </c>
      <c r="Y639">
        <v>0</v>
      </c>
      <c r="Z639">
        <v>0</v>
      </c>
      <c r="AA639">
        <v>0</v>
      </c>
      <c r="AB639">
        <v>0</v>
      </c>
      <c r="AC639">
        <v>0</v>
      </c>
      <c r="AD639">
        <v>0</v>
      </c>
      <c r="AE639">
        <v>0</v>
      </c>
      <c r="AF639">
        <v>0</v>
      </c>
      <c r="AG639">
        <v>0</v>
      </c>
      <c r="AH639">
        <v>0.3</v>
      </c>
      <c r="AI639">
        <v>0.62790000000000001</v>
      </c>
      <c r="AJ639">
        <v>0.43690000000000001</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t="s">
        <v>42</v>
      </c>
      <c r="BJ639">
        <v>0</v>
      </c>
      <c r="BK639" t="s">
        <v>42</v>
      </c>
      <c r="BL639" t="s">
        <v>42</v>
      </c>
      <c r="BM639">
        <v>0</v>
      </c>
      <c r="BN639" t="s">
        <v>42</v>
      </c>
      <c r="BO639">
        <v>0</v>
      </c>
      <c r="BP639">
        <v>0</v>
      </c>
      <c r="BQ639">
        <v>0</v>
      </c>
    </row>
    <row r="640" spans="1:69" x14ac:dyDescent="0.25">
      <c r="A640">
        <v>893</v>
      </c>
      <c r="B640" t="s">
        <v>295</v>
      </c>
      <c r="C640" t="s">
        <v>174</v>
      </c>
      <c r="D640">
        <v>20</v>
      </c>
      <c r="E640">
        <v>20</v>
      </c>
      <c r="F640">
        <v>40</v>
      </c>
      <c r="G640">
        <v>0.73680000000000001</v>
      </c>
      <c r="H640">
        <v>0.95450000000000002</v>
      </c>
      <c r="I640">
        <v>0.85370000000000001</v>
      </c>
      <c r="J640">
        <v>0.73680000000000001</v>
      </c>
      <c r="K640">
        <v>0.95450000000000002</v>
      </c>
      <c r="L640">
        <v>0.85370000000000001</v>
      </c>
      <c r="M640" t="s">
        <v>42</v>
      </c>
      <c r="N640" t="s">
        <v>42</v>
      </c>
      <c r="O640" t="s">
        <v>42</v>
      </c>
      <c r="P640">
        <v>0</v>
      </c>
      <c r="Q640">
        <v>0</v>
      </c>
      <c r="R640">
        <v>0</v>
      </c>
      <c r="S640" t="s">
        <v>42</v>
      </c>
      <c r="T640">
        <v>0</v>
      </c>
      <c r="U640" t="s">
        <v>42</v>
      </c>
      <c r="V640">
        <v>0</v>
      </c>
      <c r="W640">
        <v>0</v>
      </c>
      <c r="X640">
        <v>0</v>
      </c>
      <c r="Y640">
        <v>0</v>
      </c>
      <c r="Z640">
        <v>0</v>
      </c>
      <c r="AA640">
        <v>0</v>
      </c>
      <c r="AB640">
        <v>0</v>
      </c>
      <c r="AC640">
        <v>0</v>
      </c>
      <c r="AD640">
        <v>0</v>
      </c>
      <c r="AE640">
        <v>0</v>
      </c>
      <c r="AF640">
        <v>0</v>
      </c>
      <c r="AG640">
        <v>0</v>
      </c>
      <c r="AH640">
        <v>0.52629999999999999</v>
      </c>
      <c r="AI640">
        <v>0.90910000000000002</v>
      </c>
      <c r="AJ640">
        <v>0.73170000000000002</v>
      </c>
      <c r="AK640" t="s">
        <v>42</v>
      </c>
      <c r="AL640">
        <v>0</v>
      </c>
      <c r="AM640" t="s">
        <v>42</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t="s">
        <v>42</v>
      </c>
      <c r="BJ640" t="s">
        <v>42</v>
      </c>
      <c r="BK640" t="s">
        <v>42</v>
      </c>
      <c r="BL640" t="s">
        <v>42</v>
      </c>
      <c r="BM640">
        <v>0</v>
      </c>
      <c r="BN640" t="s">
        <v>42</v>
      </c>
      <c r="BO640" t="s">
        <v>42</v>
      </c>
      <c r="BP640">
        <v>0</v>
      </c>
      <c r="BQ640" t="s">
        <v>42</v>
      </c>
    </row>
    <row r="641" spans="1:69" x14ac:dyDescent="0.25">
      <c r="A641">
        <v>871</v>
      </c>
      <c r="B641" t="s">
        <v>296</v>
      </c>
      <c r="C641" t="s">
        <v>182</v>
      </c>
      <c r="D641">
        <v>20</v>
      </c>
      <c r="E641">
        <v>20</v>
      </c>
      <c r="F641">
        <v>30</v>
      </c>
      <c r="G641">
        <v>0.8</v>
      </c>
      <c r="H641">
        <v>1</v>
      </c>
      <c r="I641">
        <v>0.9032</v>
      </c>
      <c r="J641">
        <v>0.73329999999999995</v>
      </c>
      <c r="K641">
        <v>1</v>
      </c>
      <c r="L641">
        <v>0.871</v>
      </c>
      <c r="M641" t="s">
        <v>42</v>
      </c>
      <c r="N641" t="s">
        <v>42</v>
      </c>
      <c r="O641" t="s">
        <v>42</v>
      </c>
      <c r="P641">
        <v>0</v>
      </c>
      <c r="Q641">
        <v>0</v>
      </c>
      <c r="R641">
        <v>0</v>
      </c>
      <c r="S641" t="s">
        <v>42</v>
      </c>
      <c r="T641">
        <v>0</v>
      </c>
      <c r="U641" t="s">
        <v>42</v>
      </c>
      <c r="V641">
        <v>0</v>
      </c>
      <c r="W641">
        <v>0</v>
      </c>
      <c r="X641">
        <v>0</v>
      </c>
      <c r="Y641">
        <v>0</v>
      </c>
      <c r="Z641">
        <v>0</v>
      </c>
      <c r="AA641">
        <v>0</v>
      </c>
      <c r="AB641">
        <v>0</v>
      </c>
      <c r="AC641">
        <v>0</v>
      </c>
      <c r="AD641">
        <v>0</v>
      </c>
      <c r="AE641">
        <v>0</v>
      </c>
      <c r="AF641">
        <v>0</v>
      </c>
      <c r="AG641">
        <v>0</v>
      </c>
      <c r="AH641">
        <v>0.4667</v>
      </c>
      <c r="AI641">
        <v>0.9375</v>
      </c>
      <c r="AJ641">
        <v>0.7097</v>
      </c>
      <c r="AK641">
        <v>0</v>
      </c>
      <c r="AL641">
        <v>0</v>
      </c>
      <c r="AM641">
        <v>0</v>
      </c>
      <c r="AN641">
        <v>0</v>
      </c>
      <c r="AO641">
        <v>0</v>
      </c>
      <c r="AP641">
        <v>0</v>
      </c>
      <c r="AQ641">
        <v>0</v>
      </c>
      <c r="AR641">
        <v>0</v>
      </c>
      <c r="AS641">
        <v>0</v>
      </c>
      <c r="AT641" t="s">
        <v>42</v>
      </c>
      <c r="AU641">
        <v>0</v>
      </c>
      <c r="AV641" t="s">
        <v>42</v>
      </c>
      <c r="AW641" t="s">
        <v>42</v>
      </c>
      <c r="AX641">
        <v>0</v>
      </c>
      <c r="AY641" t="s">
        <v>42</v>
      </c>
      <c r="AZ641">
        <v>0</v>
      </c>
      <c r="BA641">
        <v>0</v>
      </c>
      <c r="BB641">
        <v>0</v>
      </c>
      <c r="BC641">
        <v>0</v>
      </c>
      <c r="BD641">
        <v>0</v>
      </c>
      <c r="BE641">
        <v>0</v>
      </c>
      <c r="BF641">
        <v>0</v>
      </c>
      <c r="BG641">
        <v>0</v>
      </c>
      <c r="BH641">
        <v>0</v>
      </c>
      <c r="BI641" t="s">
        <v>42</v>
      </c>
      <c r="BJ641">
        <v>0</v>
      </c>
      <c r="BK641" t="s">
        <v>42</v>
      </c>
      <c r="BL641">
        <v>0</v>
      </c>
      <c r="BM641">
        <v>0</v>
      </c>
      <c r="BN641">
        <v>0</v>
      </c>
      <c r="BO641">
        <v>0</v>
      </c>
      <c r="BP641">
        <v>0</v>
      </c>
      <c r="BQ641">
        <v>0</v>
      </c>
    </row>
    <row r="642" spans="1:69" x14ac:dyDescent="0.25">
      <c r="A642">
        <v>334</v>
      </c>
      <c r="B642" t="s">
        <v>297</v>
      </c>
      <c r="C642" t="s">
        <v>174</v>
      </c>
      <c r="D642">
        <v>20</v>
      </c>
      <c r="E642">
        <v>20</v>
      </c>
      <c r="F642">
        <v>50</v>
      </c>
      <c r="G642">
        <v>0.66669999999999996</v>
      </c>
      <c r="H642">
        <v>1</v>
      </c>
      <c r="I642">
        <v>0.82220000000000004</v>
      </c>
      <c r="J642">
        <v>0.625</v>
      </c>
      <c r="K642">
        <v>0.90480000000000005</v>
      </c>
      <c r="L642">
        <v>0.75560000000000005</v>
      </c>
      <c r="M642">
        <v>0.25</v>
      </c>
      <c r="N642">
        <v>0.28570000000000001</v>
      </c>
      <c r="O642">
        <v>0.26669999999999999</v>
      </c>
      <c r="P642">
        <v>0</v>
      </c>
      <c r="Q642">
        <v>0</v>
      </c>
      <c r="R642">
        <v>0</v>
      </c>
      <c r="S642">
        <v>0</v>
      </c>
      <c r="T642">
        <v>0</v>
      </c>
      <c r="U642">
        <v>0</v>
      </c>
      <c r="V642">
        <v>0</v>
      </c>
      <c r="W642">
        <v>0</v>
      </c>
      <c r="X642">
        <v>0</v>
      </c>
      <c r="Y642">
        <v>0</v>
      </c>
      <c r="Z642">
        <v>0</v>
      </c>
      <c r="AA642">
        <v>0</v>
      </c>
      <c r="AB642">
        <v>0</v>
      </c>
      <c r="AC642">
        <v>0</v>
      </c>
      <c r="AD642">
        <v>0</v>
      </c>
      <c r="AE642">
        <v>0</v>
      </c>
      <c r="AF642">
        <v>0</v>
      </c>
      <c r="AG642">
        <v>0</v>
      </c>
      <c r="AH642">
        <v>0.375</v>
      </c>
      <c r="AI642">
        <v>0.61899999999999999</v>
      </c>
      <c r="AJ642">
        <v>0.4889</v>
      </c>
      <c r="AK642">
        <v>0</v>
      </c>
      <c r="AL642">
        <v>0</v>
      </c>
      <c r="AM642">
        <v>0</v>
      </c>
      <c r="AN642">
        <v>0</v>
      </c>
      <c r="AO642">
        <v>0</v>
      </c>
      <c r="AP642">
        <v>0</v>
      </c>
      <c r="AQ642">
        <v>0</v>
      </c>
      <c r="AR642">
        <v>0</v>
      </c>
      <c r="AS642">
        <v>0</v>
      </c>
      <c r="AT642" t="s">
        <v>42</v>
      </c>
      <c r="AU642" t="s">
        <v>42</v>
      </c>
      <c r="AV642" t="s">
        <v>42</v>
      </c>
      <c r="AW642" t="s">
        <v>42</v>
      </c>
      <c r="AX642" t="s">
        <v>42</v>
      </c>
      <c r="AY642" t="s">
        <v>42</v>
      </c>
      <c r="AZ642">
        <v>0</v>
      </c>
      <c r="BA642" t="s">
        <v>42</v>
      </c>
      <c r="BB642" t="s">
        <v>42</v>
      </c>
      <c r="BC642">
        <v>0</v>
      </c>
      <c r="BD642">
        <v>0</v>
      </c>
      <c r="BE642">
        <v>0</v>
      </c>
      <c r="BF642">
        <v>0</v>
      </c>
      <c r="BG642">
        <v>0</v>
      </c>
      <c r="BH642">
        <v>0</v>
      </c>
      <c r="BI642" t="s">
        <v>42</v>
      </c>
      <c r="BJ642">
        <v>0</v>
      </c>
      <c r="BK642" t="s">
        <v>42</v>
      </c>
      <c r="BL642" t="s">
        <v>42</v>
      </c>
      <c r="BM642">
        <v>0</v>
      </c>
      <c r="BN642" t="s">
        <v>42</v>
      </c>
      <c r="BO642">
        <v>0</v>
      </c>
      <c r="BP642">
        <v>0</v>
      </c>
      <c r="BQ642">
        <v>0</v>
      </c>
    </row>
    <row r="643" spans="1:69" x14ac:dyDescent="0.25">
      <c r="A643">
        <v>933</v>
      </c>
      <c r="B643" t="s">
        <v>298</v>
      </c>
      <c r="C643" t="s">
        <v>184</v>
      </c>
      <c r="D643">
        <v>40</v>
      </c>
      <c r="E643">
        <v>30</v>
      </c>
      <c r="F643">
        <v>70</v>
      </c>
      <c r="G643">
        <v>0.89739999999999998</v>
      </c>
      <c r="H643">
        <v>0.97060000000000002</v>
      </c>
      <c r="I643">
        <v>0.93149999999999999</v>
      </c>
      <c r="J643">
        <v>0.89739999999999998</v>
      </c>
      <c r="K643">
        <v>0.97060000000000002</v>
      </c>
      <c r="L643">
        <v>0.93149999999999999</v>
      </c>
      <c r="M643">
        <v>0.48720000000000002</v>
      </c>
      <c r="N643">
        <v>0.2059</v>
      </c>
      <c r="O643">
        <v>0.35620000000000002</v>
      </c>
      <c r="P643">
        <v>0</v>
      </c>
      <c r="Q643">
        <v>0</v>
      </c>
      <c r="R643">
        <v>0</v>
      </c>
      <c r="S643">
        <v>0</v>
      </c>
      <c r="T643">
        <v>0</v>
      </c>
      <c r="U643">
        <v>0</v>
      </c>
      <c r="V643">
        <v>0</v>
      </c>
      <c r="W643">
        <v>0</v>
      </c>
      <c r="X643">
        <v>0</v>
      </c>
      <c r="Y643">
        <v>0</v>
      </c>
      <c r="Z643">
        <v>0</v>
      </c>
      <c r="AA643">
        <v>0</v>
      </c>
      <c r="AB643">
        <v>0</v>
      </c>
      <c r="AC643" t="s">
        <v>42</v>
      </c>
      <c r="AD643" t="s">
        <v>42</v>
      </c>
      <c r="AE643">
        <v>0</v>
      </c>
      <c r="AF643">
        <v>0</v>
      </c>
      <c r="AG643">
        <v>0</v>
      </c>
      <c r="AH643">
        <v>0.4103</v>
      </c>
      <c r="AI643">
        <v>0.73529999999999995</v>
      </c>
      <c r="AJ643">
        <v>0.56159999999999999</v>
      </c>
      <c r="AK643">
        <v>0</v>
      </c>
      <c r="AL643">
        <v>0</v>
      </c>
      <c r="AM643">
        <v>0</v>
      </c>
      <c r="AN643">
        <v>0</v>
      </c>
      <c r="AO643">
        <v>0</v>
      </c>
      <c r="AP643">
        <v>0</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t="s">
        <v>42</v>
      </c>
      <c r="BJ643" t="s">
        <v>42</v>
      </c>
      <c r="BK643" t="s">
        <v>42</v>
      </c>
      <c r="BL643" t="s">
        <v>42</v>
      </c>
      <c r="BM643">
        <v>0</v>
      </c>
      <c r="BN643" t="s">
        <v>42</v>
      </c>
      <c r="BO643" t="s">
        <v>42</v>
      </c>
      <c r="BP643">
        <v>0</v>
      </c>
      <c r="BQ643" t="s">
        <v>42</v>
      </c>
    </row>
    <row r="644" spans="1:69" x14ac:dyDescent="0.25">
      <c r="A644">
        <v>803</v>
      </c>
      <c r="B644" t="s">
        <v>299</v>
      </c>
      <c r="C644" t="s">
        <v>184</v>
      </c>
      <c r="D644">
        <v>10</v>
      </c>
      <c r="E644">
        <v>20</v>
      </c>
      <c r="F644">
        <v>40</v>
      </c>
      <c r="G644">
        <v>0.81820000000000004</v>
      </c>
      <c r="H644">
        <v>0.95830000000000004</v>
      </c>
      <c r="I644">
        <v>0.9143</v>
      </c>
      <c r="J644">
        <v>0.81820000000000004</v>
      </c>
      <c r="K644">
        <v>0.95830000000000004</v>
      </c>
      <c r="L644">
        <v>0.9143</v>
      </c>
      <c r="M644" t="s">
        <v>42</v>
      </c>
      <c r="N644">
        <v>0.41670000000000001</v>
      </c>
      <c r="O644">
        <v>0.42859999999999998</v>
      </c>
      <c r="P644">
        <v>0</v>
      </c>
      <c r="Q644">
        <v>0</v>
      </c>
      <c r="R644">
        <v>0</v>
      </c>
      <c r="S644">
        <v>0</v>
      </c>
      <c r="T644">
        <v>0</v>
      </c>
      <c r="U644">
        <v>0</v>
      </c>
      <c r="V644">
        <v>0</v>
      </c>
      <c r="W644">
        <v>0</v>
      </c>
      <c r="X644">
        <v>0</v>
      </c>
      <c r="Y644">
        <v>0</v>
      </c>
      <c r="Z644">
        <v>0</v>
      </c>
      <c r="AA644">
        <v>0</v>
      </c>
      <c r="AB644" t="s">
        <v>42</v>
      </c>
      <c r="AC644">
        <v>0</v>
      </c>
      <c r="AD644" t="s">
        <v>42</v>
      </c>
      <c r="AE644">
        <v>0</v>
      </c>
      <c r="AF644">
        <v>0</v>
      </c>
      <c r="AG644">
        <v>0</v>
      </c>
      <c r="AH644" t="s">
        <v>42</v>
      </c>
      <c r="AI644">
        <v>0.54169999999999996</v>
      </c>
      <c r="AJ644">
        <v>0.42859999999999998</v>
      </c>
      <c r="AK644">
        <v>0</v>
      </c>
      <c r="AL644">
        <v>0</v>
      </c>
      <c r="AM644">
        <v>0</v>
      </c>
      <c r="AN644">
        <v>0</v>
      </c>
      <c r="AO644">
        <v>0</v>
      </c>
      <c r="AP644">
        <v>0</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t="s">
        <v>42</v>
      </c>
      <c r="BJ644" t="s">
        <v>42</v>
      </c>
      <c r="BK644" t="s">
        <v>42</v>
      </c>
      <c r="BL644" t="s">
        <v>42</v>
      </c>
      <c r="BM644">
        <v>0</v>
      </c>
      <c r="BN644" t="s">
        <v>42</v>
      </c>
      <c r="BO644">
        <v>0</v>
      </c>
      <c r="BP644">
        <v>0</v>
      </c>
      <c r="BQ644">
        <v>0</v>
      </c>
    </row>
    <row r="645" spans="1:69" x14ac:dyDescent="0.25">
      <c r="A645">
        <v>393</v>
      </c>
      <c r="B645" t="s">
        <v>300</v>
      </c>
      <c r="C645" t="s">
        <v>166</v>
      </c>
      <c r="D645">
        <v>40</v>
      </c>
      <c r="E645">
        <v>20</v>
      </c>
      <c r="F645">
        <v>60</v>
      </c>
      <c r="G645">
        <v>0.6744</v>
      </c>
      <c r="H645">
        <v>0.86670000000000003</v>
      </c>
      <c r="I645">
        <v>0.72409999999999997</v>
      </c>
      <c r="J645">
        <v>0.62790000000000001</v>
      </c>
      <c r="K645">
        <v>0.86670000000000003</v>
      </c>
      <c r="L645">
        <v>0.68969999999999998</v>
      </c>
      <c r="M645">
        <v>0.41860000000000003</v>
      </c>
      <c r="N645">
        <v>0.6</v>
      </c>
      <c r="O645">
        <v>0.46550000000000002</v>
      </c>
      <c r="P645">
        <v>0</v>
      </c>
      <c r="Q645">
        <v>0</v>
      </c>
      <c r="R645">
        <v>0</v>
      </c>
      <c r="S645" t="s">
        <v>42</v>
      </c>
      <c r="T645">
        <v>0</v>
      </c>
      <c r="U645" t="s">
        <v>42</v>
      </c>
      <c r="V645" t="s">
        <v>42</v>
      </c>
      <c r="W645">
        <v>0</v>
      </c>
      <c r="X645" t="s">
        <v>42</v>
      </c>
      <c r="Y645">
        <v>0</v>
      </c>
      <c r="Z645">
        <v>0</v>
      </c>
      <c r="AA645">
        <v>0</v>
      </c>
      <c r="AB645">
        <v>0</v>
      </c>
      <c r="AC645">
        <v>0</v>
      </c>
      <c r="AD645">
        <v>0</v>
      </c>
      <c r="AE645">
        <v>0</v>
      </c>
      <c r="AF645">
        <v>0</v>
      </c>
      <c r="AG645">
        <v>0</v>
      </c>
      <c r="AH645" t="s">
        <v>42</v>
      </c>
      <c r="AI645" t="s">
        <v>42</v>
      </c>
      <c r="AJ645">
        <v>0.13789999999999999</v>
      </c>
      <c r="AK645" t="s">
        <v>42</v>
      </c>
      <c r="AL645">
        <v>0</v>
      </c>
      <c r="AM645" t="s">
        <v>42</v>
      </c>
      <c r="AN645">
        <v>0</v>
      </c>
      <c r="AO645">
        <v>0</v>
      </c>
      <c r="AP645">
        <v>0</v>
      </c>
      <c r="AQ645">
        <v>0</v>
      </c>
      <c r="AR645">
        <v>0</v>
      </c>
      <c r="AS645">
        <v>0</v>
      </c>
      <c r="AT645" t="s">
        <v>42</v>
      </c>
      <c r="AU645">
        <v>0</v>
      </c>
      <c r="AV645" t="s">
        <v>42</v>
      </c>
      <c r="AW645">
        <v>0</v>
      </c>
      <c r="AX645">
        <v>0</v>
      </c>
      <c r="AY645">
        <v>0</v>
      </c>
      <c r="AZ645">
        <v>0</v>
      </c>
      <c r="BA645">
        <v>0</v>
      </c>
      <c r="BB645">
        <v>0</v>
      </c>
      <c r="BC645" t="s">
        <v>42</v>
      </c>
      <c r="BD645">
        <v>0</v>
      </c>
      <c r="BE645" t="s">
        <v>42</v>
      </c>
      <c r="BF645" t="s">
        <v>42</v>
      </c>
      <c r="BG645">
        <v>0</v>
      </c>
      <c r="BH645" t="s">
        <v>42</v>
      </c>
      <c r="BI645">
        <v>0.1628</v>
      </c>
      <c r="BJ645" t="s">
        <v>42</v>
      </c>
      <c r="BK645">
        <v>0.13789999999999999</v>
      </c>
      <c r="BL645">
        <v>0.1628</v>
      </c>
      <c r="BM645">
        <v>0</v>
      </c>
      <c r="BN645">
        <v>0.1207</v>
      </c>
      <c r="BO645">
        <v>0</v>
      </c>
      <c r="BP645" t="s">
        <v>42</v>
      </c>
      <c r="BQ645" t="s">
        <v>42</v>
      </c>
    </row>
    <row r="646" spans="1:69" x14ac:dyDescent="0.25">
      <c r="A646">
        <v>852</v>
      </c>
      <c r="B646" t="s">
        <v>301</v>
      </c>
      <c r="C646" t="s">
        <v>182</v>
      </c>
      <c r="D646">
        <v>40</v>
      </c>
      <c r="E646">
        <v>20</v>
      </c>
      <c r="F646">
        <v>50</v>
      </c>
      <c r="G646">
        <v>0.68569999999999998</v>
      </c>
      <c r="H646">
        <v>0.94440000000000002</v>
      </c>
      <c r="I646">
        <v>0.77359999999999995</v>
      </c>
      <c r="J646">
        <v>0.68569999999999998</v>
      </c>
      <c r="K646">
        <v>0.94440000000000002</v>
      </c>
      <c r="L646">
        <v>0.77359999999999995</v>
      </c>
      <c r="M646">
        <v>0.31430000000000002</v>
      </c>
      <c r="N646" t="s">
        <v>42</v>
      </c>
      <c r="O646">
        <v>0.28299999999999997</v>
      </c>
      <c r="P646">
        <v>0</v>
      </c>
      <c r="Q646">
        <v>0</v>
      </c>
      <c r="R646">
        <v>0</v>
      </c>
      <c r="S646" t="s">
        <v>42</v>
      </c>
      <c r="T646">
        <v>0</v>
      </c>
      <c r="U646" t="s">
        <v>42</v>
      </c>
      <c r="V646">
        <v>0</v>
      </c>
      <c r="W646">
        <v>0</v>
      </c>
      <c r="X646">
        <v>0</v>
      </c>
      <c r="Y646" t="s">
        <v>42</v>
      </c>
      <c r="Z646">
        <v>0.33329999999999999</v>
      </c>
      <c r="AA646">
        <v>0.20749999999999999</v>
      </c>
      <c r="AB646" t="s">
        <v>42</v>
      </c>
      <c r="AC646">
        <v>0</v>
      </c>
      <c r="AD646" t="s">
        <v>42</v>
      </c>
      <c r="AE646">
        <v>0</v>
      </c>
      <c r="AF646">
        <v>0</v>
      </c>
      <c r="AG646">
        <v>0</v>
      </c>
      <c r="AH646" t="s">
        <v>42</v>
      </c>
      <c r="AI646">
        <v>0.38890000000000002</v>
      </c>
      <c r="AJ646">
        <v>0.22639999999999999</v>
      </c>
      <c r="AK646">
        <v>0</v>
      </c>
      <c r="AL646">
        <v>0</v>
      </c>
      <c r="AM646">
        <v>0</v>
      </c>
      <c r="AN646">
        <v>0</v>
      </c>
      <c r="AO646">
        <v>0</v>
      </c>
      <c r="AP646">
        <v>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t="s">
        <v>42</v>
      </c>
      <c r="BJ646">
        <v>0</v>
      </c>
      <c r="BK646" t="s">
        <v>42</v>
      </c>
      <c r="BL646" t="s">
        <v>42</v>
      </c>
      <c r="BM646" t="s">
        <v>42</v>
      </c>
      <c r="BN646" t="s">
        <v>42</v>
      </c>
      <c r="BO646" t="s">
        <v>42</v>
      </c>
      <c r="BP646">
        <v>0</v>
      </c>
      <c r="BQ646" t="s">
        <v>42</v>
      </c>
    </row>
    <row r="647" spans="1:69" x14ac:dyDescent="0.25">
      <c r="A647">
        <v>882</v>
      </c>
      <c r="B647" t="s">
        <v>302</v>
      </c>
      <c r="C647" t="s">
        <v>176</v>
      </c>
      <c r="D647">
        <v>50</v>
      </c>
      <c r="E647">
        <v>20</v>
      </c>
      <c r="F647">
        <v>80</v>
      </c>
      <c r="G647">
        <v>0.64810000000000001</v>
      </c>
      <c r="H647">
        <v>0.91669999999999996</v>
      </c>
      <c r="I647">
        <v>0.73080000000000001</v>
      </c>
      <c r="J647">
        <v>0.61109999999999998</v>
      </c>
      <c r="K647">
        <v>0.91669999999999996</v>
      </c>
      <c r="L647">
        <v>0.70509999999999995</v>
      </c>
      <c r="M647">
        <v>0.29630000000000001</v>
      </c>
      <c r="N647" t="s">
        <v>42</v>
      </c>
      <c r="O647">
        <v>0.26919999999999999</v>
      </c>
      <c r="P647" t="s">
        <v>42</v>
      </c>
      <c r="Q647">
        <v>0</v>
      </c>
      <c r="R647" t="s">
        <v>42</v>
      </c>
      <c r="S647" t="s">
        <v>42</v>
      </c>
      <c r="T647">
        <v>0</v>
      </c>
      <c r="U647" t="s">
        <v>42</v>
      </c>
      <c r="V647">
        <v>0</v>
      </c>
      <c r="W647">
        <v>0</v>
      </c>
      <c r="X647">
        <v>0</v>
      </c>
      <c r="Y647" t="s">
        <v>42</v>
      </c>
      <c r="Z647" t="s">
        <v>42</v>
      </c>
      <c r="AA647">
        <v>0.1026</v>
      </c>
      <c r="AB647">
        <v>0</v>
      </c>
      <c r="AC647">
        <v>0</v>
      </c>
      <c r="AD647">
        <v>0</v>
      </c>
      <c r="AE647" t="s">
        <v>42</v>
      </c>
      <c r="AF647" t="s">
        <v>42</v>
      </c>
      <c r="AG647" t="s">
        <v>42</v>
      </c>
      <c r="AH647">
        <v>0.16669999999999999</v>
      </c>
      <c r="AI647">
        <v>0.45829999999999999</v>
      </c>
      <c r="AJ647">
        <v>0.25640000000000002</v>
      </c>
      <c r="AK647">
        <v>0</v>
      </c>
      <c r="AL647">
        <v>0</v>
      </c>
      <c r="AM647">
        <v>0</v>
      </c>
      <c r="AN647">
        <v>0</v>
      </c>
      <c r="AO647">
        <v>0</v>
      </c>
      <c r="AP647">
        <v>0</v>
      </c>
      <c r="AQ647">
        <v>0</v>
      </c>
      <c r="AR647">
        <v>0</v>
      </c>
      <c r="AS647">
        <v>0</v>
      </c>
      <c r="AT647">
        <v>0</v>
      </c>
      <c r="AU647">
        <v>0</v>
      </c>
      <c r="AV647">
        <v>0</v>
      </c>
      <c r="AW647">
        <v>0</v>
      </c>
      <c r="AX647">
        <v>0</v>
      </c>
      <c r="AY647">
        <v>0</v>
      </c>
      <c r="AZ647">
        <v>0</v>
      </c>
      <c r="BA647">
        <v>0</v>
      </c>
      <c r="BB647">
        <v>0</v>
      </c>
      <c r="BC647">
        <v>0</v>
      </c>
      <c r="BD647">
        <v>0</v>
      </c>
      <c r="BE647">
        <v>0</v>
      </c>
      <c r="BF647" t="s">
        <v>42</v>
      </c>
      <c r="BG647">
        <v>0</v>
      </c>
      <c r="BH647" t="s">
        <v>42</v>
      </c>
      <c r="BI647" t="s">
        <v>42</v>
      </c>
      <c r="BJ647" t="s">
        <v>42</v>
      </c>
      <c r="BK647">
        <v>7.6899999999999996E-2</v>
      </c>
      <c r="BL647">
        <v>0.2407</v>
      </c>
      <c r="BM647" t="s">
        <v>42</v>
      </c>
      <c r="BN647">
        <v>0.17949999999999999</v>
      </c>
      <c r="BO647" t="s">
        <v>42</v>
      </c>
      <c r="BP647">
        <v>0</v>
      </c>
      <c r="BQ647" t="s">
        <v>42</v>
      </c>
    </row>
    <row r="648" spans="1:69" x14ac:dyDescent="0.25">
      <c r="A648">
        <v>210</v>
      </c>
      <c r="B648" t="s">
        <v>303</v>
      </c>
      <c r="C648" t="s">
        <v>178</v>
      </c>
      <c r="D648">
        <v>30</v>
      </c>
      <c r="E648">
        <v>10</v>
      </c>
      <c r="F648">
        <v>50</v>
      </c>
      <c r="G648">
        <v>0.97060000000000002</v>
      </c>
      <c r="H648">
        <v>1</v>
      </c>
      <c r="I648">
        <v>0.97919999999999996</v>
      </c>
      <c r="J648">
        <v>0.97060000000000002</v>
      </c>
      <c r="K648">
        <v>0.92859999999999998</v>
      </c>
      <c r="L648">
        <v>0.95830000000000004</v>
      </c>
      <c r="M648">
        <v>0.17649999999999999</v>
      </c>
      <c r="N648" t="s">
        <v>42</v>
      </c>
      <c r="O648">
        <v>0.16669999999999999</v>
      </c>
      <c r="P648">
        <v>0</v>
      </c>
      <c r="Q648">
        <v>0</v>
      </c>
      <c r="R648">
        <v>0</v>
      </c>
      <c r="S648" t="s">
        <v>42</v>
      </c>
      <c r="T648">
        <v>0</v>
      </c>
      <c r="U648" t="s">
        <v>42</v>
      </c>
      <c r="V648">
        <v>0</v>
      </c>
      <c r="W648" t="s">
        <v>42</v>
      </c>
      <c r="X648" t="s">
        <v>42</v>
      </c>
      <c r="Y648">
        <v>0</v>
      </c>
      <c r="Z648">
        <v>0</v>
      </c>
      <c r="AA648">
        <v>0</v>
      </c>
      <c r="AB648">
        <v>0</v>
      </c>
      <c r="AC648">
        <v>0</v>
      </c>
      <c r="AD648">
        <v>0</v>
      </c>
      <c r="AE648">
        <v>0</v>
      </c>
      <c r="AF648">
        <v>0</v>
      </c>
      <c r="AG648">
        <v>0</v>
      </c>
      <c r="AH648">
        <v>0.76470000000000005</v>
      </c>
      <c r="AI648">
        <v>0.71430000000000005</v>
      </c>
      <c r="AJ648">
        <v>0.75</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0</v>
      </c>
      <c r="BF648">
        <v>0</v>
      </c>
      <c r="BG648" t="s">
        <v>42</v>
      </c>
      <c r="BH648" t="s">
        <v>42</v>
      </c>
      <c r="BI648" t="s">
        <v>42</v>
      </c>
      <c r="BJ648">
        <v>0</v>
      </c>
      <c r="BK648" t="s">
        <v>42</v>
      </c>
      <c r="BL648">
        <v>0</v>
      </c>
      <c r="BM648">
        <v>0</v>
      </c>
      <c r="BN648">
        <v>0</v>
      </c>
      <c r="BO648">
        <v>0</v>
      </c>
      <c r="BP648">
        <v>0</v>
      </c>
      <c r="BQ648">
        <v>0</v>
      </c>
    </row>
    <row r="649" spans="1:69" x14ac:dyDescent="0.25">
      <c r="A649">
        <v>342</v>
      </c>
      <c r="B649" t="s">
        <v>304</v>
      </c>
      <c r="C649" t="s">
        <v>168</v>
      </c>
      <c r="D649">
        <v>30</v>
      </c>
      <c r="E649">
        <v>20</v>
      </c>
      <c r="F649">
        <v>40</v>
      </c>
      <c r="G649">
        <v>0.70369999999999999</v>
      </c>
      <c r="H649">
        <v>1</v>
      </c>
      <c r="I649">
        <v>0.81399999999999995</v>
      </c>
      <c r="J649">
        <v>0.70369999999999999</v>
      </c>
      <c r="K649">
        <v>1</v>
      </c>
      <c r="L649">
        <v>0.81399999999999995</v>
      </c>
      <c r="M649" t="s">
        <v>42</v>
      </c>
      <c r="N649" t="s">
        <v>42</v>
      </c>
      <c r="O649" t="s">
        <v>42</v>
      </c>
      <c r="P649">
        <v>0</v>
      </c>
      <c r="Q649">
        <v>0</v>
      </c>
      <c r="R649">
        <v>0</v>
      </c>
      <c r="S649" t="s">
        <v>42</v>
      </c>
      <c r="T649">
        <v>0</v>
      </c>
      <c r="U649" t="s">
        <v>42</v>
      </c>
      <c r="V649">
        <v>0</v>
      </c>
      <c r="W649">
        <v>0</v>
      </c>
      <c r="X649">
        <v>0</v>
      </c>
      <c r="Y649" t="s">
        <v>42</v>
      </c>
      <c r="Z649" t="s">
        <v>42</v>
      </c>
      <c r="AA649">
        <v>0.1628</v>
      </c>
      <c r="AB649">
        <v>0</v>
      </c>
      <c r="AC649">
        <v>0</v>
      </c>
      <c r="AD649">
        <v>0</v>
      </c>
      <c r="AE649">
        <v>0</v>
      </c>
      <c r="AF649">
        <v>0</v>
      </c>
      <c r="AG649">
        <v>0</v>
      </c>
      <c r="AH649">
        <v>0.37040000000000001</v>
      </c>
      <c r="AI649">
        <v>0.75</v>
      </c>
      <c r="AJ649">
        <v>0.51160000000000005</v>
      </c>
      <c r="AK649">
        <v>0</v>
      </c>
      <c r="AL649">
        <v>0</v>
      </c>
      <c r="AM649">
        <v>0</v>
      </c>
      <c r="AN649">
        <v>0</v>
      </c>
      <c r="AO649">
        <v>0</v>
      </c>
      <c r="AP649">
        <v>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t="s">
        <v>42</v>
      </c>
      <c r="BJ649">
        <v>0</v>
      </c>
      <c r="BK649" t="s">
        <v>42</v>
      </c>
      <c r="BL649" t="s">
        <v>42</v>
      </c>
      <c r="BM649">
        <v>0</v>
      </c>
      <c r="BN649" t="s">
        <v>42</v>
      </c>
      <c r="BO649">
        <v>0</v>
      </c>
      <c r="BP649">
        <v>0</v>
      </c>
      <c r="BQ649">
        <v>0</v>
      </c>
    </row>
    <row r="650" spans="1:69" x14ac:dyDescent="0.25">
      <c r="A650">
        <v>860</v>
      </c>
      <c r="B650" t="s">
        <v>305</v>
      </c>
      <c r="C650" t="s">
        <v>174</v>
      </c>
      <c r="D650">
        <v>120</v>
      </c>
      <c r="E650">
        <v>90</v>
      </c>
      <c r="F650">
        <v>210</v>
      </c>
      <c r="G650">
        <v>0.94830000000000003</v>
      </c>
      <c r="H650">
        <v>1</v>
      </c>
      <c r="I650">
        <v>0.97119999999999995</v>
      </c>
      <c r="J650">
        <v>0.9224</v>
      </c>
      <c r="K650">
        <v>1</v>
      </c>
      <c r="L650">
        <v>0.95669999999999999</v>
      </c>
      <c r="M650">
        <v>0.23280000000000001</v>
      </c>
      <c r="N650">
        <v>0.16300000000000001</v>
      </c>
      <c r="O650">
        <v>0.2019</v>
      </c>
      <c r="P650">
        <v>0</v>
      </c>
      <c r="Q650">
        <v>0</v>
      </c>
      <c r="R650">
        <v>0</v>
      </c>
      <c r="S650">
        <v>5.1700000000000003E-2</v>
      </c>
      <c r="T650" t="s">
        <v>42</v>
      </c>
      <c r="U650">
        <v>3.85E-2</v>
      </c>
      <c r="V650">
        <v>0</v>
      </c>
      <c r="W650">
        <v>0</v>
      </c>
      <c r="X650">
        <v>0</v>
      </c>
      <c r="Y650">
        <v>0</v>
      </c>
      <c r="Z650" t="s">
        <v>42</v>
      </c>
      <c r="AA650" t="s">
        <v>42</v>
      </c>
      <c r="AB650">
        <v>0</v>
      </c>
      <c r="AC650" t="s">
        <v>42</v>
      </c>
      <c r="AD650" t="s">
        <v>42</v>
      </c>
      <c r="AE650" t="s">
        <v>42</v>
      </c>
      <c r="AF650">
        <v>0</v>
      </c>
      <c r="AG650" t="s">
        <v>42</v>
      </c>
      <c r="AH650">
        <v>0.62070000000000003</v>
      </c>
      <c r="AI650">
        <v>0.79349999999999998</v>
      </c>
      <c r="AJ650">
        <v>0.69710000000000005</v>
      </c>
      <c r="AK650" t="s">
        <v>42</v>
      </c>
      <c r="AL650">
        <v>0</v>
      </c>
      <c r="AM650" t="s">
        <v>42</v>
      </c>
      <c r="AN650">
        <v>0</v>
      </c>
      <c r="AO650">
        <v>0</v>
      </c>
      <c r="AP650">
        <v>0</v>
      </c>
      <c r="AQ650" t="s">
        <v>42</v>
      </c>
      <c r="AR650">
        <v>0</v>
      </c>
      <c r="AS650" t="s">
        <v>42</v>
      </c>
      <c r="AT650" t="s">
        <v>42</v>
      </c>
      <c r="AU650">
        <v>0</v>
      </c>
      <c r="AV650" t="s">
        <v>42</v>
      </c>
      <c r="AW650">
        <v>0</v>
      </c>
      <c r="AX650">
        <v>0</v>
      </c>
      <c r="AY650">
        <v>0</v>
      </c>
      <c r="AZ650" t="s">
        <v>42</v>
      </c>
      <c r="BA650">
        <v>0</v>
      </c>
      <c r="BB650" t="s">
        <v>42</v>
      </c>
      <c r="BC650">
        <v>0</v>
      </c>
      <c r="BD650">
        <v>0</v>
      </c>
      <c r="BE650">
        <v>0</v>
      </c>
      <c r="BF650" t="s">
        <v>42</v>
      </c>
      <c r="BG650">
        <v>0</v>
      </c>
      <c r="BH650" t="s">
        <v>42</v>
      </c>
      <c r="BI650" t="s">
        <v>42</v>
      </c>
      <c r="BJ650">
        <v>0</v>
      </c>
      <c r="BK650" t="s">
        <v>42</v>
      </c>
      <c r="BL650" t="s">
        <v>42</v>
      </c>
      <c r="BM650">
        <v>0</v>
      </c>
      <c r="BN650" t="s">
        <v>42</v>
      </c>
      <c r="BO650">
        <v>0</v>
      </c>
      <c r="BP650">
        <v>0</v>
      </c>
      <c r="BQ650">
        <v>0</v>
      </c>
    </row>
    <row r="651" spans="1:69" x14ac:dyDescent="0.25">
      <c r="A651">
        <v>356</v>
      </c>
      <c r="B651" t="s">
        <v>306</v>
      </c>
      <c r="C651" t="s">
        <v>168</v>
      </c>
      <c r="D651">
        <v>40</v>
      </c>
      <c r="E651">
        <v>30</v>
      </c>
      <c r="F651">
        <v>70</v>
      </c>
      <c r="G651">
        <v>0.76919999999999999</v>
      </c>
      <c r="H651">
        <v>0.94120000000000004</v>
      </c>
      <c r="I651">
        <v>0.84930000000000005</v>
      </c>
      <c r="J651">
        <v>0.76919999999999999</v>
      </c>
      <c r="K651">
        <v>0.91180000000000005</v>
      </c>
      <c r="L651">
        <v>0.83560000000000001</v>
      </c>
      <c r="M651">
        <v>0.30769999999999997</v>
      </c>
      <c r="N651">
        <v>0.38240000000000002</v>
      </c>
      <c r="O651">
        <v>0.34250000000000003</v>
      </c>
      <c r="P651">
        <v>0</v>
      </c>
      <c r="Q651">
        <v>0</v>
      </c>
      <c r="R651">
        <v>0</v>
      </c>
      <c r="S651" t="s">
        <v>42</v>
      </c>
      <c r="T651" t="s">
        <v>42</v>
      </c>
      <c r="U651" t="s">
        <v>42</v>
      </c>
      <c r="V651">
        <v>0</v>
      </c>
      <c r="W651">
        <v>0</v>
      </c>
      <c r="X651">
        <v>0</v>
      </c>
      <c r="Y651" t="s">
        <v>42</v>
      </c>
      <c r="Z651" t="s">
        <v>42</v>
      </c>
      <c r="AA651">
        <v>0.13700000000000001</v>
      </c>
      <c r="AB651">
        <v>0</v>
      </c>
      <c r="AC651" t="s">
        <v>42</v>
      </c>
      <c r="AD651" t="s">
        <v>42</v>
      </c>
      <c r="AE651">
        <v>0</v>
      </c>
      <c r="AF651">
        <v>0</v>
      </c>
      <c r="AG651">
        <v>0</v>
      </c>
      <c r="AH651">
        <v>0.28210000000000002</v>
      </c>
      <c r="AI651">
        <v>0.32350000000000001</v>
      </c>
      <c r="AJ651">
        <v>0.3014</v>
      </c>
      <c r="AK651">
        <v>0</v>
      </c>
      <c r="AL651">
        <v>0</v>
      </c>
      <c r="AM651">
        <v>0</v>
      </c>
      <c r="AN651">
        <v>0</v>
      </c>
      <c r="AO651">
        <v>0</v>
      </c>
      <c r="AP651">
        <v>0</v>
      </c>
      <c r="AQ651">
        <v>0</v>
      </c>
      <c r="AR651">
        <v>0</v>
      </c>
      <c r="AS651">
        <v>0</v>
      </c>
      <c r="AT651">
        <v>0</v>
      </c>
      <c r="AU651" t="s">
        <v>42</v>
      </c>
      <c r="AV651" t="s">
        <v>42</v>
      </c>
      <c r="AW651">
        <v>0</v>
      </c>
      <c r="AX651">
        <v>0</v>
      </c>
      <c r="AY651">
        <v>0</v>
      </c>
      <c r="AZ651">
        <v>0</v>
      </c>
      <c r="BA651" t="s">
        <v>42</v>
      </c>
      <c r="BB651" t="s">
        <v>42</v>
      </c>
      <c r="BC651">
        <v>0</v>
      </c>
      <c r="BD651">
        <v>0</v>
      </c>
      <c r="BE651">
        <v>0</v>
      </c>
      <c r="BF651">
        <v>0</v>
      </c>
      <c r="BG651">
        <v>0</v>
      </c>
      <c r="BH651">
        <v>0</v>
      </c>
      <c r="BI651" t="s">
        <v>42</v>
      </c>
      <c r="BJ651">
        <v>0</v>
      </c>
      <c r="BK651" t="s">
        <v>42</v>
      </c>
      <c r="BL651" t="s">
        <v>42</v>
      </c>
      <c r="BM651" t="s">
        <v>42</v>
      </c>
      <c r="BN651" t="s">
        <v>42</v>
      </c>
      <c r="BO651" t="s">
        <v>42</v>
      </c>
      <c r="BP651">
        <v>0</v>
      </c>
      <c r="BQ651" t="s">
        <v>42</v>
      </c>
    </row>
    <row r="652" spans="1:69" x14ac:dyDescent="0.25">
      <c r="A652">
        <v>808</v>
      </c>
      <c r="B652" t="s">
        <v>307</v>
      </c>
      <c r="C652" t="s">
        <v>166</v>
      </c>
      <c r="D652">
        <v>30</v>
      </c>
      <c r="E652">
        <v>20</v>
      </c>
      <c r="F652">
        <v>50</v>
      </c>
      <c r="G652">
        <v>0.89659999999999995</v>
      </c>
      <c r="H652">
        <v>0.91669999999999996</v>
      </c>
      <c r="I652">
        <v>0.90569999999999995</v>
      </c>
      <c r="J652">
        <v>0.8276</v>
      </c>
      <c r="K652">
        <v>0.91669999999999996</v>
      </c>
      <c r="L652">
        <v>0.8679</v>
      </c>
      <c r="M652" t="s">
        <v>42</v>
      </c>
      <c r="N652">
        <v>0</v>
      </c>
      <c r="O652" t="s">
        <v>42</v>
      </c>
      <c r="P652">
        <v>0</v>
      </c>
      <c r="Q652">
        <v>0</v>
      </c>
      <c r="R652">
        <v>0</v>
      </c>
      <c r="S652">
        <v>0</v>
      </c>
      <c r="T652">
        <v>0</v>
      </c>
      <c r="U652">
        <v>0</v>
      </c>
      <c r="V652">
        <v>0</v>
      </c>
      <c r="W652">
        <v>0</v>
      </c>
      <c r="X652">
        <v>0</v>
      </c>
      <c r="Y652">
        <v>0</v>
      </c>
      <c r="Z652">
        <v>0</v>
      </c>
      <c r="AA652">
        <v>0</v>
      </c>
      <c r="AB652">
        <v>0</v>
      </c>
      <c r="AC652">
        <v>0</v>
      </c>
      <c r="AD652">
        <v>0</v>
      </c>
      <c r="AE652">
        <v>0</v>
      </c>
      <c r="AF652">
        <v>0</v>
      </c>
      <c r="AG652">
        <v>0</v>
      </c>
      <c r="AH652">
        <v>0.6552</v>
      </c>
      <c r="AI652">
        <v>0.91669999999999996</v>
      </c>
      <c r="AJ652">
        <v>0.77359999999999995</v>
      </c>
      <c r="AK652">
        <v>0</v>
      </c>
      <c r="AL652">
        <v>0</v>
      </c>
      <c r="AM652">
        <v>0</v>
      </c>
      <c r="AN652">
        <v>0</v>
      </c>
      <c r="AO652">
        <v>0</v>
      </c>
      <c r="AP652">
        <v>0</v>
      </c>
      <c r="AQ652">
        <v>0</v>
      </c>
      <c r="AR652">
        <v>0</v>
      </c>
      <c r="AS652">
        <v>0</v>
      </c>
      <c r="AT652" t="s">
        <v>42</v>
      </c>
      <c r="AU652">
        <v>0</v>
      </c>
      <c r="AV652" t="s">
        <v>42</v>
      </c>
      <c r="AW652" t="s">
        <v>42</v>
      </c>
      <c r="AX652">
        <v>0</v>
      </c>
      <c r="AY652" t="s">
        <v>42</v>
      </c>
      <c r="AZ652">
        <v>0</v>
      </c>
      <c r="BA652">
        <v>0</v>
      </c>
      <c r="BB652">
        <v>0</v>
      </c>
      <c r="BC652">
        <v>0</v>
      </c>
      <c r="BD652">
        <v>0</v>
      </c>
      <c r="BE652">
        <v>0</v>
      </c>
      <c r="BF652" t="s">
        <v>42</v>
      </c>
      <c r="BG652">
        <v>0</v>
      </c>
      <c r="BH652" t="s">
        <v>42</v>
      </c>
      <c r="BI652" t="s">
        <v>42</v>
      </c>
      <c r="BJ652">
        <v>0</v>
      </c>
      <c r="BK652" t="s">
        <v>42</v>
      </c>
      <c r="BL652" t="s">
        <v>42</v>
      </c>
      <c r="BM652">
        <v>0</v>
      </c>
      <c r="BN652" t="s">
        <v>42</v>
      </c>
      <c r="BO652">
        <v>0</v>
      </c>
      <c r="BP652" t="s">
        <v>42</v>
      </c>
      <c r="BQ652" t="s">
        <v>42</v>
      </c>
    </row>
    <row r="653" spans="1:69" x14ac:dyDescent="0.25">
      <c r="A653">
        <v>861</v>
      </c>
      <c r="B653" t="s">
        <v>308</v>
      </c>
      <c r="C653" t="s">
        <v>174</v>
      </c>
      <c r="D653">
        <v>40</v>
      </c>
      <c r="E653">
        <v>30</v>
      </c>
      <c r="F653">
        <v>70</v>
      </c>
      <c r="G653">
        <v>0.97370000000000001</v>
      </c>
      <c r="H653">
        <v>0.96299999999999997</v>
      </c>
      <c r="I653">
        <v>0.96919999999999995</v>
      </c>
      <c r="J653">
        <v>0.86839999999999995</v>
      </c>
      <c r="K653">
        <v>0.81479999999999997</v>
      </c>
      <c r="L653">
        <v>0.84619999999999995</v>
      </c>
      <c r="M653">
        <v>0.47370000000000001</v>
      </c>
      <c r="N653">
        <v>0.33329999999999999</v>
      </c>
      <c r="O653">
        <v>0.41539999999999999</v>
      </c>
      <c r="P653">
        <v>0</v>
      </c>
      <c r="Q653">
        <v>0</v>
      </c>
      <c r="R653">
        <v>0</v>
      </c>
      <c r="S653" t="s">
        <v>42</v>
      </c>
      <c r="T653">
        <v>0</v>
      </c>
      <c r="U653" t="s">
        <v>42</v>
      </c>
      <c r="V653">
        <v>0</v>
      </c>
      <c r="W653">
        <v>0</v>
      </c>
      <c r="X653">
        <v>0</v>
      </c>
      <c r="Y653">
        <v>0</v>
      </c>
      <c r="Z653">
        <v>0</v>
      </c>
      <c r="AA653">
        <v>0</v>
      </c>
      <c r="AB653">
        <v>0</v>
      </c>
      <c r="AC653">
        <v>0</v>
      </c>
      <c r="AD653">
        <v>0</v>
      </c>
      <c r="AE653" t="s">
        <v>42</v>
      </c>
      <c r="AF653" t="s">
        <v>42</v>
      </c>
      <c r="AG653" t="s">
        <v>42</v>
      </c>
      <c r="AH653">
        <v>0.31580000000000003</v>
      </c>
      <c r="AI653">
        <v>0.44440000000000002</v>
      </c>
      <c r="AJ653">
        <v>0.36919999999999997</v>
      </c>
      <c r="AK653">
        <v>0</v>
      </c>
      <c r="AL653">
        <v>0</v>
      </c>
      <c r="AM653">
        <v>0</v>
      </c>
      <c r="AN653">
        <v>0</v>
      </c>
      <c r="AO653">
        <v>0</v>
      </c>
      <c r="AP653">
        <v>0</v>
      </c>
      <c r="AQ653">
        <v>0</v>
      </c>
      <c r="AR653">
        <v>0</v>
      </c>
      <c r="AS653">
        <v>0</v>
      </c>
      <c r="AT653" t="s">
        <v>42</v>
      </c>
      <c r="AU653" t="s">
        <v>42</v>
      </c>
      <c r="AV653" t="s">
        <v>42</v>
      </c>
      <c r="AW653">
        <v>0</v>
      </c>
      <c r="AX653" t="s">
        <v>42</v>
      </c>
      <c r="AY653" t="s">
        <v>42</v>
      </c>
      <c r="AZ653" t="s">
        <v>42</v>
      </c>
      <c r="BA653" t="s">
        <v>42</v>
      </c>
      <c r="BB653" t="s">
        <v>42</v>
      </c>
      <c r="BC653">
        <v>0</v>
      </c>
      <c r="BD653">
        <v>0</v>
      </c>
      <c r="BE653">
        <v>0</v>
      </c>
      <c r="BF653" t="s">
        <v>42</v>
      </c>
      <c r="BG653" t="s">
        <v>42</v>
      </c>
      <c r="BH653" t="s">
        <v>42</v>
      </c>
      <c r="BI653" t="s">
        <v>42</v>
      </c>
      <c r="BJ653">
        <v>0</v>
      </c>
      <c r="BK653" t="s">
        <v>42</v>
      </c>
      <c r="BL653">
        <v>0</v>
      </c>
      <c r="BM653" t="s">
        <v>42</v>
      </c>
      <c r="BN653" t="s">
        <v>42</v>
      </c>
      <c r="BO653">
        <v>0</v>
      </c>
      <c r="BP653">
        <v>0</v>
      </c>
      <c r="BQ653">
        <v>0</v>
      </c>
    </row>
    <row r="654" spans="1:69" x14ac:dyDescent="0.25">
      <c r="A654">
        <v>935</v>
      </c>
      <c r="B654" t="s">
        <v>309</v>
      </c>
      <c r="C654" t="s">
        <v>176</v>
      </c>
      <c r="D654">
        <v>40</v>
      </c>
      <c r="E654">
        <v>60</v>
      </c>
      <c r="F654">
        <v>100</v>
      </c>
      <c r="G654">
        <v>0.94740000000000002</v>
      </c>
      <c r="H654">
        <v>0.93100000000000005</v>
      </c>
      <c r="I654">
        <v>0.9375</v>
      </c>
      <c r="J654">
        <v>0.92110000000000003</v>
      </c>
      <c r="K654">
        <v>0.93100000000000005</v>
      </c>
      <c r="L654">
        <v>0.92710000000000004</v>
      </c>
      <c r="M654">
        <v>0.55259999999999998</v>
      </c>
      <c r="N654">
        <v>0.31030000000000002</v>
      </c>
      <c r="O654">
        <v>0.40629999999999999</v>
      </c>
      <c r="P654">
        <v>0</v>
      </c>
      <c r="Q654">
        <v>0</v>
      </c>
      <c r="R654">
        <v>0</v>
      </c>
      <c r="S654">
        <v>0</v>
      </c>
      <c r="T654" t="s">
        <v>42</v>
      </c>
      <c r="U654" t="s">
        <v>42</v>
      </c>
      <c r="V654">
        <v>0.21049999999999999</v>
      </c>
      <c r="W654">
        <v>0.37930000000000003</v>
      </c>
      <c r="X654">
        <v>0.3125</v>
      </c>
      <c r="Y654">
        <v>0</v>
      </c>
      <c r="Z654">
        <v>0</v>
      </c>
      <c r="AA654">
        <v>0</v>
      </c>
      <c r="AB654">
        <v>0</v>
      </c>
      <c r="AC654">
        <v>0</v>
      </c>
      <c r="AD654">
        <v>0</v>
      </c>
      <c r="AE654">
        <v>0</v>
      </c>
      <c r="AF654" t="s">
        <v>42</v>
      </c>
      <c r="AG654" t="s">
        <v>42</v>
      </c>
      <c r="AH654">
        <v>0.15790000000000001</v>
      </c>
      <c r="AI654">
        <v>0.18970000000000001</v>
      </c>
      <c r="AJ654">
        <v>0.17710000000000001</v>
      </c>
      <c r="AK654">
        <v>0</v>
      </c>
      <c r="AL654">
        <v>0</v>
      </c>
      <c r="AM654">
        <v>0</v>
      </c>
      <c r="AN654">
        <v>0</v>
      </c>
      <c r="AO654">
        <v>0</v>
      </c>
      <c r="AP654">
        <v>0</v>
      </c>
      <c r="AQ654">
        <v>0</v>
      </c>
      <c r="AR654" t="s">
        <v>42</v>
      </c>
      <c r="AS654" t="s">
        <v>42</v>
      </c>
      <c r="AT654" t="s">
        <v>42</v>
      </c>
      <c r="AU654">
        <v>0</v>
      </c>
      <c r="AV654" t="s">
        <v>42</v>
      </c>
      <c r="AW654">
        <v>0</v>
      </c>
      <c r="AX654">
        <v>0</v>
      </c>
      <c r="AY654">
        <v>0</v>
      </c>
      <c r="AZ654" t="s">
        <v>42</v>
      </c>
      <c r="BA654">
        <v>0</v>
      </c>
      <c r="BB654" t="s">
        <v>42</v>
      </c>
      <c r="BC654">
        <v>0</v>
      </c>
      <c r="BD654">
        <v>0</v>
      </c>
      <c r="BE654">
        <v>0</v>
      </c>
      <c r="BF654">
        <v>0</v>
      </c>
      <c r="BG654">
        <v>0</v>
      </c>
      <c r="BH654">
        <v>0</v>
      </c>
      <c r="BI654">
        <v>0</v>
      </c>
      <c r="BJ654">
        <v>0</v>
      </c>
      <c r="BK654">
        <v>0</v>
      </c>
      <c r="BL654" t="s">
        <v>42</v>
      </c>
      <c r="BM654" t="s">
        <v>42</v>
      </c>
      <c r="BN654" t="s">
        <v>42</v>
      </c>
      <c r="BO654" t="s">
        <v>42</v>
      </c>
      <c r="BP654">
        <v>0</v>
      </c>
      <c r="BQ654" t="s">
        <v>42</v>
      </c>
    </row>
    <row r="655" spans="1:69" x14ac:dyDescent="0.25">
      <c r="A655">
        <v>394</v>
      </c>
      <c r="B655" t="s">
        <v>310</v>
      </c>
      <c r="C655" t="s">
        <v>166</v>
      </c>
      <c r="D655">
        <v>50</v>
      </c>
      <c r="E655">
        <v>20</v>
      </c>
      <c r="F655">
        <v>70</v>
      </c>
      <c r="G655">
        <v>0.71109999999999995</v>
      </c>
      <c r="H655">
        <v>1</v>
      </c>
      <c r="I655">
        <v>0.80300000000000005</v>
      </c>
      <c r="J655">
        <v>0.62219999999999998</v>
      </c>
      <c r="K655">
        <v>0.90480000000000005</v>
      </c>
      <c r="L655">
        <v>0.71209999999999996</v>
      </c>
      <c r="M655">
        <v>0.17780000000000001</v>
      </c>
      <c r="N655" t="s">
        <v>42</v>
      </c>
      <c r="O655">
        <v>0.1515</v>
      </c>
      <c r="P655">
        <v>0</v>
      </c>
      <c r="Q655">
        <v>0</v>
      </c>
      <c r="R655">
        <v>0</v>
      </c>
      <c r="S655" t="s">
        <v>42</v>
      </c>
      <c r="T655">
        <v>0</v>
      </c>
      <c r="U655" t="s">
        <v>42</v>
      </c>
      <c r="V655">
        <v>0</v>
      </c>
      <c r="W655">
        <v>0</v>
      </c>
      <c r="X655">
        <v>0</v>
      </c>
      <c r="Y655">
        <v>0</v>
      </c>
      <c r="Z655">
        <v>0</v>
      </c>
      <c r="AA655">
        <v>0</v>
      </c>
      <c r="AB655">
        <v>0</v>
      </c>
      <c r="AC655">
        <v>0</v>
      </c>
      <c r="AD655">
        <v>0</v>
      </c>
      <c r="AE655" t="s">
        <v>42</v>
      </c>
      <c r="AF655">
        <v>0</v>
      </c>
      <c r="AG655" t="s">
        <v>42</v>
      </c>
      <c r="AH655">
        <v>0.35560000000000003</v>
      </c>
      <c r="AI655">
        <v>0.8095</v>
      </c>
      <c r="AJ655">
        <v>0.5</v>
      </c>
      <c r="AK655" t="s">
        <v>42</v>
      </c>
      <c r="AL655">
        <v>0</v>
      </c>
      <c r="AM655" t="s">
        <v>42</v>
      </c>
      <c r="AN655">
        <v>0</v>
      </c>
      <c r="AO655">
        <v>0</v>
      </c>
      <c r="AP655">
        <v>0</v>
      </c>
      <c r="AQ655">
        <v>0</v>
      </c>
      <c r="AR655">
        <v>0</v>
      </c>
      <c r="AS655">
        <v>0</v>
      </c>
      <c r="AT655" t="s">
        <v>42</v>
      </c>
      <c r="AU655" t="s">
        <v>42</v>
      </c>
      <c r="AV655" t="s">
        <v>42</v>
      </c>
      <c r="AW655" t="s">
        <v>42</v>
      </c>
      <c r="AX655">
        <v>0</v>
      </c>
      <c r="AY655" t="s">
        <v>42</v>
      </c>
      <c r="AZ655">
        <v>0</v>
      </c>
      <c r="BA655" t="s">
        <v>42</v>
      </c>
      <c r="BB655" t="s">
        <v>42</v>
      </c>
      <c r="BC655">
        <v>0</v>
      </c>
      <c r="BD655">
        <v>0</v>
      </c>
      <c r="BE655">
        <v>0</v>
      </c>
      <c r="BF655" t="s">
        <v>42</v>
      </c>
      <c r="BG655" t="s">
        <v>42</v>
      </c>
      <c r="BH655" t="s">
        <v>42</v>
      </c>
      <c r="BI655">
        <v>0.15559999999999999</v>
      </c>
      <c r="BJ655">
        <v>0</v>
      </c>
      <c r="BK655">
        <v>0.1061</v>
      </c>
      <c r="BL655" t="s">
        <v>42</v>
      </c>
      <c r="BM655">
        <v>0</v>
      </c>
      <c r="BN655" t="s">
        <v>42</v>
      </c>
      <c r="BO655" t="s">
        <v>42</v>
      </c>
      <c r="BP655">
        <v>0</v>
      </c>
      <c r="BQ655" t="s">
        <v>42</v>
      </c>
    </row>
    <row r="656" spans="1:69" x14ac:dyDescent="0.25">
      <c r="A656">
        <v>936</v>
      </c>
      <c r="B656" t="s">
        <v>311</v>
      </c>
      <c r="C656" t="s">
        <v>182</v>
      </c>
      <c r="D656">
        <v>130</v>
      </c>
      <c r="E656">
        <v>140</v>
      </c>
      <c r="F656">
        <v>280</v>
      </c>
      <c r="G656">
        <v>0.85070000000000001</v>
      </c>
      <c r="H656">
        <v>0.94369999999999998</v>
      </c>
      <c r="I656">
        <v>0.89859999999999995</v>
      </c>
      <c r="J656">
        <v>0.83579999999999999</v>
      </c>
      <c r="K656">
        <v>0.92959999999999998</v>
      </c>
      <c r="L656">
        <v>0.8841</v>
      </c>
      <c r="M656">
        <v>0.39550000000000002</v>
      </c>
      <c r="N656">
        <v>0.41549999999999998</v>
      </c>
      <c r="O656">
        <v>0.40579999999999999</v>
      </c>
      <c r="P656">
        <v>0</v>
      </c>
      <c r="Q656">
        <v>0</v>
      </c>
      <c r="R656">
        <v>0</v>
      </c>
      <c r="S656" t="s">
        <v>42</v>
      </c>
      <c r="T656" t="s">
        <v>42</v>
      </c>
      <c r="U656" t="s">
        <v>42</v>
      </c>
      <c r="V656" t="s">
        <v>42</v>
      </c>
      <c r="W656" t="s">
        <v>42</v>
      </c>
      <c r="X656" t="s">
        <v>42</v>
      </c>
      <c r="Y656">
        <v>0</v>
      </c>
      <c r="Z656">
        <v>4.2299999999999997E-2</v>
      </c>
      <c r="AA656">
        <v>2.1700000000000001E-2</v>
      </c>
      <c r="AB656">
        <v>0</v>
      </c>
      <c r="AC656" t="s">
        <v>42</v>
      </c>
      <c r="AD656" t="s">
        <v>42</v>
      </c>
      <c r="AE656" t="s">
        <v>42</v>
      </c>
      <c r="AF656" t="s">
        <v>42</v>
      </c>
      <c r="AG656">
        <v>2.1700000000000001E-2</v>
      </c>
      <c r="AH656">
        <v>0.38059999999999999</v>
      </c>
      <c r="AI656">
        <v>0.42959999999999998</v>
      </c>
      <c r="AJ656">
        <v>0.40579999999999999</v>
      </c>
      <c r="AK656" t="s">
        <v>42</v>
      </c>
      <c r="AL656" t="s">
        <v>42</v>
      </c>
      <c r="AM656" t="s">
        <v>42</v>
      </c>
      <c r="AN656">
        <v>0</v>
      </c>
      <c r="AO656">
        <v>0</v>
      </c>
      <c r="AP656">
        <v>0</v>
      </c>
      <c r="AQ656">
        <v>0</v>
      </c>
      <c r="AR656">
        <v>0</v>
      </c>
      <c r="AS656">
        <v>0</v>
      </c>
      <c r="AT656" t="s">
        <v>42</v>
      </c>
      <c r="AU656">
        <v>0</v>
      </c>
      <c r="AV656" t="s">
        <v>42</v>
      </c>
      <c r="AW656" t="s">
        <v>42</v>
      </c>
      <c r="AX656">
        <v>0</v>
      </c>
      <c r="AY656" t="s">
        <v>42</v>
      </c>
      <c r="AZ656">
        <v>0</v>
      </c>
      <c r="BA656">
        <v>0</v>
      </c>
      <c r="BB656">
        <v>0</v>
      </c>
      <c r="BC656">
        <v>0</v>
      </c>
      <c r="BD656">
        <v>0</v>
      </c>
      <c r="BE656">
        <v>0</v>
      </c>
      <c r="BF656">
        <v>0</v>
      </c>
      <c r="BG656" t="s">
        <v>42</v>
      </c>
      <c r="BH656" t="s">
        <v>42</v>
      </c>
      <c r="BI656">
        <v>7.46E-2</v>
      </c>
      <c r="BJ656" t="s">
        <v>42</v>
      </c>
      <c r="BK656">
        <v>5.4300000000000001E-2</v>
      </c>
      <c r="BL656">
        <v>5.9700000000000003E-2</v>
      </c>
      <c r="BM656" t="s">
        <v>42</v>
      </c>
      <c r="BN656">
        <v>3.9899999999999998E-2</v>
      </c>
      <c r="BO656" t="s">
        <v>42</v>
      </c>
      <c r="BP656">
        <v>0</v>
      </c>
      <c r="BQ656" t="s">
        <v>42</v>
      </c>
    </row>
    <row r="657" spans="1:69" x14ac:dyDescent="0.25">
      <c r="A657">
        <v>319</v>
      </c>
      <c r="B657" t="s">
        <v>312</v>
      </c>
      <c r="C657" t="s">
        <v>180</v>
      </c>
      <c r="D657">
        <v>40</v>
      </c>
      <c r="E657">
        <v>20</v>
      </c>
      <c r="F657">
        <v>60</v>
      </c>
      <c r="G657">
        <v>0.83779999999999999</v>
      </c>
      <c r="H657">
        <v>0.90910000000000002</v>
      </c>
      <c r="I657">
        <v>0.86439999999999995</v>
      </c>
      <c r="J657">
        <v>0.78380000000000005</v>
      </c>
      <c r="K657">
        <v>0.90910000000000002</v>
      </c>
      <c r="L657">
        <v>0.83050000000000002</v>
      </c>
      <c r="M657">
        <v>0.35139999999999999</v>
      </c>
      <c r="N657">
        <v>0.2727</v>
      </c>
      <c r="O657">
        <v>0.32200000000000001</v>
      </c>
      <c r="P657" t="s">
        <v>42</v>
      </c>
      <c r="Q657">
        <v>0</v>
      </c>
      <c r="R657" t="s">
        <v>42</v>
      </c>
      <c r="S657" t="s">
        <v>42</v>
      </c>
      <c r="T657">
        <v>0</v>
      </c>
      <c r="U657" t="s">
        <v>42</v>
      </c>
      <c r="V657" t="s">
        <v>42</v>
      </c>
      <c r="W657" t="s">
        <v>42</v>
      </c>
      <c r="X657">
        <v>0.1525</v>
      </c>
      <c r="Y657">
        <v>0</v>
      </c>
      <c r="Z657">
        <v>0</v>
      </c>
      <c r="AA657">
        <v>0</v>
      </c>
      <c r="AB657" t="s">
        <v>42</v>
      </c>
      <c r="AC657" t="s">
        <v>42</v>
      </c>
      <c r="AD657" t="s">
        <v>42</v>
      </c>
      <c r="AE657">
        <v>0</v>
      </c>
      <c r="AF657" t="s">
        <v>42</v>
      </c>
      <c r="AG657" t="s">
        <v>42</v>
      </c>
      <c r="AH657">
        <v>0.16220000000000001</v>
      </c>
      <c r="AI657">
        <v>0.36359999999999998</v>
      </c>
      <c r="AJ657">
        <v>0.23730000000000001</v>
      </c>
      <c r="AK657">
        <v>0</v>
      </c>
      <c r="AL657">
        <v>0</v>
      </c>
      <c r="AM657">
        <v>0</v>
      </c>
      <c r="AN657">
        <v>0</v>
      </c>
      <c r="AO657">
        <v>0</v>
      </c>
      <c r="AP657">
        <v>0</v>
      </c>
      <c r="AQ657">
        <v>0</v>
      </c>
      <c r="AR657">
        <v>0</v>
      </c>
      <c r="AS657">
        <v>0</v>
      </c>
      <c r="AT657" t="s">
        <v>42</v>
      </c>
      <c r="AU657">
        <v>0</v>
      </c>
      <c r="AV657" t="s">
        <v>42</v>
      </c>
      <c r="AW657" t="s">
        <v>42</v>
      </c>
      <c r="AX657">
        <v>0</v>
      </c>
      <c r="AY657" t="s">
        <v>42</v>
      </c>
      <c r="AZ657">
        <v>0</v>
      </c>
      <c r="BA657">
        <v>0</v>
      </c>
      <c r="BB657">
        <v>0</v>
      </c>
      <c r="BC657" t="s">
        <v>42</v>
      </c>
      <c r="BD657">
        <v>0</v>
      </c>
      <c r="BE657" t="s">
        <v>42</v>
      </c>
      <c r="BF657">
        <v>0</v>
      </c>
      <c r="BG657">
        <v>0</v>
      </c>
      <c r="BH657">
        <v>0</v>
      </c>
      <c r="BI657" t="s">
        <v>42</v>
      </c>
      <c r="BJ657" t="s">
        <v>42</v>
      </c>
      <c r="BK657" t="s">
        <v>42</v>
      </c>
      <c r="BL657" t="s">
        <v>42</v>
      </c>
      <c r="BM657">
        <v>0</v>
      </c>
      <c r="BN657" t="s">
        <v>42</v>
      </c>
      <c r="BO657" t="s">
        <v>42</v>
      </c>
      <c r="BP657">
        <v>0</v>
      </c>
      <c r="BQ657" t="s">
        <v>42</v>
      </c>
    </row>
    <row r="658" spans="1:69" x14ac:dyDescent="0.25">
      <c r="A658">
        <v>866</v>
      </c>
      <c r="B658" t="s">
        <v>313</v>
      </c>
      <c r="C658" t="s">
        <v>184</v>
      </c>
      <c r="D658">
        <v>40</v>
      </c>
      <c r="E658">
        <v>20</v>
      </c>
      <c r="F658">
        <v>60</v>
      </c>
      <c r="G658">
        <v>0.83779999999999999</v>
      </c>
      <c r="H658">
        <v>0.95450000000000002</v>
      </c>
      <c r="I658">
        <v>0.88139999999999996</v>
      </c>
      <c r="J658">
        <v>0.78380000000000005</v>
      </c>
      <c r="K658">
        <v>0.86360000000000003</v>
      </c>
      <c r="L658">
        <v>0.81359999999999999</v>
      </c>
      <c r="M658">
        <v>0.37840000000000001</v>
      </c>
      <c r="N658">
        <v>0.5</v>
      </c>
      <c r="O658">
        <v>0.42370000000000002</v>
      </c>
      <c r="P658">
        <v>0</v>
      </c>
      <c r="Q658">
        <v>0</v>
      </c>
      <c r="R658">
        <v>0</v>
      </c>
      <c r="S658">
        <v>0</v>
      </c>
      <c r="T658">
        <v>0</v>
      </c>
      <c r="U658">
        <v>0</v>
      </c>
      <c r="V658">
        <v>0</v>
      </c>
      <c r="W658">
        <v>0</v>
      </c>
      <c r="X658">
        <v>0</v>
      </c>
      <c r="Y658" t="s">
        <v>42</v>
      </c>
      <c r="Z658" t="s">
        <v>42</v>
      </c>
      <c r="AA658" t="s">
        <v>42</v>
      </c>
      <c r="AB658">
        <v>0</v>
      </c>
      <c r="AC658" t="s">
        <v>42</v>
      </c>
      <c r="AD658" t="s">
        <v>42</v>
      </c>
      <c r="AE658" t="s">
        <v>42</v>
      </c>
      <c r="AF658">
        <v>0</v>
      </c>
      <c r="AG658" t="s">
        <v>42</v>
      </c>
      <c r="AH658">
        <v>0.35139999999999999</v>
      </c>
      <c r="AI658" t="s">
        <v>42</v>
      </c>
      <c r="AJ658">
        <v>0.28810000000000002</v>
      </c>
      <c r="AK658">
        <v>0</v>
      </c>
      <c r="AL658">
        <v>0</v>
      </c>
      <c r="AM658">
        <v>0</v>
      </c>
      <c r="AN658">
        <v>0</v>
      </c>
      <c r="AO658">
        <v>0</v>
      </c>
      <c r="AP658">
        <v>0</v>
      </c>
      <c r="AQ658">
        <v>0</v>
      </c>
      <c r="AR658">
        <v>0</v>
      </c>
      <c r="AS658">
        <v>0</v>
      </c>
      <c r="AT658" t="s">
        <v>42</v>
      </c>
      <c r="AU658" t="s">
        <v>42</v>
      </c>
      <c r="AV658" t="s">
        <v>42</v>
      </c>
      <c r="AW658">
        <v>0</v>
      </c>
      <c r="AX658">
        <v>0</v>
      </c>
      <c r="AY658">
        <v>0</v>
      </c>
      <c r="AZ658">
        <v>0</v>
      </c>
      <c r="BA658" t="s">
        <v>42</v>
      </c>
      <c r="BB658" t="s">
        <v>42</v>
      </c>
      <c r="BC658" t="s">
        <v>42</v>
      </c>
      <c r="BD658" t="s">
        <v>42</v>
      </c>
      <c r="BE658" t="s">
        <v>42</v>
      </c>
      <c r="BF658" t="s">
        <v>42</v>
      </c>
      <c r="BG658">
        <v>0</v>
      </c>
      <c r="BH658" t="s">
        <v>42</v>
      </c>
      <c r="BI658" t="s">
        <v>42</v>
      </c>
      <c r="BJ658">
        <v>0</v>
      </c>
      <c r="BK658" t="s">
        <v>42</v>
      </c>
      <c r="BL658" t="s">
        <v>42</v>
      </c>
      <c r="BM658">
        <v>0</v>
      </c>
      <c r="BN658" t="s">
        <v>42</v>
      </c>
      <c r="BO658">
        <v>0</v>
      </c>
      <c r="BP658" t="s">
        <v>42</v>
      </c>
      <c r="BQ658" t="s">
        <v>42</v>
      </c>
    </row>
    <row r="659" spans="1:69" x14ac:dyDescent="0.25">
      <c r="A659">
        <v>357</v>
      </c>
      <c r="B659" t="s">
        <v>314</v>
      </c>
      <c r="C659" t="s">
        <v>168</v>
      </c>
      <c r="D659">
        <v>20</v>
      </c>
      <c r="E659">
        <v>20</v>
      </c>
      <c r="F659">
        <v>40</v>
      </c>
      <c r="G659">
        <v>0.88239999999999996</v>
      </c>
      <c r="H659">
        <v>1</v>
      </c>
      <c r="I659">
        <v>0.94289999999999996</v>
      </c>
      <c r="J659">
        <v>0.88239999999999996</v>
      </c>
      <c r="K659">
        <v>1</v>
      </c>
      <c r="L659">
        <v>0.94289999999999996</v>
      </c>
      <c r="M659">
        <v>0.88239999999999996</v>
      </c>
      <c r="N659">
        <v>0.83330000000000004</v>
      </c>
      <c r="O659">
        <v>0.85709999999999997</v>
      </c>
      <c r="P659">
        <v>0</v>
      </c>
      <c r="Q659">
        <v>0</v>
      </c>
      <c r="R659">
        <v>0</v>
      </c>
      <c r="S659">
        <v>0</v>
      </c>
      <c r="T659">
        <v>0</v>
      </c>
      <c r="U659">
        <v>0</v>
      </c>
      <c r="V659">
        <v>0</v>
      </c>
      <c r="W659">
        <v>0</v>
      </c>
      <c r="X659">
        <v>0</v>
      </c>
      <c r="Y659">
        <v>0</v>
      </c>
      <c r="Z659" t="s">
        <v>42</v>
      </c>
      <c r="AA659" t="s">
        <v>42</v>
      </c>
      <c r="AB659">
        <v>0</v>
      </c>
      <c r="AC659">
        <v>0</v>
      </c>
      <c r="AD659">
        <v>0</v>
      </c>
      <c r="AE659">
        <v>0</v>
      </c>
      <c r="AF659">
        <v>0</v>
      </c>
      <c r="AG659">
        <v>0</v>
      </c>
      <c r="AH659">
        <v>0</v>
      </c>
      <c r="AI659" t="s">
        <v>42</v>
      </c>
      <c r="AJ659" t="s">
        <v>42</v>
      </c>
      <c r="AK659">
        <v>0</v>
      </c>
      <c r="AL659">
        <v>0</v>
      </c>
      <c r="AM659">
        <v>0</v>
      </c>
      <c r="AN659">
        <v>0</v>
      </c>
      <c r="AO659">
        <v>0</v>
      </c>
      <c r="AP659">
        <v>0</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t="s">
        <v>42</v>
      </c>
      <c r="BJ659">
        <v>0</v>
      </c>
      <c r="BK659" t="s">
        <v>42</v>
      </c>
      <c r="BL659">
        <v>0</v>
      </c>
      <c r="BM659">
        <v>0</v>
      </c>
      <c r="BN659">
        <v>0</v>
      </c>
      <c r="BO659" t="s">
        <v>42</v>
      </c>
      <c r="BP659">
        <v>0</v>
      </c>
      <c r="BQ659" t="s">
        <v>42</v>
      </c>
    </row>
    <row r="660" spans="1:69" x14ac:dyDescent="0.25">
      <c r="A660">
        <v>894</v>
      </c>
      <c r="B660" t="s">
        <v>315</v>
      </c>
      <c r="C660" t="s">
        <v>174</v>
      </c>
      <c r="D660">
        <v>50</v>
      </c>
      <c r="E660">
        <v>20</v>
      </c>
      <c r="F660">
        <v>70</v>
      </c>
      <c r="G660">
        <v>0.82689999999999997</v>
      </c>
      <c r="H660">
        <v>0.86670000000000003</v>
      </c>
      <c r="I660">
        <v>0.83579999999999999</v>
      </c>
      <c r="J660">
        <v>0.82689999999999997</v>
      </c>
      <c r="K660">
        <v>0.86670000000000003</v>
      </c>
      <c r="L660">
        <v>0.83579999999999999</v>
      </c>
      <c r="M660">
        <v>0.51919999999999999</v>
      </c>
      <c r="N660">
        <v>0.4667</v>
      </c>
      <c r="O660">
        <v>0.50749999999999995</v>
      </c>
      <c r="P660">
        <v>0</v>
      </c>
      <c r="Q660">
        <v>0</v>
      </c>
      <c r="R660">
        <v>0</v>
      </c>
      <c r="S660" t="s">
        <v>42</v>
      </c>
      <c r="T660">
        <v>0</v>
      </c>
      <c r="U660" t="s">
        <v>42</v>
      </c>
      <c r="V660">
        <v>0</v>
      </c>
      <c r="W660">
        <v>0</v>
      </c>
      <c r="X660">
        <v>0</v>
      </c>
      <c r="Y660" t="s">
        <v>42</v>
      </c>
      <c r="Z660">
        <v>0</v>
      </c>
      <c r="AA660" t="s">
        <v>42</v>
      </c>
      <c r="AB660">
        <v>0</v>
      </c>
      <c r="AC660">
        <v>0</v>
      </c>
      <c r="AD660">
        <v>0</v>
      </c>
      <c r="AE660">
        <v>0</v>
      </c>
      <c r="AF660" t="s">
        <v>42</v>
      </c>
      <c r="AG660" t="s">
        <v>42</v>
      </c>
      <c r="AH660">
        <v>0.1923</v>
      </c>
      <c r="AI660" t="s">
        <v>42</v>
      </c>
      <c r="AJ660">
        <v>0.22389999999999999</v>
      </c>
      <c r="AK660">
        <v>0</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t="s">
        <v>42</v>
      </c>
      <c r="BJ660" t="s">
        <v>42</v>
      </c>
      <c r="BK660">
        <v>8.9599999999999999E-2</v>
      </c>
      <c r="BL660" t="s">
        <v>42</v>
      </c>
      <c r="BM660">
        <v>0</v>
      </c>
      <c r="BN660" t="s">
        <v>42</v>
      </c>
      <c r="BO660">
        <v>0</v>
      </c>
      <c r="BP660" t="s">
        <v>42</v>
      </c>
      <c r="BQ660" t="s">
        <v>42</v>
      </c>
    </row>
    <row r="661" spans="1:69" x14ac:dyDescent="0.25">
      <c r="A661">
        <v>883</v>
      </c>
      <c r="B661" t="s">
        <v>316</v>
      </c>
      <c r="C661" t="s">
        <v>176</v>
      </c>
      <c r="D661">
        <v>30</v>
      </c>
      <c r="E661">
        <v>10</v>
      </c>
      <c r="F661">
        <v>30</v>
      </c>
      <c r="G661">
        <v>0.92</v>
      </c>
      <c r="H661">
        <v>1</v>
      </c>
      <c r="I661">
        <v>0.9375</v>
      </c>
      <c r="J661">
        <v>0.92</v>
      </c>
      <c r="K661">
        <v>1</v>
      </c>
      <c r="L661">
        <v>0.9375</v>
      </c>
      <c r="M661" t="s">
        <v>42</v>
      </c>
      <c r="N661">
        <v>0</v>
      </c>
      <c r="O661" t="s">
        <v>42</v>
      </c>
      <c r="P661">
        <v>0</v>
      </c>
      <c r="Q661">
        <v>0</v>
      </c>
      <c r="R661">
        <v>0</v>
      </c>
      <c r="S661">
        <v>0</v>
      </c>
      <c r="T661">
        <v>0</v>
      </c>
      <c r="U661">
        <v>0</v>
      </c>
      <c r="V661">
        <v>0</v>
      </c>
      <c r="W661">
        <v>0</v>
      </c>
      <c r="X661">
        <v>0</v>
      </c>
      <c r="Y661">
        <v>0</v>
      </c>
      <c r="Z661">
        <v>0</v>
      </c>
      <c r="AA661">
        <v>0</v>
      </c>
      <c r="AB661">
        <v>0</v>
      </c>
      <c r="AC661">
        <v>0</v>
      </c>
      <c r="AD661">
        <v>0</v>
      </c>
      <c r="AE661">
        <v>0</v>
      </c>
      <c r="AF661">
        <v>0</v>
      </c>
      <c r="AG661">
        <v>0</v>
      </c>
      <c r="AH661">
        <v>0.76</v>
      </c>
      <c r="AI661">
        <v>1</v>
      </c>
      <c r="AJ661">
        <v>0.8125</v>
      </c>
      <c r="AK661">
        <v>0</v>
      </c>
      <c r="AL661">
        <v>0</v>
      </c>
      <c r="AM661">
        <v>0</v>
      </c>
      <c r="AN661">
        <v>0</v>
      </c>
      <c r="AO661">
        <v>0</v>
      </c>
      <c r="AP661">
        <v>0</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t="s">
        <v>42</v>
      </c>
      <c r="BJ661">
        <v>0</v>
      </c>
      <c r="BK661" t="s">
        <v>42</v>
      </c>
      <c r="BL661">
        <v>0</v>
      </c>
      <c r="BM661">
        <v>0</v>
      </c>
      <c r="BN661">
        <v>0</v>
      </c>
      <c r="BO661">
        <v>0</v>
      </c>
      <c r="BP661">
        <v>0</v>
      </c>
      <c r="BQ661">
        <v>0</v>
      </c>
    </row>
    <row r="662" spans="1:69" x14ac:dyDescent="0.25">
      <c r="A662">
        <v>880</v>
      </c>
      <c r="B662" t="s">
        <v>317</v>
      </c>
      <c r="C662" t="s">
        <v>184</v>
      </c>
      <c r="D662">
        <v>20</v>
      </c>
      <c r="E662">
        <v>20</v>
      </c>
      <c r="F662">
        <v>40</v>
      </c>
      <c r="G662">
        <v>0.86360000000000003</v>
      </c>
      <c r="H662">
        <v>1</v>
      </c>
      <c r="I662">
        <v>0.92679999999999996</v>
      </c>
      <c r="J662">
        <v>0.86360000000000003</v>
      </c>
      <c r="K662">
        <v>1</v>
      </c>
      <c r="L662">
        <v>0.92679999999999996</v>
      </c>
      <c r="M662">
        <v>0.40910000000000002</v>
      </c>
      <c r="N662">
        <v>0.36840000000000001</v>
      </c>
      <c r="O662">
        <v>0.39019999999999999</v>
      </c>
      <c r="P662">
        <v>0</v>
      </c>
      <c r="Q662">
        <v>0</v>
      </c>
      <c r="R662">
        <v>0</v>
      </c>
      <c r="S662">
        <v>0</v>
      </c>
      <c r="T662" t="s">
        <v>42</v>
      </c>
      <c r="U662" t="s">
        <v>42</v>
      </c>
      <c r="V662">
        <v>0</v>
      </c>
      <c r="W662" t="s">
        <v>42</v>
      </c>
      <c r="X662" t="s">
        <v>42</v>
      </c>
      <c r="Y662">
        <v>0</v>
      </c>
      <c r="Z662">
        <v>0</v>
      </c>
      <c r="AA662">
        <v>0</v>
      </c>
      <c r="AB662" t="s">
        <v>42</v>
      </c>
      <c r="AC662">
        <v>0</v>
      </c>
      <c r="AD662" t="s">
        <v>42</v>
      </c>
      <c r="AE662">
        <v>0</v>
      </c>
      <c r="AF662">
        <v>0</v>
      </c>
      <c r="AG662">
        <v>0</v>
      </c>
      <c r="AH662">
        <v>0.36359999999999998</v>
      </c>
      <c r="AI662">
        <v>0.47370000000000001</v>
      </c>
      <c r="AJ662">
        <v>0.41460000000000002</v>
      </c>
      <c r="AK662">
        <v>0</v>
      </c>
      <c r="AL662" t="s">
        <v>42</v>
      </c>
      <c r="AM662" t="s">
        <v>42</v>
      </c>
      <c r="AN662">
        <v>0</v>
      </c>
      <c r="AO662">
        <v>0</v>
      </c>
      <c r="AP662">
        <v>0</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t="s">
        <v>42</v>
      </c>
      <c r="BJ662">
        <v>0</v>
      </c>
      <c r="BK662" t="s">
        <v>42</v>
      </c>
      <c r="BL662">
        <v>0</v>
      </c>
      <c r="BM662">
        <v>0</v>
      </c>
      <c r="BN662">
        <v>0</v>
      </c>
      <c r="BO662" t="s">
        <v>42</v>
      </c>
      <c r="BP662">
        <v>0</v>
      </c>
      <c r="BQ662" t="s">
        <v>42</v>
      </c>
    </row>
    <row r="663" spans="1:69" x14ac:dyDescent="0.25">
      <c r="A663">
        <v>211</v>
      </c>
      <c r="B663" t="s">
        <v>318</v>
      </c>
      <c r="C663" t="s">
        <v>178</v>
      </c>
      <c r="D663">
        <v>30</v>
      </c>
      <c r="E663" t="s">
        <v>42</v>
      </c>
      <c r="F663">
        <v>40</v>
      </c>
      <c r="G663">
        <v>0.82350000000000001</v>
      </c>
      <c r="H663" t="s">
        <v>42</v>
      </c>
      <c r="I663">
        <v>0.83330000000000004</v>
      </c>
      <c r="J663">
        <v>0.76470000000000005</v>
      </c>
      <c r="K663" t="s">
        <v>42</v>
      </c>
      <c r="L663">
        <v>0.77780000000000005</v>
      </c>
      <c r="M663">
        <v>0.17649999999999999</v>
      </c>
      <c r="N663" t="s">
        <v>42</v>
      </c>
      <c r="O663">
        <v>0.16669999999999999</v>
      </c>
      <c r="P663">
        <v>0</v>
      </c>
      <c r="Q663" t="s">
        <v>42</v>
      </c>
      <c r="R663">
        <v>0</v>
      </c>
      <c r="S663" t="s">
        <v>42</v>
      </c>
      <c r="T663" t="s">
        <v>42</v>
      </c>
      <c r="U663" t="s">
        <v>42</v>
      </c>
      <c r="V663">
        <v>0</v>
      </c>
      <c r="W663" t="s">
        <v>42</v>
      </c>
      <c r="X663">
        <v>0</v>
      </c>
      <c r="Y663">
        <v>0</v>
      </c>
      <c r="Z663" t="s">
        <v>42</v>
      </c>
      <c r="AA663">
        <v>0</v>
      </c>
      <c r="AB663">
        <v>0</v>
      </c>
      <c r="AC663" t="s">
        <v>42</v>
      </c>
      <c r="AD663">
        <v>0</v>
      </c>
      <c r="AE663" t="s">
        <v>42</v>
      </c>
      <c r="AF663" t="s">
        <v>42</v>
      </c>
      <c r="AG663" t="s">
        <v>42</v>
      </c>
      <c r="AH663">
        <v>0.5</v>
      </c>
      <c r="AI663" t="s">
        <v>42</v>
      </c>
      <c r="AJ663">
        <v>0.52780000000000005</v>
      </c>
      <c r="AK663" t="s">
        <v>42</v>
      </c>
      <c r="AL663" t="s">
        <v>42</v>
      </c>
      <c r="AM663" t="s">
        <v>42</v>
      </c>
      <c r="AN663">
        <v>0</v>
      </c>
      <c r="AO663" t="s">
        <v>42</v>
      </c>
      <c r="AP663">
        <v>0</v>
      </c>
      <c r="AQ663">
        <v>0</v>
      </c>
      <c r="AR663" t="s">
        <v>42</v>
      </c>
      <c r="AS663">
        <v>0</v>
      </c>
      <c r="AT663" t="s">
        <v>42</v>
      </c>
      <c r="AU663" t="s">
        <v>42</v>
      </c>
      <c r="AV663" t="s">
        <v>42</v>
      </c>
      <c r="AW663">
        <v>0</v>
      </c>
      <c r="AX663" t="s">
        <v>42</v>
      </c>
      <c r="AY663">
        <v>0</v>
      </c>
      <c r="AZ663">
        <v>0</v>
      </c>
      <c r="BA663" t="s">
        <v>42</v>
      </c>
      <c r="BB663">
        <v>0</v>
      </c>
      <c r="BC663" t="s">
        <v>42</v>
      </c>
      <c r="BD663" t="s">
        <v>42</v>
      </c>
      <c r="BE663" t="s">
        <v>42</v>
      </c>
      <c r="BF663" t="s">
        <v>42</v>
      </c>
      <c r="BG663" t="s">
        <v>42</v>
      </c>
      <c r="BH663" t="s">
        <v>42</v>
      </c>
      <c r="BI663" t="s">
        <v>42</v>
      </c>
      <c r="BJ663" t="s">
        <v>42</v>
      </c>
      <c r="BK663" t="s">
        <v>42</v>
      </c>
      <c r="BL663" t="s">
        <v>42</v>
      </c>
      <c r="BM663" t="s">
        <v>42</v>
      </c>
      <c r="BN663" t="s">
        <v>42</v>
      </c>
      <c r="BO663" t="s">
        <v>42</v>
      </c>
      <c r="BP663" t="s">
        <v>42</v>
      </c>
      <c r="BQ663" t="s">
        <v>42</v>
      </c>
    </row>
    <row r="664" spans="1:69" x14ac:dyDescent="0.25">
      <c r="A664">
        <v>358</v>
      </c>
      <c r="B664" t="s">
        <v>319</v>
      </c>
      <c r="C664" t="s">
        <v>168</v>
      </c>
      <c r="D664">
        <v>40</v>
      </c>
      <c r="E664">
        <v>30</v>
      </c>
      <c r="F664">
        <v>60</v>
      </c>
      <c r="G664">
        <v>0.71430000000000005</v>
      </c>
      <c r="H664">
        <v>1</v>
      </c>
      <c r="I664">
        <v>0.83609999999999995</v>
      </c>
      <c r="J664">
        <v>0.68569999999999998</v>
      </c>
      <c r="K664">
        <v>0.96150000000000002</v>
      </c>
      <c r="L664">
        <v>0.80330000000000001</v>
      </c>
      <c r="M664">
        <v>0.28570000000000001</v>
      </c>
      <c r="N664">
        <v>0.26919999999999999</v>
      </c>
      <c r="O664">
        <v>0.2787</v>
      </c>
      <c r="P664">
        <v>0</v>
      </c>
      <c r="Q664">
        <v>0</v>
      </c>
      <c r="R664">
        <v>0</v>
      </c>
      <c r="S664">
        <v>0</v>
      </c>
      <c r="T664">
        <v>0</v>
      </c>
      <c r="U664">
        <v>0</v>
      </c>
      <c r="V664">
        <v>0</v>
      </c>
      <c r="W664">
        <v>0</v>
      </c>
      <c r="X664">
        <v>0</v>
      </c>
      <c r="Y664">
        <v>0</v>
      </c>
      <c r="Z664" t="s">
        <v>42</v>
      </c>
      <c r="AA664" t="s">
        <v>42</v>
      </c>
      <c r="AB664">
        <v>0</v>
      </c>
      <c r="AC664">
        <v>0</v>
      </c>
      <c r="AD664">
        <v>0</v>
      </c>
      <c r="AE664" t="s">
        <v>42</v>
      </c>
      <c r="AF664">
        <v>0</v>
      </c>
      <c r="AG664" t="s">
        <v>42</v>
      </c>
      <c r="AH664">
        <v>0.37140000000000001</v>
      </c>
      <c r="AI664">
        <v>0.61539999999999995</v>
      </c>
      <c r="AJ664">
        <v>0.47539999999999999</v>
      </c>
      <c r="AK664" t="s">
        <v>42</v>
      </c>
      <c r="AL664">
        <v>0</v>
      </c>
      <c r="AM664" t="s">
        <v>42</v>
      </c>
      <c r="AN664">
        <v>0</v>
      </c>
      <c r="AO664">
        <v>0</v>
      </c>
      <c r="AP664">
        <v>0</v>
      </c>
      <c r="AQ664">
        <v>0</v>
      </c>
      <c r="AR664">
        <v>0</v>
      </c>
      <c r="AS664">
        <v>0</v>
      </c>
      <c r="AT664">
        <v>0</v>
      </c>
      <c r="AU664" t="s">
        <v>42</v>
      </c>
      <c r="AV664" t="s">
        <v>42</v>
      </c>
      <c r="AW664">
        <v>0</v>
      </c>
      <c r="AX664" t="s">
        <v>42</v>
      </c>
      <c r="AY664" t="s">
        <v>42</v>
      </c>
      <c r="AZ664">
        <v>0</v>
      </c>
      <c r="BA664">
        <v>0</v>
      </c>
      <c r="BB664">
        <v>0</v>
      </c>
      <c r="BC664">
        <v>0</v>
      </c>
      <c r="BD664">
        <v>0</v>
      </c>
      <c r="BE664">
        <v>0</v>
      </c>
      <c r="BF664" t="s">
        <v>42</v>
      </c>
      <c r="BG664">
        <v>0</v>
      </c>
      <c r="BH664" t="s">
        <v>42</v>
      </c>
      <c r="BI664">
        <v>0.1714</v>
      </c>
      <c r="BJ664">
        <v>0</v>
      </c>
      <c r="BK664">
        <v>9.8400000000000001E-2</v>
      </c>
      <c r="BL664" t="s">
        <v>42</v>
      </c>
      <c r="BM664">
        <v>0</v>
      </c>
      <c r="BN664" t="s">
        <v>42</v>
      </c>
      <c r="BO664">
        <v>0</v>
      </c>
      <c r="BP664">
        <v>0</v>
      </c>
      <c r="BQ664">
        <v>0</v>
      </c>
    </row>
    <row r="665" spans="1:69" x14ac:dyDescent="0.25">
      <c r="A665">
        <v>384</v>
      </c>
      <c r="B665" t="s">
        <v>320</v>
      </c>
      <c r="C665" t="s">
        <v>170</v>
      </c>
      <c r="D665">
        <v>40</v>
      </c>
      <c r="E665">
        <v>20</v>
      </c>
      <c r="F665">
        <v>60</v>
      </c>
      <c r="G665">
        <v>0.63890000000000002</v>
      </c>
      <c r="H665">
        <v>0.90910000000000002</v>
      </c>
      <c r="I665">
        <v>0.74139999999999995</v>
      </c>
      <c r="J665">
        <v>0.63890000000000002</v>
      </c>
      <c r="K665">
        <v>0.90910000000000002</v>
      </c>
      <c r="L665">
        <v>0.74139999999999995</v>
      </c>
      <c r="M665">
        <v>0.38890000000000002</v>
      </c>
      <c r="N665" t="s">
        <v>42</v>
      </c>
      <c r="O665">
        <v>0.3276</v>
      </c>
      <c r="P665">
        <v>0</v>
      </c>
      <c r="Q665">
        <v>0</v>
      </c>
      <c r="R665">
        <v>0</v>
      </c>
      <c r="S665" t="s">
        <v>42</v>
      </c>
      <c r="T665" t="s">
        <v>42</v>
      </c>
      <c r="U665" t="s">
        <v>42</v>
      </c>
      <c r="V665" t="s">
        <v>42</v>
      </c>
      <c r="W665">
        <v>0.2727</v>
      </c>
      <c r="X665">
        <v>0.13789999999999999</v>
      </c>
      <c r="Y665">
        <v>0</v>
      </c>
      <c r="Z665">
        <v>0</v>
      </c>
      <c r="AA665">
        <v>0</v>
      </c>
      <c r="AB665">
        <v>0</v>
      </c>
      <c r="AC665">
        <v>0</v>
      </c>
      <c r="AD665">
        <v>0</v>
      </c>
      <c r="AE665" t="s">
        <v>42</v>
      </c>
      <c r="AF665">
        <v>0</v>
      </c>
      <c r="AG665" t="s">
        <v>42</v>
      </c>
      <c r="AH665" t="s">
        <v>42</v>
      </c>
      <c r="AI665">
        <v>0.36359999999999998</v>
      </c>
      <c r="AJ665">
        <v>0.22409999999999999</v>
      </c>
      <c r="AK665">
        <v>0</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t="s">
        <v>42</v>
      </c>
      <c r="BJ665">
        <v>0</v>
      </c>
      <c r="BK665" t="s">
        <v>42</v>
      </c>
      <c r="BL665">
        <v>0.16669999999999999</v>
      </c>
      <c r="BM665" t="s">
        <v>42</v>
      </c>
      <c r="BN665">
        <v>0.13789999999999999</v>
      </c>
      <c r="BO665" t="s">
        <v>42</v>
      </c>
      <c r="BP665">
        <v>0</v>
      </c>
      <c r="BQ665" t="s">
        <v>42</v>
      </c>
    </row>
    <row r="666" spans="1:69" x14ac:dyDescent="0.25">
      <c r="A666">
        <v>335</v>
      </c>
      <c r="B666" t="s">
        <v>321</v>
      </c>
      <c r="C666" t="s">
        <v>174</v>
      </c>
      <c r="D666">
        <v>30</v>
      </c>
      <c r="E666">
        <v>20</v>
      </c>
      <c r="F666">
        <v>50</v>
      </c>
      <c r="G666">
        <v>0.79410000000000003</v>
      </c>
      <c r="H666">
        <v>1</v>
      </c>
      <c r="I666">
        <v>0.8679</v>
      </c>
      <c r="J666">
        <v>0.70589999999999997</v>
      </c>
      <c r="K666">
        <v>0.94740000000000002</v>
      </c>
      <c r="L666">
        <v>0.79249999999999998</v>
      </c>
      <c r="M666">
        <v>0.2059</v>
      </c>
      <c r="N666" t="s">
        <v>42</v>
      </c>
      <c r="O666">
        <v>0.16980000000000001</v>
      </c>
      <c r="P666">
        <v>0</v>
      </c>
      <c r="Q666">
        <v>0</v>
      </c>
      <c r="R666">
        <v>0</v>
      </c>
      <c r="S666">
        <v>0</v>
      </c>
      <c r="T666">
        <v>0</v>
      </c>
      <c r="U666">
        <v>0</v>
      </c>
      <c r="V666">
        <v>0</v>
      </c>
      <c r="W666">
        <v>0</v>
      </c>
      <c r="X666">
        <v>0</v>
      </c>
      <c r="Y666">
        <v>0</v>
      </c>
      <c r="Z666">
        <v>0</v>
      </c>
      <c r="AA666">
        <v>0</v>
      </c>
      <c r="AB666">
        <v>0</v>
      </c>
      <c r="AC666">
        <v>0</v>
      </c>
      <c r="AD666">
        <v>0</v>
      </c>
      <c r="AE666">
        <v>0</v>
      </c>
      <c r="AF666">
        <v>0</v>
      </c>
      <c r="AG666">
        <v>0</v>
      </c>
      <c r="AH666">
        <v>0.5</v>
      </c>
      <c r="AI666">
        <v>0.84209999999999996</v>
      </c>
      <c r="AJ666">
        <v>0.62260000000000004</v>
      </c>
      <c r="AK666">
        <v>0</v>
      </c>
      <c r="AL666" t="s">
        <v>42</v>
      </c>
      <c r="AM666" t="s">
        <v>42</v>
      </c>
      <c r="AN666">
        <v>0</v>
      </c>
      <c r="AO666">
        <v>0</v>
      </c>
      <c r="AP666">
        <v>0</v>
      </c>
      <c r="AQ666">
        <v>0</v>
      </c>
      <c r="AR666">
        <v>0</v>
      </c>
      <c r="AS666">
        <v>0</v>
      </c>
      <c r="AT666" t="s">
        <v>42</v>
      </c>
      <c r="AU666">
        <v>0</v>
      </c>
      <c r="AV666" t="s">
        <v>42</v>
      </c>
      <c r="AW666" t="s">
        <v>42</v>
      </c>
      <c r="AX666">
        <v>0</v>
      </c>
      <c r="AY666" t="s">
        <v>42</v>
      </c>
      <c r="AZ666">
        <v>0</v>
      </c>
      <c r="BA666">
        <v>0</v>
      </c>
      <c r="BB666">
        <v>0</v>
      </c>
      <c r="BC666" t="s">
        <v>42</v>
      </c>
      <c r="BD666">
        <v>0</v>
      </c>
      <c r="BE666" t="s">
        <v>42</v>
      </c>
      <c r="BF666" t="s">
        <v>42</v>
      </c>
      <c r="BG666" t="s">
        <v>42</v>
      </c>
      <c r="BH666" t="s">
        <v>42</v>
      </c>
      <c r="BI666" t="s">
        <v>42</v>
      </c>
      <c r="BJ666">
        <v>0</v>
      </c>
      <c r="BK666" t="s">
        <v>42</v>
      </c>
      <c r="BL666" t="s">
        <v>42</v>
      </c>
      <c r="BM666">
        <v>0</v>
      </c>
      <c r="BN666" t="s">
        <v>42</v>
      </c>
      <c r="BO666" t="s">
        <v>42</v>
      </c>
      <c r="BP666">
        <v>0</v>
      </c>
      <c r="BQ666" t="s">
        <v>42</v>
      </c>
    </row>
    <row r="667" spans="1:69" x14ac:dyDescent="0.25">
      <c r="A667">
        <v>320</v>
      </c>
      <c r="B667" t="s">
        <v>322</v>
      </c>
      <c r="C667" t="s">
        <v>180</v>
      </c>
      <c r="D667">
        <v>40</v>
      </c>
      <c r="E667">
        <v>30</v>
      </c>
      <c r="F667">
        <v>60</v>
      </c>
      <c r="G667">
        <v>1</v>
      </c>
      <c r="H667">
        <v>0.92</v>
      </c>
      <c r="I667">
        <v>0.96830000000000005</v>
      </c>
      <c r="J667">
        <v>1</v>
      </c>
      <c r="K667">
        <v>0.92</v>
      </c>
      <c r="L667">
        <v>0.96830000000000005</v>
      </c>
      <c r="M667" t="s">
        <v>42</v>
      </c>
      <c r="N667" t="s">
        <v>42</v>
      </c>
      <c r="O667">
        <v>0.127</v>
      </c>
      <c r="P667">
        <v>0</v>
      </c>
      <c r="Q667">
        <v>0</v>
      </c>
      <c r="R667">
        <v>0</v>
      </c>
      <c r="S667" t="s">
        <v>42</v>
      </c>
      <c r="T667">
        <v>0</v>
      </c>
      <c r="U667" t="s">
        <v>42</v>
      </c>
      <c r="V667">
        <v>0</v>
      </c>
      <c r="W667" t="s">
        <v>42</v>
      </c>
      <c r="X667" t="s">
        <v>42</v>
      </c>
      <c r="Y667" t="s">
        <v>42</v>
      </c>
      <c r="Z667">
        <v>0</v>
      </c>
      <c r="AA667" t="s">
        <v>42</v>
      </c>
      <c r="AB667">
        <v>0</v>
      </c>
      <c r="AC667">
        <v>0</v>
      </c>
      <c r="AD667">
        <v>0</v>
      </c>
      <c r="AE667">
        <v>0</v>
      </c>
      <c r="AF667">
        <v>0</v>
      </c>
      <c r="AG667">
        <v>0</v>
      </c>
      <c r="AH667">
        <v>0.78949999999999998</v>
      </c>
      <c r="AI667">
        <v>0.76</v>
      </c>
      <c r="AJ667">
        <v>0.77780000000000005</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t="s">
        <v>42</v>
      </c>
      <c r="BK667" t="s">
        <v>42</v>
      </c>
      <c r="BL667">
        <v>0</v>
      </c>
      <c r="BM667">
        <v>0</v>
      </c>
      <c r="BN667">
        <v>0</v>
      </c>
      <c r="BO667">
        <v>0</v>
      </c>
      <c r="BP667">
        <v>0</v>
      </c>
      <c r="BQ667">
        <v>0</v>
      </c>
    </row>
    <row r="668" spans="1:69" x14ac:dyDescent="0.25">
      <c r="A668">
        <v>212</v>
      </c>
      <c r="B668" t="s">
        <v>323</v>
      </c>
      <c r="C668" t="s">
        <v>178</v>
      </c>
      <c r="D668">
        <v>40</v>
      </c>
      <c r="E668">
        <v>40</v>
      </c>
      <c r="F668">
        <v>80</v>
      </c>
      <c r="G668">
        <v>0.95450000000000002</v>
      </c>
      <c r="H668">
        <v>1</v>
      </c>
      <c r="I668">
        <v>0.97470000000000001</v>
      </c>
      <c r="J668">
        <v>0.93179999999999996</v>
      </c>
      <c r="K668">
        <v>1</v>
      </c>
      <c r="L668">
        <v>0.96199999999999997</v>
      </c>
      <c r="M668">
        <v>0.2727</v>
      </c>
      <c r="N668" t="s">
        <v>42</v>
      </c>
      <c r="O668">
        <v>0.18990000000000001</v>
      </c>
      <c r="P668">
        <v>0</v>
      </c>
      <c r="Q668">
        <v>0</v>
      </c>
      <c r="R668">
        <v>0</v>
      </c>
      <c r="S668" t="s">
        <v>42</v>
      </c>
      <c r="T668">
        <v>0</v>
      </c>
      <c r="U668" t="s">
        <v>42</v>
      </c>
      <c r="V668">
        <v>0</v>
      </c>
      <c r="W668">
        <v>0</v>
      </c>
      <c r="X668">
        <v>0</v>
      </c>
      <c r="Y668">
        <v>0</v>
      </c>
      <c r="Z668">
        <v>0</v>
      </c>
      <c r="AA668">
        <v>0</v>
      </c>
      <c r="AB668">
        <v>0</v>
      </c>
      <c r="AC668">
        <v>0</v>
      </c>
      <c r="AD668">
        <v>0</v>
      </c>
      <c r="AE668">
        <v>0</v>
      </c>
      <c r="AF668" t="s">
        <v>42</v>
      </c>
      <c r="AG668" t="s">
        <v>42</v>
      </c>
      <c r="AH668">
        <v>0.63639999999999997</v>
      </c>
      <c r="AI668">
        <v>0.88570000000000004</v>
      </c>
      <c r="AJ668">
        <v>0.74680000000000002</v>
      </c>
      <c r="AK668">
        <v>0</v>
      </c>
      <c r="AL668" t="s">
        <v>42</v>
      </c>
      <c r="AM668" t="s">
        <v>42</v>
      </c>
      <c r="AN668">
        <v>0</v>
      </c>
      <c r="AO668">
        <v>0</v>
      </c>
      <c r="AP668">
        <v>0</v>
      </c>
      <c r="AQ668">
        <v>0</v>
      </c>
      <c r="AR668">
        <v>0</v>
      </c>
      <c r="AS668">
        <v>0</v>
      </c>
      <c r="AT668" t="s">
        <v>42</v>
      </c>
      <c r="AU668">
        <v>0</v>
      </c>
      <c r="AV668" t="s">
        <v>42</v>
      </c>
      <c r="AW668" t="s">
        <v>42</v>
      </c>
      <c r="AX668">
        <v>0</v>
      </c>
      <c r="AY668" t="s">
        <v>42</v>
      </c>
      <c r="AZ668">
        <v>0</v>
      </c>
      <c r="BA668">
        <v>0</v>
      </c>
      <c r="BB668">
        <v>0</v>
      </c>
      <c r="BC668">
        <v>0</v>
      </c>
      <c r="BD668">
        <v>0</v>
      </c>
      <c r="BE668">
        <v>0</v>
      </c>
      <c r="BF668">
        <v>0</v>
      </c>
      <c r="BG668">
        <v>0</v>
      </c>
      <c r="BH668">
        <v>0</v>
      </c>
      <c r="BI668" t="s">
        <v>42</v>
      </c>
      <c r="BJ668">
        <v>0</v>
      </c>
      <c r="BK668" t="s">
        <v>42</v>
      </c>
      <c r="BL668">
        <v>0</v>
      </c>
      <c r="BM668">
        <v>0</v>
      </c>
      <c r="BN668">
        <v>0</v>
      </c>
      <c r="BO668" t="s">
        <v>42</v>
      </c>
      <c r="BP668">
        <v>0</v>
      </c>
      <c r="BQ668" t="s">
        <v>42</v>
      </c>
    </row>
    <row r="669" spans="1:69" x14ac:dyDescent="0.25">
      <c r="A669">
        <v>877</v>
      </c>
      <c r="B669" t="s">
        <v>324</v>
      </c>
      <c r="C669" t="s">
        <v>168</v>
      </c>
      <c r="D669">
        <v>40</v>
      </c>
      <c r="E669">
        <v>10</v>
      </c>
      <c r="F669">
        <v>50</v>
      </c>
      <c r="G669">
        <v>0.54049999999999998</v>
      </c>
      <c r="H669">
        <v>1</v>
      </c>
      <c r="I669">
        <v>0.66</v>
      </c>
      <c r="J669">
        <v>0.51349999999999996</v>
      </c>
      <c r="K669">
        <v>1</v>
      </c>
      <c r="L669">
        <v>0.64</v>
      </c>
      <c r="M669">
        <v>0.2162</v>
      </c>
      <c r="N669" t="s">
        <v>42</v>
      </c>
      <c r="O669">
        <v>0.24</v>
      </c>
      <c r="P669" t="s">
        <v>42</v>
      </c>
      <c r="Q669">
        <v>0</v>
      </c>
      <c r="R669" t="s">
        <v>42</v>
      </c>
      <c r="S669" t="s">
        <v>42</v>
      </c>
      <c r="T669">
        <v>0</v>
      </c>
      <c r="U669" t="s">
        <v>42</v>
      </c>
      <c r="V669">
        <v>0</v>
      </c>
      <c r="W669">
        <v>0</v>
      </c>
      <c r="X669">
        <v>0</v>
      </c>
      <c r="Y669">
        <v>0</v>
      </c>
      <c r="Z669">
        <v>0</v>
      </c>
      <c r="AA669">
        <v>0</v>
      </c>
      <c r="AB669">
        <v>0</v>
      </c>
      <c r="AC669" t="s">
        <v>42</v>
      </c>
      <c r="AD669" t="s">
        <v>42</v>
      </c>
      <c r="AE669">
        <v>0</v>
      </c>
      <c r="AF669">
        <v>0</v>
      </c>
      <c r="AG669">
        <v>0</v>
      </c>
      <c r="AH669">
        <v>0.2162</v>
      </c>
      <c r="AI669">
        <v>0.61539999999999995</v>
      </c>
      <c r="AJ669">
        <v>0.32</v>
      </c>
      <c r="AK669">
        <v>0</v>
      </c>
      <c r="AL669" t="s">
        <v>42</v>
      </c>
      <c r="AM669" t="s">
        <v>42</v>
      </c>
      <c r="AN669">
        <v>0</v>
      </c>
      <c r="AO669">
        <v>0</v>
      </c>
      <c r="AP669">
        <v>0</v>
      </c>
      <c r="AQ669">
        <v>0</v>
      </c>
      <c r="AR669">
        <v>0</v>
      </c>
      <c r="AS669">
        <v>0</v>
      </c>
      <c r="AT669" t="s">
        <v>42</v>
      </c>
      <c r="AU669">
        <v>0</v>
      </c>
      <c r="AV669" t="s">
        <v>42</v>
      </c>
      <c r="AW669">
        <v>0</v>
      </c>
      <c r="AX669">
        <v>0</v>
      </c>
      <c r="AY669">
        <v>0</v>
      </c>
      <c r="AZ669" t="s">
        <v>42</v>
      </c>
      <c r="BA669">
        <v>0</v>
      </c>
      <c r="BB669" t="s">
        <v>42</v>
      </c>
      <c r="BC669">
        <v>0</v>
      </c>
      <c r="BD669">
        <v>0</v>
      </c>
      <c r="BE669">
        <v>0</v>
      </c>
      <c r="BF669">
        <v>0</v>
      </c>
      <c r="BG669">
        <v>0</v>
      </c>
      <c r="BH669">
        <v>0</v>
      </c>
      <c r="BI669">
        <v>0.27029999999999998</v>
      </c>
      <c r="BJ669">
        <v>0</v>
      </c>
      <c r="BK669">
        <v>0.2</v>
      </c>
      <c r="BL669">
        <v>0.18920000000000001</v>
      </c>
      <c r="BM669">
        <v>0</v>
      </c>
      <c r="BN669">
        <v>0.14000000000000001</v>
      </c>
      <c r="BO669">
        <v>0</v>
      </c>
      <c r="BP669">
        <v>0</v>
      </c>
      <c r="BQ669">
        <v>0</v>
      </c>
    </row>
    <row r="670" spans="1:69" x14ac:dyDescent="0.25">
      <c r="A670">
        <v>937</v>
      </c>
      <c r="B670" t="s">
        <v>325</v>
      </c>
      <c r="C670" t="s">
        <v>174</v>
      </c>
      <c r="D670">
        <v>50</v>
      </c>
      <c r="E670">
        <v>70</v>
      </c>
      <c r="F670">
        <v>120</v>
      </c>
      <c r="G670">
        <v>0.83330000000000004</v>
      </c>
      <c r="H670">
        <v>0.93940000000000001</v>
      </c>
      <c r="I670">
        <v>0.89170000000000005</v>
      </c>
      <c r="J670">
        <v>0.83330000000000004</v>
      </c>
      <c r="K670">
        <v>0.93940000000000001</v>
      </c>
      <c r="L670">
        <v>0.89170000000000005</v>
      </c>
      <c r="M670">
        <v>0.16669999999999999</v>
      </c>
      <c r="N670">
        <v>0.21210000000000001</v>
      </c>
      <c r="O670">
        <v>0.19170000000000001</v>
      </c>
      <c r="P670">
        <v>0</v>
      </c>
      <c r="Q670">
        <v>0</v>
      </c>
      <c r="R670">
        <v>0</v>
      </c>
      <c r="S670">
        <v>0</v>
      </c>
      <c r="T670">
        <v>0</v>
      </c>
      <c r="U670">
        <v>0</v>
      </c>
      <c r="V670">
        <v>0</v>
      </c>
      <c r="W670" t="s">
        <v>42</v>
      </c>
      <c r="X670" t="s">
        <v>42</v>
      </c>
      <c r="Y670">
        <v>0</v>
      </c>
      <c r="Z670" t="s">
        <v>42</v>
      </c>
      <c r="AA670" t="s">
        <v>42</v>
      </c>
      <c r="AB670" t="s">
        <v>42</v>
      </c>
      <c r="AC670" t="s">
        <v>42</v>
      </c>
      <c r="AD670">
        <v>0.05</v>
      </c>
      <c r="AE670">
        <v>0</v>
      </c>
      <c r="AF670">
        <v>0</v>
      </c>
      <c r="AG670">
        <v>0</v>
      </c>
      <c r="AH670">
        <v>0.62960000000000005</v>
      </c>
      <c r="AI670">
        <v>0.63639999999999997</v>
      </c>
      <c r="AJ670">
        <v>0.63329999999999997</v>
      </c>
      <c r="AK670">
        <v>0</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t="s">
        <v>42</v>
      </c>
      <c r="BJ670" t="s">
        <v>42</v>
      </c>
      <c r="BK670" t="s">
        <v>42</v>
      </c>
      <c r="BL670" t="s">
        <v>42</v>
      </c>
      <c r="BM670" t="s">
        <v>42</v>
      </c>
      <c r="BN670">
        <v>0.05</v>
      </c>
      <c r="BO670" t="s">
        <v>42</v>
      </c>
      <c r="BP670" t="s">
        <v>42</v>
      </c>
      <c r="BQ670" t="s">
        <v>42</v>
      </c>
    </row>
    <row r="671" spans="1:69" x14ac:dyDescent="0.25">
      <c r="A671">
        <v>869</v>
      </c>
      <c r="B671" t="s">
        <v>326</v>
      </c>
      <c r="C671" t="s">
        <v>182</v>
      </c>
      <c r="D671">
        <v>20</v>
      </c>
      <c r="E671">
        <v>40</v>
      </c>
      <c r="F671">
        <v>60</v>
      </c>
      <c r="G671">
        <v>1</v>
      </c>
      <c r="H671">
        <v>0.97140000000000004</v>
      </c>
      <c r="I671">
        <v>0.98180000000000001</v>
      </c>
      <c r="J671">
        <v>1</v>
      </c>
      <c r="K671">
        <v>0.97140000000000004</v>
      </c>
      <c r="L671">
        <v>0.98180000000000001</v>
      </c>
      <c r="M671" t="s">
        <v>42</v>
      </c>
      <c r="N671" t="s">
        <v>42</v>
      </c>
      <c r="O671" t="s">
        <v>42</v>
      </c>
      <c r="P671">
        <v>0</v>
      </c>
      <c r="Q671">
        <v>0</v>
      </c>
      <c r="R671">
        <v>0</v>
      </c>
      <c r="S671" t="s">
        <v>42</v>
      </c>
      <c r="T671">
        <v>0</v>
      </c>
      <c r="U671" t="s">
        <v>42</v>
      </c>
      <c r="V671">
        <v>0</v>
      </c>
      <c r="W671">
        <v>0</v>
      </c>
      <c r="X671">
        <v>0</v>
      </c>
      <c r="Y671">
        <v>0</v>
      </c>
      <c r="Z671">
        <v>0</v>
      </c>
      <c r="AA671">
        <v>0</v>
      </c>
      <c r="AB671">
        <v>0</v>
      </c>
      <c r="AC671">
        <v>0</v>
      </c>
      <c r="AD671">
        <v>0</v>
      </c>
      <c r="AE671" t="s">
        <v>42</v>
      </c>
      <c r="AF671">
        <v>0</v>
      </c>
      <c r="AG671" t="s">
        <v>42</v>
      </c>
      <c r="AH671">
        <v>0.75</v>
      </c>
      <c r="AI671">
        <v>0.9143</v>
      </c>
      <c r="AJ671">
        <v>0.85450000000000004</v>
      </c>
      <c r="AK671" t="s">
        <v>42</v>
      </c>
      <c r="AL671">
        <v>0</v>
      </c>
      <c r="AM671" t="s">
        <v>42</v>
      </c>
      <c r="AN671">
        <v>0</v>
      </c>
      <c r="AO671">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t="s">
        <v>42</v>
      </c>
      <c r="BQ671" t="s">
        <v>42</v>
      </c>
    </row>
    <row r="672" spans="1:69" x14ac:dyDescent="0.25">
      <c r="A672">
        <v>938</v>
      </c>
      <c r="B672" t="s">
        <v>327</v>
      </c>
      <c r="C672" t="s">
        <v>182</v>
      </c>
      <c r="D672">
        <v>70</v>
      </c>
      <c r="E672">
        <v>80</v>
      </c>
      <c r="F672">
        <v>150</v>
      </c>
      <c r="G672">
        <v>0.83330000000000004</v>
      </c>
      <c r="H672">
        <v>0.96050000000000002</v>
      </c>
      <c r="I672">
        <v>0.89859999999999995</v>
      </c>
      <c r="J672">
        <v>0.81940000000000002</v>
      </c>
      <c r="K672">
        <v>0.94740000000000002</v>
      </c>
      <c r="L672">
        <v>0.8851</v>
      </c>
      <c r="M672">
        <v>0.27779999999999999</v>
      </c>
      <c r="N672">
        <v>0.34210000000000002</v>
      </c>
      <c r="O672">
        <v>0.31080000000000002</v>
      </c>
      <c r="P672">
        <v>0</v>
      </c>
      <c r="Q672">
        <v>0</v>
      </c>
      <c r="R672">
        <v>0</v>
      </c>
      <c r="S672">
        <v>0</v>
      </c>
      <c r="T672">
        <v>0</v>
      </c>
      <c r="U672">
        <v>0</v>
      </c>
      <c r="V672">
        <v>0</v>
      </c>
      <c r="W672" t="s">
        <v>42</v>
      </c>
      <c r="X672" t="s">
        <v>42</v>
      </c>
      <c r="Y672" t="s">
        <v>42</v>
      </c>
      <c r="Z672">
        <v>0</v>
      </c>
      <c r="AA672" t="s">
        <v>42</v>
      </c>
      <c r="AB672" t="s">
        <v>42</v>
      </c>
      <c r="AC672">
        <v>0</v>
      </c>
      <c r="AD672" t="s">
        <v>42</v>
      </c>
      <c r="AE672" t="s">
        <v>42</v>
      </c>
      <c r="AF672">
        <v>0</v>
      </c>
      <c r="AG672" t="s">
        <v>42</v>
      </c>
      <c r="AH672">
        <v>0.48609999999999998</v>
      </c>
      <c r="AI672">
        <v>0.59209999999999996</v>
      </c>
      <c r="AJ672">
        <v>0.54049999999999998</v>
      </c>
      <c r="AK672">
        <v>0</v>
      </c>
      <c r="AL672">
        <v>0</v>
      </c>
      <c r="AM672">
        <v>0</v>
      </c>
      <c r="AN672">
        <v>0</v>
      </c>
      <c r="AO672">
        <v>0</v>
      </c>
      <c r="AP672">
        <v>0</v>
      </c>
      <c r="AQ672">
        <v>0</v>
      </c>
      <c r="AR672">
        <v>0</v>
      </c>
      <c r="AS672">
        <v>0</v>
      </c>
      <c r="AT672" t="s">
        <v>42</v>
      </c>
      <c r="AU672" t="s">
        <v>42</v>
      </c>
      <c r="AV672" t="s">
        <v>42</v>
      </c>
      <c r="AW672" t="s">
        <v>42</v>
      </c>
      <c r="AX672">
        <v>0</v>
      </c>
      <c r="AY672" t="s">
        <v>42</v>
      </c>
      <c r="AZ672">
        <v>0</v>
      </c>
      <c r="BA672" t="s">
        <v>42</v>
      </c>
      <c r="BB672" t="s">
        <v>42</v>
      </c>
      <c r="BC672">
        <v>0</v>
      </c>
      <c r="BD672">
        <v>0</v>
      </c>
      <c r="BE672">
        <v>0</v>
      </c>
      <c r="BF672">
        <v>0</v>
      </c>
      <c r="BG672">
        <v>0</v>
      </c>
      <c r="BH672">
        <v>0</v>
      </c>
      <c r="BI672">
        <v>9.7199999999999995E-2</v>
      </c>
      <c r="BJ672" t="s">
        <v>42</v>
      </c>
      <c r="BK672">
        <v>6.08E-2</v>
      </c>
      <c r="BL672" t="s">
        <v>42</v>
      </c>
      <c r="BM672">
        <v>0</v>
      </c>
      <c r="BN672" t="s">
        <v>42</v>
      </c>
      <c r="BO672" t="s">
        <v>42</v>
      </c>
      <c r="BP672" t="s">
        <v>42</v>
      </c>
      <c r="BQ672" t="s">
        <v>42</v>
      </c>
    </row>
    <row r="673" spans="1:69" x14ac:dyDescent="0.25">
      <c r="A673">
        <v>213</v>
      </c>
      <c r="B673" t="s">
        <v>328</v>
      </c>
      <c r="C673" t="s">
        <v>178</v>
      </c>
      <c r="D673">
        <v>10</v>
      </c>
      <c r="E673" t="s">
        <v>42</v>
      </c>
      <c r="F673">
        <v>10</v>
      </c>
      <c r="G673">
        <v>1</v>
      </c>
      <c r="H673" t="s">
        <v>42</v>
      </c>
      <c r="I673">
        <v>1</v>
      </c>
      <c r="J673">
        <v>1</v>
      </c>
      <c r="K673" t="s">
        <v>42</v>
      </c>
      <c r="L673">
        <v>1</v>
      </c>
      <c r="M673" t="s">
        <v>42</v>
      </c>
      <c r="N673" t="s">
        <v>42</v>
      </c>
      <c r="O673">
        <v>0.5</v>
      </c>
      <c r="P673">
        <v>0</v>
      </c>
      <c r="Q673" t="s">
        <v>42</v>
      </c>
      <c r="R673">
        <v>0</v>
      </c>
      <c r="S673">
        <v>0</v>
      </c>
      <c r="T673" t="s">
        <v>42</v>
      </c>
      <c r="U673">
        <v>0</v>
      </c>
      <c r="V673">
        <v>0</v>
      </c>
      <c r="W673" t="s">
        <v>42</v>
      </c>
      <c r="X673">
        <v>0</v>
      </c>
      <c r="Y673">
        <v>0</v>
      </c>
      <c r="Z673" t="s">
        <v>42</v>
      </c>
      <c r="AA673">
        <v>0</v>
      </c>
      <c r="AB673">
        <v>0</v>
      </c>
      <c r="AC673" t="s">
        <v>42</v>
      </c>
      <c r="AD673">
        <v>0</v>
      </c>
      <c r="AE673">
        <v>0</v>
      </c>
      <c r="AF673" t="s">
        <v>42</v>
      </c>
      <c r="AG673">
        <v>0</v>
      </c>
      <c r="AH673" t="s">
        <v>42</v>
      </c>
      <c r="AI673" t="s">
        <v>42</v>
      </c>
      <c r="AJ673">
        <v>0.5</v>
      </c>
      <c r="AK673">
        <v>0</v>
      </c>
      <c r="AL673" t="s">
        <v>42</v>
      </c>
      <c r="AM673">
        <v>0</v>
      </c>
      <c r="AN673">
        <v>0</v>
      </c>
      <c r="AO673" t="s">
        <v>42</v>
      </c>
      <c r="AP673">
        <v>0</v>
      </c>
      <c r="AQ673">
        <v>0</v>
      </c>
      <c r="AR673" t="s">
        <v>42</v>
      </c>
      <c r="AS673">
        <v>0</v>
      </c>
      <c r="AT673">
        <v>0</v>
      </c>
      <c r="AU673" t="s">
        <v>42</v>
      </c>
      <c r="AV673">
        <v>0</v>
      </c>
      <c r="AW673">
        <v>0</v>
      </c>
      <c r="AX673" t="s">
        <v>42</v>
      </c>
      <c r="AY673">
        <v>0</v>
      </c>
      <c r="AZ673">
        <v>0</v>
      </c>
      <c r="BA673" t="s">
        <v>42</v>
      </c>
      <c r="BB673">
        <v>0</v>
      </c>
      <c r="BC673">
        <v>0</v>
      </c>
      <c r="BD673" t="s">
        <v>42</v>
      </c>
      <c r="BE673">
        <v>0</v>
      </c>
      <c r="BF673">
        <v>0</v>
      </c>
      <c r="BG673" t="s">
        <v>42</v>
      </c>
      <c r="BH673">
        <v>0</v>
      </c>
      <c r="BI673">
        <v>0</v>
      </c>
      <c r="BJ673" t="s">
        <v>42</v>
      </c>
      <c r="BK673">
        <v>0</v>
      </c>
      <c r="BL673">
        <v>0</v>
      </c>
      <c r="BM673" t="s">
        <v>42</v>
      </c>
      <c r="BN673">
        <v>0</v>
      </c>
      <c r="BO673">
        <v>0</v>
      </c>
      <c r="BP673" t="s">
        <v>42</v>
      </c>
      <c r="BQ673">
        <v>0</v>
      </c>
    </row>
    <row r="674" spans="1:69" x14ac:dyDescent="0.25">
      <c r="A674">
        <v>359</v>
      </c>
      <c r="B674" t="s">
        <v>329</v>
      </c>
      <c r="C674" t="s">
        <v>168</v>
      </c>
      <c r="D674">
        <v>40</v>
      </c>
      <c r="E674">
        <v>20</v>
      </c>
      <c r="F674">
        <v>60</v>
      </c>
      <c r="G674">
        <v>0.83330000000000004</v>
      </c>
      <c r="H674">
        <v>0.95830000000000004</v>
      </c>
      <c r="I674">
        <v>0.88329999999999997</v>
      </c>
      <c r="J674">
        <v>0.75</v>
      </c>
      <c r="K674">
        <v>0.95830000000000004</v>
      </c>
      <c r="L674">
        <v>0.83330000000000004</v>
      </c>
      <c r="M674">
        <v>0.16669999999999999</v>
      </c>
      <c r="N674" t="s">
        <v>42</v>
      </c>
      <c r="O674">
        <v>0.15</v>
      </c>
      <c r="P674">
        <v>0</v>
      </c>
      <c r="Q674">
        <v>0</v>
      </c>
      <c r="R674">
        <v>0</v>
      </c>
      <c r="S674" t="s">
        <v>42</v>
      </c>
      <c r="T674">
        <v>0</v>
      </c>
      <c r="U674" t="s">
        <v>42</v>
      </c>
      <c r="V674">
        <v>0</v>
      </c>
      <c r="W674">
        <v>0</v>
      </c>
      <c r="X674">
        <v>0</v>
      </c>
      <c r="Y674">
        <v>0</v>
      </c>
      <c r="Z674">
        <v>0</v>
      </c>
      <c r="AA674">
        <v>0</v>
      </c>
      <c r="AB674">
        <v>0</v>
      </c>
      <c r="AC674">
        <v>0</v>
      </c>
      <c r="AD674">
        <v>0</v>
      </c>
      <c r="AE674">
        <v>0</v>
      </c>
      <c r="AF674">
        <v>0</v>
      </c>
      <c r="AG674">
        <v>0</v>
      </c>
      <c r="AH674">
        <v>0.55559999999999998</v>
      </c>
      <c r="AI674">
        <v>0.83330000000000004</v>
      </c>
      <c r="AJ674">
        <v>0.66669999999999996</v>
      </c>
      <c r="AK674">
        <v>0</v>
      </c>
      <c r="AL674" t="s">
        <v>42</v>
      </c>
      <c r="AM674" t="s">
        <v>42</v>
      </c>
      <c r="AN674">
        <v>0</v>
      </c>
      <c r="AO674">
        <v>0</v>
      </c>
      <c r="AP674">
        <v>0</v>
      </c>
      <c r="AQ674">
        <v>0</v>
      </c>
      <c r="AR674">
        <v>0</v>
      </c>
      <c r="AS674">
        <v>0</v>
      </c>
      <c r="AT674">
        <v>0</v>
      </c>
      <c r="AU674">
        <v>0</v>
      </c>
      <c r="AV674">
        <v>0</v>
      </c>
      <c r="AW674">
        <v>0</v>
      </c>
      <c r="AX674">
        <v>0</v>
      </c>
      <c r="AY674">
        <v>0</v>
      </c>
      <c r="AZ674">
        <v>0</v>
      </c>
      <c r="BA674">
        <v>0</v>
      </c>
      <c r="BB674">
        <v>0</v>
      </c>
      <c r="BC674">
        <v>0</v>
      </c>
      <c r="BD674">
        <v>0</v>
      </c>
      <c r="BE674">
        <v>0</v>
      </c>
      <c r="BF674" t="s">
        <v>42</v>
      </c>
      <c r="BG674">
        <v>0</v>
      </c>
      <c r="BH674" t="s">
        <v>42</v>
      </c>
      <c r="BI674" t="s">
        <v>42</v>
      </c>
      <c r="BJ674">
        <v>0</v>
      </c>
      <c r="BK674" t="s">
        <v>42</v>
      </c>
      <c r="BL674" t="s">
        <v>42</v>
      </c>
      <c r="BM674" t="s">
        <v>42</v>
      </c>
      <c r="BN674" t="s">
        <v>42</v>
      </c>
      <c r="BO674">
        <v>0</v>
      </c>
      <c r="BP674">
        <v>0</v>
      </c>
      <c r="BQ674">
        <v>0</v>
      </c>
    </row>
    <row r="675" spans="1:69" x14ac:dyDescent="0.25">
      <c r="A675">
        <v>865</v>
      </c>
      <c r="B675" t="s">
        <v>330</v>
      </c>
      <c r="C675" t="s">
        <v>184</v>
      </c>
      <c r="D675">
        <v>50</v>
      </c>
      <c r="E675">
        <v>40</v>
      </c>
      <c r="F675">
        <v>90</v>
      </c>
      <c r="G675">
        <v>0.84440000000000004</v>
      </c>
      <c r="H675">
        <v>0.8</v>
      </c>
      <c r="I675">
        <v>0.82350000000000001</v>
      </c>
      <c r="J675">
        <v>0.82220000000000004</v>
      </c>
      <c r="K675">
        <v>0.8</v>
      </c>
      <c r="L675">
        <v>0.81179999999999997</v>
      </c>
      <c r="M675">
        <v>0.44440000000000002</v>
      </c>
      <c r="N675">
        <v>0.42499999999999999</v>
      </c>
      <c r="O675">
        <v>0.43530000000000002</v>
      </c>
      <c r="P675">
        <v>0</v>
      </c>
      <c r="Q675">
        <v>0</v>
      </c>
      <c r="R675">
        <v>0</v>
      </c>
      <c r="S675">
        <v>0</v>
      </c>
      <c r="T675">
        <v>0</v>
      </c>
      <c r="U675">
        <v>0</v>
      </c>
      <c r="V675" t="s">
        <v>42</v>
      </c>
      <c r="W675">
        <v>0</v>
      </c>
      <c r="X675" t="s">
        <v>42</v>
      </c>
      <c r="Y675">
        <v>0</v>
      </c>
      <c r="Z675">
        <v>0</v>
      </c>
      <c r="AA675">
        <v>0</v>
      </c>
      <c r="AB675" t="s">
        <v>42</v>
      </c>
      <c r="AC675" t="s">
        <v>42</v>
      </c>
      <c r="AD675" t="s">
        <v>42</v>
      </c>
      <c r="AE675">
        <v>0</v>
      </c>
      <c r="AF675">
        <v>0</v>
      </c>
      <c r="AG675">
        <v>0</v>
      </c>
      <c r="AH675">
        <v>0.33329999999999999</v>
      </c>
      <c r="AI675">
        <v>0.3</v>
      </c>
      <c r="AJ675">
        <v>0.31759999999999999</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t="s">
        <v>42</v>
      </c>
      <c r="BG675">
        <v>0</v>
      </c>
      <c r="BH675" t="s">
        <v>42</v>
      </c>
      <c r="BI675" t="s">
        <v>42</v>
      </c>
      <c r="BJ675" t="s">
        <v>42</v>
      </c>
      <c r="BK675">
        <v>8.2400000000000001E-2</v>
      </c>
      <c r="BL675" t="s">
        <v>42</v>
      </c>
      <c r="BM675" t="s">
        <v>42</v>
      </c>
      <c r="BN675" t="s">
        <v>42</v>
      </c>
      <c r="BO675" t="s">
        <v>42</v>
      </c>
      <c r="BP675" t="s">
        <v>42</v>
      </c>
      <c r="BQ675" t="s">
        <v>42</v>
      </c>
    </row>
    <row r="676" spans="1:69" x14ac:dyDescent="0.25">
      <c r="A676">
        <v>868</v>
      </c>
      <c r="B676" t="s">
        <v>331</v>
      </c>
      <c r="C676" t="s">
        <v>182</v>
      </c>
      <c r="D676">
        <v>10</v>
      </c>
      <c r="E676">
        <v>20</v>
      </c>
      <c r="F676">
        <v>20</v>
      </c>
      <c r="G676">
        <v>0.85709999999999997</v>
      </c>
      <c r="H676">
        <v>1</v>
      </c>
      <c r="I676">
        <v>0.95450000000000002</v>
      </c>
      <c r="J676">
        <v>0.85709999999999997</v>
      </c>
      <c r="K676">
        <v>1</v>
      </c>
      <c r="L676">
        <v>0.95450000000000002</v>
      </c>
      <c r="M676" t="s">
        <v>42</v>
      </c>
      <c r="N676">
        <v>0</v>
      </c>
      <c r="O676" t="s">
        <v>42</v>
      </c>
      <c r="P676">
        <v>0</v>
      </c>
      <c r="Q676">
        <v>0</v>
      </c>
      <c r="R676">
        <v>0</v>
      </c>
      <c r="S676">
        <v>0</v>
      </c>
      <c r="T676">
        <v>0</v>
      </c>
      <c r="U676">
        <v>0</v>
      </c>
      <c r="V676">
        <v>0</v>
      </c>
      <c r="W676">
        <v>0</v>
      </c>
      <c r="X676">
        <v>0</v>
      </c>
      <c r="Y676">
        <v>0</v>
      </c>
      <c r="Z676">
        <v>0</v>
      </c>
      <c r="AA676">
        <v>0</v>
      </c>
      <c r="AB676">
        <v>0</v>
      </c>
      <c r="AC676">
        <v>0</v>
      </c>
      <c r="AD676">
        <v>0</v>
      </c>
      <c r="AE676">
        <v>0</v>
      </c>
      <c r="AF676">
        <v>0</v>
      </c>
      <c r="AG676">
        <v>0</v>
      </c>
      <c r="AH676" t="s">
        <v>42</v>
      </c>
      <c r="AI676">
        <v>1</v>
      </c>
      <c r="AJ676">
        <v>0.86360000000000003</v>
      </c>
      <c r="AK676">
        <v>0</v>
      </c>
      <c r="AL676" t="s">
        <v>42</v>
      </c>
      <c r="AM676" t="s">
        <v>42</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t="s">
        <v>42</v>
      </c>
      <c r="BJ676">
        <v>0</v>
      </c>
      <c r="BK676" t="s">
        <v>42</v>
      </c>
      <c r="BL676">
        <v>0</v>
      </c>
      <c r="BM676">
        <v>0</v>
      </c>
      <c r="BN676">
        <v>0</v>
      </c>
      <c r="BO676">
        <v>0</v>
      </c>
      <c r="BP676">
        <v>0</v>
      </c>
      <c r="BQ676">
        <v>0</v>
      </c>
    </row>
    <row r="677" spans="1:69" x14ac:dyDescent="0.25">
      <c r="A677">
        <v>344</v>
      </c>
      <c r="B677" t="s">
        <v>332</v>
      </c>
      <c r="C677" t="s">
        <v>168</v>
      </c>
      <c r="D677">
        <v>60</v>
      </c>
      <c r="E677">
        <v>40</v>
      </c>
      <c r="F677">
        <v>100</v>
      </c>
      <c r="G677">
        <v>0.8226</v>
      </c>
      <c r="H677">
        <v>0.97370000000000001</v>
      </c>
      <c r="I677">
        <v>0.88</v>
      </c>
      <c r="J677">
        <v>0.7742</v>
      </c>
      <c r="K677">
        <v>0.94740000000000002</v>
      </c>
      <c r="L677">
        <v>0.84</v>
      </c>
      <c r="M677">
        <v>0.2419</v>
      </c>
      <c r="N677" t="s">
        <v>42</v>
      </c>
      <c r="O677">
        <v>0.18</v>
      </c>
      <c r="P677">
        <v>0</v>
      </c>
      <c r="Q677">
        <v>0</v>
      </c>
      <c r="R677">
        <v>0</v>
      </c>
      <c r="S677" t="s">
        <v>42</v>
      </c>
      <c r="T677" t="s">
        <v>42</v>
      </c>
      <c r="U677" t="s">
        <v>42</v>
      </c>
      <c r="V677">
        <v>0</v>
      </c>
      <c r="W677">
        <v>0</v>
      </c>
      <c r="X677">
        <v>0</v>
      </c>
      <c r="Y677">
        <v>0</v>
      </c>
      <c r="Z677" t="s">
        <v>42</v>
      </c>
      <c r="AA677" t="s">
        <v>42</v>
      </c>
      <c r="AB677">
        <v>0</v>
      </c>
      <c r="AC677">
        <v>0</v>
      </c>
      <c r="AD677">
        <v>0</v>
      </c>
      <c r="AE677" t="s">
        <v>42</v>
      </c>
      <c r="AF677">
        <v>0</v>
      </c>
      <c r="AG677" t="s">
        <v>42</v>
      </c>
      <c r="AH677">
        <v>0.4516</v>
      </c>
      <c r="AI677">
        <v>0.81579999999999997</v>
      </c>
      <c r="AJ677">
        <v>0.59</v>
      </c>
      <c r="AK677">
        <v>0</v>
      </c>
      <c r="AL677">
        <v>0</v>
      </c>
      <c r="AM677">
        <v>0</v>
      </c>
      <c r="AN677">
        <v>0</v>
      </c>
      <c r="AO677">
        <v>0</v>
      </c>
      <c r="AP677">
        <v>0</v>
      </c>
      <c r="AQ677">
        <v>0</v>
      </c>
      <c r="AR677">
        <v>0</v>
      </c>
      <c r="AS677">
        <v>0</v>
      </c>
      <c r="AT677">
        <v>0</v>
      </c>
      <c r="AU677" t="s">
        <v>42</v>
      </c>
      <c r="AV677" t="s">
        <v>42</v>
      </c>
      <c r="AW677">
        <v>0</v>
      </c>
      <c r="AX677" t="s">
        <v>42</v>
      </c>
      <c r="AY677" t="s">
        <v>42</v>
      </c>
      <c r="AZ677">
        <v>0</v>
      </c>
      <c r="BA677">
        <v>0</v>
      </c>
      <c r="BB677">
        <v>0</v>
      </c>
      <c r="BC677">
        <v>0</v>
      </c>
      <c r="BD677">
        <v>0</v>
      </c>
      <c r="BE677">
        <v>0</v>
      </c>
      <c r="BF677" t="s">
        <v>42</v>
      </c>
      <c r="BG677">
        <v>0</v>
      </c>
      <c r="BH677" t="s">
        <v>42</v>
      </c>
      <c r="BI677">
        <v>0.129</v>
      </c>
      <c r="BJ677" t="s">
        <v>42</v>
      </c>
      <c r="BK677">
        <v>0.09</v>
      </c>
      <c r="BL677" t="s">
        <v>42</v>
      </c>
      <c r="BM677">
        <v>0</v>
      </c>
      <c r="BN677" t="s">
        <v>42</v>
      </c>
      <c r="BO677">
        <v>0</v>
      </c>
      <c r="BP677">
        <v>0</v>
      </c>
      <c r="BQ677">
        <v>0</v>
      </c>
    </row>
    <row r="678" spans="1:69" x14ac:dyDescent="0.25">
      <c r="A678">
        <v>872</v>
      </c>
      <c r="B678" t="s">
        <v>333</v>
      </c>
      <c r="C678" t="s">
        <v>182</v>
      </c>
      <c r="D678">
        <v>20</v>
      </c>
      <c r="E678">
        <v>20</v>
      </c>
      <c r="F678">
        <v>40</v>
      </c>
      <c r="G678">
        <v>0.73909999999999998</v>
      </c>
      <c r="H678">
        <v>1</v>
      </c>
      <c r="I678">
        <v>0.85709999999999997</v>
      </c>
      <c r="J678">
        <v>0.69569999999999999</v>
      </c>
      <c r="K678">
        <v>0.89470000000000005</v>
      </c>
      <c r="L678">
        <v>0.78569999999999995</v>
      </c>
      <c r="M678">
        <v>0.3478</v>
      </c>
      <c r="N678" t="s">
        <v>42</v>
      </c>
      <c r="O678">
        <v>0.28570000000000001</v>
      </c>
      <c r="P678">
        <v>0</v>
      </c>
      <c r="Q678">
        <v>0</v>
      </c>
      <c r="R678">
        <v>0</v>
      </c>
      <c r="S678">
        <v>0</v>
      </c>
      <c r="T678" t="s">
        <v>42</v>
      </c>
      <c r="U678" t="s">
        <v>42</v>
      </c>
      <c r="V678">
        <v>0</v>
      </c>
      <c r="W678">
        <v>0</v>
      </c>
      <c r="X678">
        <v>0</v>
      </c>
      <c r="Y678">
        <v>0</v>
      </c>
      <c r="Z678">
        <v>0</v>
      </c>
      <c r="AA678">
        <v>0</v>
      </c>
      <c r="AB678">
        <v>0</v>
      </c>
      <c r="AC678">
        <v>0</v>
      </c>
      <c r="AD678">
        <v>0</v>
      </c>
      <c r="AE678" t="s">
        <v>42</v>
      </c>
      <c r="AF678" t="s">
        <v>42</v>
      </c>
      <c r="AG678" t="s">
        <v>42</v>
      </c>
      <c r="AH678">
        <v>0.30430000000000001</v>
      </c>
      <c r="AI678">
        <v>0.52629999999999999</v>
      </c>
      <c r="AJ678">
        <v>0.40479999999999999</v>
      </c>
      <c r="AK678">
        <v>0</v>
      </c>
      <c r="AL678" t="s">
        <v>42</v>
      </c>
      <c r="AM678" t="s">
        <v>42</v>
      </c>
      <c r="AN678">
        <v>0</v>
      </c>
      <c r="AO678">
        <v>0</v>
      </c>
      <c r="AP678">
        <v>0</v>
      </c>
      <c r="AQ678">
        <v>0</v>
      </c>
      <c r="AR678">
        <v>0</v>
      </c>
      <c r="AS678">
        <v>0</v>
      </c>
      <c r="AT678" t="s">
        <v>42</v>
      </c>
      <c r="AU678" t="s">
        <v>42</v>
      </c>
      <c r="AV678" t="s">
        <v>42</v>
      </c>
      <c r="AW678" t="s">
        <v>42</v>
      </c>
      <c r="AX678" t="s">
        <v>42</v>
      </c>
      <c r="AY678" t="s">
        <v>42</v>
      </c>
      <c r="AZ678">
        <v>0</v>
      </c>
      <c r="BA678">
        <v>0</v>
      </c>
      <c r="BB678">
        <v>0</v>
      </c>
      <c r="BC678">
        <v>0</v>
      </c>
      <c r="BD678">
        <v>0</v>
      </c>
      <c r="BE678">
        <v>0</v>
      </c>
      <c r="BF678">
        <v>0</v>
      </c>
      <c r="BG678" t="s">
        <v>42</v>
      </c>
      <c r="BH678" t="s">
        <v>42</v>
      </c>
      <c r="BI678" t="s">
        <v>42</v>
      </c>
      <c r="BJ678">
        <v>0</v>
      </c>
      <c r="BK678" t="s">
        <v>42</v>
      </c>
      <c r="BL678" t="s">
        <v>42</v>
      </c>
      <c r="BM678">
        <v>0</v>
      </c>
      <c r="BN678" t="s">
        <v>42</v>
      </c>
      <c r="BO678">
        <v>0</v>
      </c>
      <c r="BP678">
        <v>0</v>
      </c>
      <c r="BQ678">
        <v>0</v>
      </c>
    </row>
    <row r="679" spans="1:69" x14ac:dyDescent="0.25">
      <c r="A679">
        <v>336</v>
      </c>
      <c r="B679" t="s">
        <v>334</v>
      </c>
      <c r="C679" t="s">
        <v>174</v>
      </c>
      <c r="D679">
        <v>40</v>
      </c>
      <c r="E679">
        <v>10</v>
      </c>
      <c r="F679">
        <v>60</v>
      </c>
      <c r="G679">
        <v>0.88370000000000004</v>
      </c>
      <c r="H679">
        <v>1</v>
      </c>
      <c r="I679">
        <v>0.91069999999999995</v>
      </c>
      <c r="J679">
        <v>0.81399999999999995</v>
      </c>
      <c r="K679">
        <v>1</v>
      </c>
      <c r="L679">
        <v>0.85709999999999997</v>
      </c>
      <c r="M679">
        <v>0.3256</v>
      </c>
      <c r="N679" t="s">
        <v>42</v>
      </c>
      <c r="O679">
        <v>0.30359999999999998</v>
      </c>
      <c r="P679">
        <v>0</v>
      </c>
      <c r="Q679">
        <v>0</v>
      </c>
      <c r="R679">
        <v>0</v>
      </c>
      <c r="S679" t="s">
        <v>42</v>
      </c>
      <c r="T679">
        <v>0</v>
      </c>
      <c r="U679" t="s">
        <v>42</v>
      </c>
      <c r="V679">
        <v>0</v>
      </c>
      <c r="W679">
        <v>0</v>
      </c>
      <c r="X679">
        <v>0</v>
      </c>
      <c r="Y679">
        <v>0</v>
      </c>
      <c r="Z679">
        <v>0</v>
      </c>
      <c r="AA679">
        <v>0</v>
      </c>
      <c r="AB679">
        <v>0</v>
      </c>
      <c r="AC679">
        <v>0</v>
      </c>
      <c r="AD679">
        <v>0</v>
      </c>
      <c r="AE679">
        <v>0</v>
      </c>
      <c r="AF679">
        <v>0</v>
      </c>
      <c r="AG679">
        <v>0</v>
      </c>
      <c r="AH679">
        <v>0.39529999999999998</v>
      </c>
      <c r="AI679">
        <v>0.76919999999999999</v>
      </c>
      <c r="AJ679">
        <v>0.48209999999999997</v>
      </c>
      <c r="AK679">
        <v>0</v>
      </c>
      <c r="AL679">
        <v>0</v>
      </c>
      <c r="AM679">
        <v>0</v>
      </c>
      <c r="AN679">
        <v>0</v>
      </c>
      <c r="AO679">
        <v>0</v>
      </c>
      <c r="AP679">
        <v>0</v>
      </c>
      <c r="AQ679">
        <v>0</v>
      </c>
      <c r="AR679">
        <v>0</v>
      </c>
      <c r="AS679">
        <v>0</v>
      </c>
      <c r="AT679" t="s">
        <v>42</v>
      </c>
      <c r="AU679">
        <v>0</v>
      </c>
      <c r="AV679" t="s">
        <v>42</v>
      </c>
      <c r="AW679" t="s">
        <v>42</v>
      </c>
      <c r="AX679">
        <v>0</v>
      </c>
      <c r="AY679" t="s">
        <v>42</v>
      </c>
      <c r="AZ679">
        <v>0</v>
      </c>
      <c r="BA679">
        <v>0</v>
      </c>
      <c r="BB679">
        <v>0</v>
      </c>
      <c r="BC679">
        <v>0</v>
      </c>
      <c r="BD679">
        <v>0</v>
      </c>
      <c r="BE679">
        <v>0</v>
      </c>
      <c r="BF679" t="s">
        <v>42</v>
      </c>
      <c r="BG679">
        <v>0</v>
      </c>
      <c r="BH679" t="s">
        <v>42</v>
      </c>
      <c r="BI679" t="s">
        <v>42</v>
      </c>
      <c r="BJ679">
        <v>0</v>
      </c>
      <c r="BK679" t="s">
        <v>42</v>
      </c>
      <c r="BL679" t="s">
        <v>42</v>
      </c>
      <c r="BM679">
        <v>0</v>
      </c>
      <c r="BN679" t="s">
        <v>42</v>
      </c>
      <c r="BO679">
        <v>0</v>
      </c>
      <c r="BP679">
        <v>0</v>
      </c>
      <c r="BQ679">
        <v>0</v>
      </c>
    </row>
    <row r="680" spans="1:69" x14ac:dyDescent="0.25">
      <c r="A680">
        <v>885</v>
      </c>
      <c r="B680" t="s">
        <v>335</v>
      </c>
      <c r="C680" t="s">
        <v>174</v>
      </c>
      <c r="D680">
        <v>40</v>
      </c>
      <c r="E680">
        <v>60</v>
      </c>
      <c r="F680">
        <v>100</v>
      </c>
      <c r="G680">
        <v>0.8095</v>
      </c>
      <c r="H680">
        <v>0.9839</v>
      </c>
      <c r="I680">
        <v>0.91349999999999998</v>
      </c>
      <c r="J680">
        <v>0.71430000000000005</v>
      </c>
      <c r="K680">
        <v>0.9839</v>
      </c>
      <c r="L680">
        <v>0.875</v>
      </c>
      <c r="M680" t="s">
        <v>42</v>
      </c>
      <c r="N680">
        <v>0.129</v>
      </c>
      <c r="O680">
        <v>0.1154</v>
      </c>
      <c r="P680">
        <v>0</v>
      </c>
      <c r="Q680">
        <v>0</v>
      </c>
      <c r="R680">
        <v>0</v>
      </c>
      <c r="S680" t="s">
        <v>42</v>
      </c>
      <c r="T680" t="s">
        <v>42</v>
      </c>
      <c r="U680" t="s">
        <v>42</v>
      </c>
      <c r="V680">
        <v>0</v>
      </c>
      <c r="W680">
        <v>0</v>
      </c>
      <c r="X680">
        <v>0</v>
      </c>
      <c r="Y680">
        <v>0</v>
      </c>
      <c r="Z680" t="s">
        <v>42</v>
      </c>
      <c r="AA680" t="s">
        <v>42</v>
      </c>
      <c r="AB680" t="s">
        <v>42</v>
      </c>
      <c r="AC680">
        <v>0</v>
      </c>
      <c r="AD680" t="s">
        <v>42</v>
      </c>
      <c r="AE680">
        <v>0</v>
      </c>
      <c r="AF680" t="s">
        <v>42</v>
      </c>
      <c r="AG680" t="s">
        <v>42</v>
      </c>
      <c r="AH680">
        <v>0.52380000000000004</v>
      </c>
      <c r="AI680">
        <v>0.7903</v>
      </c>
      <c r="AJ680">
        <v>0.68269999999999997</v>
      </c>
      <c r="AK680" t="s">
        <v>42</v>
      </c>
      <c r="AL680" t="s">
        <v>42</v>
      </c>
      <c r="AM680" t="s">
        <v>42</v>
      </c>
      <c r="AN680">
        <v>0</v>
      </c>
      <c r="AO680">
        <v>0</v>
      </c>
      <c r="AP680">
        <v>0</v>
      </c>
      <c r="AQ680">
        <v>0</v>
      </c>
      <c r="AR680">
        <v>0</v>
      </c>
      <c r="AS680">
        <v>0</v>
      </c>
      <c r="AT680" t="s">
        <v>42</v>
      </c>
      <c r="AU680">
        <v>0</v>
      </c>
      <c r="AV680" t="s">
        <v>42</v>
      </c>
      <c r="AW680" t="s">
        <v>42</v>
      </c>
      <c r="AX680">
        <v>0</v>
      </c>
      <c r="AY680" t="s">
        <v>42</v>
      </c>
      <c r="AZ680">
        <v>0</v>
      </c>
      <c r="BA680">
        <v>0</v>
      </c>
      <c r="BB680">
        <v>0</v>
      </c>
      <c r="BC680" t="s">
        <v>42</v>
      </c>
      <c r="BD680">
        <v>0</v>
      </c>
      <c r="BE680" t="s">
        <v>42</v>
      </c>
      <c r="BF680" t="s">
        <v>42</v>
      </c>
      <c r="BG680">
        <v>0</v>
      </c>
      <c r="BH680" t="s">
        <v>42</v>
      </c>
      <c r="BI680" t="s">
        <v>42</v>
      </c>
      <c r="BJ680" t="s">
        <v>42</v>
      </c>
      <c r="BK680" t="s">
        <v>42</v>
      </c>
      <c r="BL680" t="s">
        <v>42</v>
      </c>
      <c r="BM680">
        <v>0</v>
      </c>
      <c r="BN680" t="s">
        <v>42</v>
      </c>
      <c r="BO680" t="s">
        <v>42</v>
      </c>
      <c r="BP680">
        <v>0</v>
      </c>
      <c r="BQ680" t="s">
        <v>42</v>
      </c>
    </row>
    <row r="681" spans="1:69" x14ac:dyDescent="0.25">
      <c r="A681">
        <v>816</v>
      </c>
      <c r="B681" t="s">
        <v>336</v>
      </c>
      <c r="C681" t="s">
        <v>170</v>
      </c>
      <c r="D681">
        <v>10</v>
      </c>
      <c r="E681">
        <v>10</v>
      </c>
      <c r="F681">
        <v>20</v>
      </c>
      <c r="G681">
        <v>1</v>
      </c>
      <c r="H681">
        <v>1</v>
      </c>
      <c r="I681">
        <v>1</v>
      </c>
      <c r="J681">
        <v>1</v>
      </c>
      <c r="K681">
        <v>1</v>
      </c>
      <c r="L681">
        <v>1</v>
      </c>
      <c r="M681">
        <v>0</v>
      </c>
      <c r="N681">
        <v>0</v>
      </c>
      <c r="O681">
        <v>0</v>
      </c>
      <c r="P681">
        <v>0</v>
      </c>
      <c r="Q681">
        <v>0</v>
      </c>
      <c r="R681">
        <v>0</v>
      </c>
      <c r="S681">
        <v>0</v>
      </c>
      <c r="T681">
        <v>0</v>
      </c>
      <c r="U681">
        <v>0</v>
      </c>
      <c r="V681">
        <v>0</v>
      </c>
      <c r="W681">
        <v>0</v>
      </c>
      <c r="X681">
        <v>0</v>
      </c>
      <c r="Y681">
        <v>0</v>
      </c>
      <c r="Z681">
        <v>0</v>
      </c>
      <c r="AA681">
        <v>0</v>
      </c>
      <c r="AB681">
        <v>0</v>
      </c>
      <c r="AC681">
        <v>0</v>
      </c>
      <c r="AD681">
        <v>0</v>
      </c>
      <c r="AE681">
        <v>0</v>
      </c>
      <c r="AF681">
        <v>0</v>
      </c>
      <c r="AG681">
        <v>0</v>
      </c>
      <c r="AH681">
        <v>1</v>
      </c>
      <c r="AI681">
        <v>1</v>
      </c>
      <c r="AJ681">
        <v>1</v>
      </c>
      <c r="AK681">
        <v>0</v>
      </c>
      <c r="AL681">
        <v>0</v>
      </c>
      <c r="AM681">
        <v>0</v>
      </c>
      <c r="AN681">
        <v>0</v>
      </c>
      <c r="AO681">
        <v>0</v>
      </c>
      <c r="AP681">
        <v>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CM172"/>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RowHeight="11.25" x14ac:dyDescent="0.2"/>
  <cols>
    <col min="1" max="1" width="9.140625" style="2"/>
    <col min="2" max="3" width="28.42578125" style="2" customWidth="1"/>
    <col min="4" max="7" width="9.140625" style="2"/>
    <col min="8" max="15" width="9.140625" style="2" customWidth="1"/>
    <col min="16" max="27" width="9.140625" style="2"/>
    <col min="28" max="34" width="9.140625" style="2" customWidth="1"/>
    <col min="35" max="39" width="9.140625" style="2"/>
    <col min="40" max="46" width="9.140625" style="2" customWidth="1"/>
    <col min="47" max="47" width="9.140625" style="2"/>
    <col min="48" max="51" width="9.140625" style="2" customWidth="1"/>
    <col min="52" max="58" width="9.140625" style="2"/>
    <col min="59" max="74" width="9.140625" style="2" customWidth="1"/>
    <col min="75" max="78" width="9.140625" style="2"/>
    <col min="79" max="79" width="9.140625" style="2" customWidth="1"/>
    <col min="80" max="16384" width="9.140625" style="2"/>
  </cols>
  <sheetData>
    <row r="1" spans="1:91" ht="12.75" x14ac:dyDescent="0.2">
      <c r="A1" s="178" t="s">
        <v>136</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67"/>
      <c r="AD1" s="67"/>
      <c r="AE1" s="67"/>
      <c r="AF1" s="67"/>
      <c r="AG1" s="67"/>
      <c r="AH1" s="67"/>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row>
    <row r="2" spans="1:91" ht="12.75" x14ac:dyDescent="0.2">
      <c r="A2" s="68" t="s">
        <v>496</v>
      </c>
      <c r="B2" s="6"/>
      <c r="C2" s="7"/>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row>
    <row r="3" spans="1:91" ht="13.5" thickBot="1" x14ac:dyDescent="0.25">
      <c r="A3" s="68" t="s">
        <v>497</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row>
    <row r="4" spans="1:91" ht="12" thickBot="1" x14ac:dyDescent="0.25">
      <c r="A4" s="6"/>
      <c r="B4" s="6"/>
      <c r="C4" s="7"/>
      <c r="D4" s="6"/>
      <c r="E4" s="6"/>
      <c r="F4" s="6"/>
      <c r="G4" s="6"/>
      <c r="H4" s="6"/>
      <c r="I4" s="6"/>
      <c r="J4" s="6"/>
      <c r="K4" s="6"/>
      <c r="L4" s="169" t="s">
        <v>138</v>
      </c>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70" t="s">
        <v>139</v>
      </c>
      <c r="BI4" s="170"/>
      <c r="BJ4" s="170"/>
      <c r="BK4" s="170"/>
      <c r="BL4" s="170"/>
      <c r="BM4" s="170"/>
      <c r="BN4" s="170"/>
      <c r="BO4" s="170"/>
      <c r="BP4" s="170"/>
      <c r="BQ4" s="170"/>
      <c r="BR4" s="170"/>
      <c r="BS4" s="170"/>
      <c r="BT4" s="170"/>
      <c r="BU4" s="170"/>
      <c r="BV4" s="170"/>
      <c r="BW4" s="170"/>
      <c r="BX4" s="62"/>
      <c r="BY4" s="62"/>
      <c r="BZ4" s="62"/>
      <c r="CA4" s="50"/>
      <c r="CB4" s="170" t="s">
        <v>95</v>
      </c>
      <c r="CC4" s="170"/>
      <c r="CD4" s="170"/>
      <c r="CE4" s="170"/>
      <c r="CF4" s="170"/>
      <c r="CG4" s="170"/>
      <c r="CH4" s="170"/>
      <c r="CI4" s="170"/>
      <c r="CJ4" s="170"/>
      <c r="CK4" s="170"/>
      <c r="CL4" s="170"/>
      <c r="CM4" s="170"/>
    </row>
    <row r="5" spans="1:91" ht="12" thickBot="1" x14ac:dyDescent="0.25">
      <c r="A5" s="6"/>
      <c r="B5" s="6"/>
      <c r="C5" s="7"/>
      <c r="D5" s="6"/>
      <c r="E5" s="6"/>
      <c r="F5" s="6"/>
      <c r="G5" s="6"/>
      <c r="H5" s="6"/>
      <c r="I5" s="6"/>
      <c r="J5" s="6"/>
      <c r="K5" s="6"/>
      <c r="L5" s="69"/>
      <c r="M5" s="69"/>
      <c r="N5" s="69"/>
      <c r="O5" s="63"/>
      <c r="P5" s="169" t="s">
        <v>140</v>
      </c>
      <c r="Q5" s="169"/>
      <c r="R5" s="169"/>
      <c r="S5" s="169"/>
      <c r="T5" s="169"/>
      <c r="U5" s="169"/>
      <c r="V5" s="169"/>
      <c r="W5" s="169"/>
      <c r="X5" s="169"/>
      <c r="Y5" s="169"/>
      <c r="Z5" s="169"/>
      <c r="AA5" s="169"/>
      <c r="AB5" s="169"/>
      <c r="AC5" s="169"/>
      <c r="AD5" s="169"/>
      <c r="AE5" s="169"/>
      <c r="AF5" s="169"/>
      <c r="AG5" s="169"/>
      <c r="AH5" s="169"/>
      <c r="AI5" s="169"/>
      <c r="AJ5" s="171" t="s">
        <v>23</v>
      </c>
      <c r="AK5" s="171"/>
      <c r="AL5" s="171"/>
      <c r="AM5" s="171"/>
      <c r="AN5" s="171"/>
      <c r="AO5" s="171"/>
      <c r="AP5" s="171"/>
      <c r="AQ5" s="171"/>
      <c r="AR5" s="171"/>
      <c r="AS5" s="171"/>
      <c r="AT5" s="171"/>
      <c r="AU5" s="171"/>
      <c r="AV5" s="69"/>
      <c r="AW5" s="69"/>
      <c r="AX5" s="69"/>
      <c r="AY5" s="69"/>
      <c r="AZ5" s="69"/>
      <c r="BA5" s="69"/>
      <c r="BB5" s="69"/>
      <c r="BC5" s="69"/>
      <c r="BD5" s="69"/>
      <c r="BE5" s="69"/>
      <c r="BF5" s="69"/>
      <c r="BG5" s="69"/>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row>
    <row r="6" spans="1:91" s="129" customFormat="1" ht="34.5" customHeight="1" x14ac:dyDescent="0.2">
      <c r="A6" s="126" t="s">
        <v>141</v>
      </c>
      <c r="B6" s="127" t="s">
        <v>142</v>
      </c>
      <c r="C6" s="128" t="s">
        <v>143</v>
      </c>
      <c r="D6" s="173" t="s">
        <v>144</v>
      </c>
      <c r="E6" s="174"/>
      <c r="F6" s="174"/>
      <c r="G6" s="174"/>
      <c r="H6" s="175" t="s">
        <v>145</v>
      </c>
      <c r="I6" s="175"/>
      <c r="J6" s="175"/>
      <c r="K6" s="175"/>
      <c r="L6" s="176" t="s">
        <v>146</v>
      </c>
      <c r="M6" s="176"/>
      <c r="N6" s="176"/>
      <c r="O6" s="176"/>
      <c r="P6" s="177" t="s">
        <v>147</v>
      </c>
      <c r="Q6" s="177"/>
      <c r="R6" s="177"/>
      <c r="S6" s="177"/>
      <c r="T6" s="177" t="s">
        <v>19</v>
      </c>
      <c r="U6" s="177"/>
      <c r="V6" s="177"/>
      <c r="W6" s="177"/>
      <c r="X6" s="177" t="s">
        <v>148</v>
      </c>
      <c r="Y6" s="177"/>
      <c r="Z6" s="177"/>
      <c r="AA6" s="177"/>
      <c r="AB6" s="177" t="s">
        <v>149</v>
      </c>
      <c r="AC6" s="177"/>
      <c r="AD6" s="177"/>
      <c r="AE6" s="177"/>
      <c r="AF6" s="177" t="s">
        <v>150</v>
      </c>
      <c r="AG6" s="177"/>
      <c r="AH6" s="177"/>
      <c r="AI6" s="177"/>
      <c r="AJ6" s="174" t="s">
        <v>151</v>
      </c>
      <c r="AK6" s="174"/>
      <c r="AL6" s="174"/>
      <c r="AM6" s="174"/>
      <c r="AN6" s="174" t="s">
        <v>152</v>
      </c>
      <c r="AO6" s="174"/>
      <c r="AP6" s="174"/>
      <c r="AQ6" s="174"/>
      <c r="AR6" s="174" t="s">
        <v>153</v>
      </c>
      <c r="AS6" s="174"/>
      <c r="AT6" s="174"/>
      <c r="AU6" s="174"/>
      <c r="AV6" s="172" t="s">
        <v>371</v>
      </c>
      <c r="AW6" s="172"/>
      <c r="AX6" s="172"/>
      <c r="AY6" s="172"/>
      <c r="AZ6" s="174" t="s">
        <v>155</v>
      </c>
      <c r="BA6" s="174"/>
      <c r="BB6" s="174"/>
      <c r="BC6" s="174"/>
      <c r="BD6" s="174" t="s">
        <v>156</v>
      </c>
      <c r="BE6" s="174"/>
      <c r="BF6" s="174"/>
      <c r="BG6" s="174"/>
      <c r="BH6" s="175" t="s">
        <v>157</v>
      </c>
      <c r="BI6" s="175"/>
      <c r="BJ6" s="175"/>
      <c r="BK6" s="175"/>
      <c r="BL6" s="174" t="s">
        <v>31</v>
      </c>
      <c r="BM6" s="174"/>
      <c r="BN6" s="174"/>
      <c r="BO6" s="174"/>
      <c r="BP6" s="174" t="s">
        <v>32</v>
      </c>
      <c r="BQ6" s="174"/>
      <c r="BR6" s="174"/>
      <c r="BS6" s="174"/>
      <c r="BT6" s="174" t="s">
        <v>158</v>
      </c>
      <c r="BU6" s="174"/>
      <c r="BV6" s="174"/>
      <c r="BW6" s="174"/>
      <c r="BX6" s="175" t="s">
        <v>159</v>
      </c>
      <c r="BY6" s="175"/>
      <c r="BZ6" s="175"/>
      <c r="CA6" s="175"/>
      <c r="CB6" s="174" t="s">
        <v>160</v>
      </c>
      <c r="CC6" s="174"/>
      <c r="CD6" s="174"/>
      <c r="CE6" s="174"/>
      <c r="CF6" s="174" t="s">
        <v>161</v>
      </c>
      <c r="CG6" s="174"/>
      <c r="CH6" s="174"/>
      <c r="CI6" s="174"/>
      <c r="CJ6" s="174" t="s">
        <v>162</v>
      </c>
      <c r="CK6" s="174"/>
      <c r="CL6" s="174"/>
      <c r="CM6" s="174"/>
    </row>
    <row r="7" spans="1:91" s="129" customFormat="1" ht="45" x14ac:dyDescent="0.2">
      <c r="A7" s="130"/>
      <c r="B7" s="130"/>
      <c r="C7" s="131"/>
      <c r="D7" s="140" t="s">
        <v>381</v>
      </c>
      <c r="E7" s="141" t="s">
        <v>103</v>
      </c>
      <c r="F7" s="141" t="s">
        <v>104</v>
      </c>
      <c r="G7" s="141" t="s">
        <v>93</v>
      </c>
      <c r="H7" s="140" t="s">
        <v>381</v>
      </c>
      <c r="I7" s="141" t="s">
        <v>103</v>
      </c>
      <c r="J7" s="141" t="s">
        <v>104</v>
      </c>
      <c r="K7" s="141" t="s">
        <v>93</v>
      </c>
      <c r="L7" s="140" t="s">
        <v>381</v>
      </c>
      <c r="M7" s="141" t="s">
        <v>103</v>
      </c>
      <c r="N7" s="141" t="s">
        <v>104</v>
      </c>
      <c r="O7" s="141" t="s">
        <v>93</v>
      </c>
      <c r="P7" s="140" t="s">
        <v>381</v>
      </c>
      <c r="Q7" s="141" t="s">
        <v>103</v>
      </c>
      <c r="R7" s="141" t="s">
        <v>104</v>
      </c>
      <c r="S7" s="141" t="s">
        <v>93</v>
      </c>
      <c r="T7" s="140" t="s">
        <v>381</v>
      </c>
      <c r="U7" s="141" t="s">
        <v>103</v>
      </c>
      <c r="V7" s="141" t="s">
        <v>104</v>
      </c>
      <c r="W7" s="141" t="s">
        <v>93</v>
      </c>
      <c r="X7" s="140" t="s">
        <v>381</v>
      </c>
      <c r="Y7" s="141" t="s">
        <v>103</v>
      </c>
      <c r="Z7" s="141" t="s">
        <v>104</v>
      </c>
      <c r="AA7" s="141" t="s">
        <v>93</v>
      </c>
      <c r="AB7" s="140" t="s">
        <v>381</v>
      </c>
      <c r="AC7" s="141" t="s">
        <v>103</v>
      </c>
      <c r="AD7" s="141" t="s">
        <v>104</v>
      </c>
      <c r="AE7" s="141" t="s">
        <v>93</v>
      </c>
      <c r="AF7" s="140" t="s">
        <v>381</v>
      </c>
      <c r="AG7" s="141" t="s">
        <v>103</v>
      </c>
      <c r="AH7" s="141" t="s">
        <v>104</v>
      </c>
      <c r="AI7" s="141" t="s">
        <v>93</v>
      </c>
      <c r="AJ7" s="140" t="s">
        <v>381</v>
      </c>
      <c r="AK7" s="141" t="s">
        <v>103</v>
      </c>
      <c r="AL7" s="141" t="s">
        <v>104</v>
      </c>
      <c r="AM7" s="141" t="s">
        <v>93</v>
      </c>
      <c r="AN7" s="140" t="s">
        <v>381</v>
      </c>
      <c r="AO7" s="141" t="s">
        <v>103</v>
      </c>
      <c r="AP7" s="141" t="s">
        <v>104</v>
      </c>
      <c r="AQ7" s="141" t="s">
        <v>93</v>
      </c>
      <c r="AR7" s="140" t="s">
        <v>381</v>
      </c>
      <c r="AS7" s="141" t="s">
        <v>103</v>
      </c>
      <c r="AT7" s="141" t="s">
        <v>104</v>
      </c>
      <c r="AU7" s="141" t="s">
        <v>93</v>
      </c>
      <c r="AV7" s="140" t="s">
        <v>381</v>
      </c>
      <c r="AW7" s="141" t="s">
        <v>103</v>
      </c>
      <c r="AX7" s="141" t="s">
        <v>104</v>
      </c>
      <c r="AY7" s="141" t="s">
        <v>93</v>
      </c>
      <c r="AZ7" s="140" t="s">
        <v>381</v>
      </c>
      <c r="BA7" s="141" t="s">
        <v>103</v>
      </c>
      <c r="BB7" s="141" t="s">
        <v>104</v>
      </c>
      <c r="BC7" s="141" t="s">
        <v>93</v>
      </c>
      <c r="BD7" s="140" t="s">
        <v>381</v>
      </c>
      <c r="BE7" s="141" t="s">
        <v>103</v>
      </c>
      <c r="BF7" s="141" t="s">
        <v>104</v>
      </c>
      <c r="BG7" s="141" t="s">
        <v>93</v>
      </c>
      <c r="BH7" s="140" t="s">
        <v>381</v>
      </c>
      <c r="BI7" s="141" t="s">
        <v>103</v>
      </c>
      <c r="BJ7" s="141" t="s">
        <v>104</v>
      </c>
      <c r="BK7" s="141" t="s">
        <v>93</v>
      </c>
      <c r="BL7" s="140" t="s">
        <v>381</v>
      </c>
      <c r="BM7" s="141" t="s">
        <v>103</v>
      </c>
      <c r="BN7" s="141" t="s">
        <v>104</v>
      </c>
      <c r="BO7" s="141" t="s">
        <v>93</v>
      </c>
      <c r="BP7" s="140" t="s">
        <v>381</v>
      </c>
      <c r="BQ7" s="141" t="s">
        <v>103</v>
      </c>
      <c r="BR7" s="141" t="s">
        <v>104</v>
      </c>
      <c r="BS7" s="141" t="s">
        <v>93</v>
      </c>
      <c r="BT7" s="140" t="s">
        <v>381</v>
      </c>
      <c r="BU7" s="141" t="s">
        <v>103</v>
      </c>
      <c r="BV7" s="141" t="s">
        <v>104</v>
      </c>
      <c r="BW7" s="141" t="s">
        <v>93</v>
      </c>
      <c r="BX7" s="140" t="s">
        <v>381</v>
      </c>
      <c r="BY7" s="141" t="s">
        <v>103</v>
      </c>
      <c r="BZ7" s="141" t="s">
        <v>104</v>
      </c>
      <c r="CA7" s="141" t="s">
        <v>93</v>
      </c>
      <c r="CB7" s="140" t="s">
        <v>381</v>
      </c>
      <c r="CC7" s="141" t="s">
        <v>103</v>
      </c>
      <c r="CD7" s="141" t="s">
        <v>104</v>
      </c>
      <c r="CE7" s="141" t="s">
        <v>93</v>
      </c>
      <c r="CF7" s="140" t="s">
        <v>381</v>
      </c>
      <c r="CG7" s="141" t="s">
        <v>103</v>
      </c>
      <c r="CH7" s="141" t="s">
        <v>104</v>
      </c>
      <c r="CI7" s="141" t="s">
        <v>93</v>
      </c>
      <c r="CJ7" s="140" t="s">
        <v>381</v>
      </c>
      <c r="CK7" s="141" t="s">
        <v>103</v>
      </c>
      <c r="CL7" s="141" t="s">
        <v>104</v>
      </c>
      <c r="CM7" s="141" t="s">
        <v>93</v>
      </c>
    </row>
    <row r="8" spans="1:91" s="129" customFormat="1" x14ac:dyDescent="0.2">
      <c r="A8" s="133" t="s">
        <v>163</v>
      </c>
      <c r="B8" s="134" t="s">
        <v>164</v>
      </c>
      <c r="C8" s="135"/>
      <c r="D8" s="136">
        <v>97310</v>
      </c>
      <c r="E8" s="136">
        <v>11590</v>
      </c>
      <c r="F8" s="136">
        <v>452220</v>
      </c>
      <c r="G8" s="136">
        <v>561110</v>
      </c>
      <c r="H8" s="137">
        <v>0.85</v>
      </c>
      <c r="I8" s="137">
        <v>0.9</v>
      </c>
      <c r="J8" s="137">
        <v>0.93</v>
      </c>
      <c r="K8" s="137">
        <v>0.92</v>
      </c>
      <c r="L8" s="137">
        <v>0.82</v>
      </c>
      <c r="M8" s="137">
        <v>0.88</v>
      </c>
      <c r="N8" s="137">
        <v>0.92</v>
      </c>
      <c r="O8" s="137">
        <v>0.9</v>
      </c>
      <c r="P8" s="137">
        <v>0.48</v>
      </c>
      <c r="Q8" s="137">
        <v>0.56000000000000005</v>
      </c>
      <c r="R8" s="137">
        <v>0.31</v>
      </c>
      <c r="S8" s="137">
        <v>0.34</v>
      </c>
      <c r="T8" s="137" t="s">
        <v>41</v>
      </c>
      <c r="U8" s="137" t="s">
        <v>41</v>
      </c>
      <c r="V8" s="137" t="s">
        <v>41</v>
      </c>
      <c r="W8" s="137" t="s">
        <v>41</v>
      </c>
      <c r="X8" s="137">
        <v>0.05</v>
      </c>
      <c r="Y8" s="137">
        <v>0.04</v>
      </c>
      <c r="Z8" s="137">
        <v>0.03</v>
      </c>
      <c r="AA8" s="137">
        <v>0.04</v>
      </c>
      <c r="AB8" s="137">
        <v>0.22</v>
      </c>
      <c r="AC8" s="137">
        <v>0.2</v>
      </c>
      <c r="AD8" s="137">
        <v>0.43</v>
      </c>
      <c r="AE8" s="137">
        <v>0.39</v>
      </c>
      <c r="AF8" s="137">
        <v>7.0000000000000007E-2</v>
      </c>
      <c r="AG8" s="137">
        <v>0.05</v>
      </c>
      <c r="AH8" s="137">
        <v>0.14000000000000001</v>
      </c>
      <c r="AI8" s="137">
        <v>0.13</v>
      </c>
      <c r="AJ8" s="137" t="s">
        <v>41</v>
      </c>
      <c r="AK8" s="137">
        <v>0.01</v>
      </c>
      <c r="AL8" s="137">
        <v>0</v>
      </c>
      <c r="AM8" s="137" t="s">
        <v>41</v>
      </c>
      <c r="AN8" s="137" t="s">
        <v>41</v>
      </c>
      <c r="AO8" s="137" t="s">
        <v>41</v>
      </c>
      <c r="AP8" s="137" t="s">
        <v>41</v>
      </c>
      <c r="AQ8" s="137" t="s">
        <v>41</v>
      </c>
      <c r="AR8" s="137" t="s">
        <v>41</v>
      </c>
      <c r="AS8" s="137">
        <v>0.02</v>
      </c>
      <c r="AT8" s="137" t="s">
        <v>41</v>
      </c>
      <c r="AU8" s="137" t="s">
        <v>41</v>
      </c>
      <c r="AV8" s="137">
        <v>0.06</v>
      </c>
      <c r="AW8" s="137">
        <v>0.03</v>
      </c>
      <c r="AX8" s="137">
        <v>0.05</v>
      </c>
      <c r="AY8" s="137">
        <v>0.05</v>
      </c>
      <c r="AZ8" s="137" t="s">
        <v>41</v>
      </c>
      <c r="BA8" s="137">
        <v>0</v>
      </c>
      <c r="BB8" s="137" t="s">
        <v>41</v>
      </c>
      <c r="BC8" s="137" t="s">
        <v>41</v>
      </c>
      <c r="BD8" s="137" t="s">
        <v>41</v>
      </c>
      <c r="BE8" s="137" t="s">
        <v>41</v>
      </c>
      <c r="BF8" s="137" t="s">
        <v>41</v>
      </c>
      <c r="BG8" s="137" t="s">
        <v>41</v>
      </c>
      <c r="BH8" s="137">
        <v>0.02</v>
      </c>
      <c r="BI8" s="137">
        <v>0.01</v>
      </c>
      <c r="BJ8" s="137">
        <v>0.01</v>
      </c>
      <c r="BK8" s="137">
        <v>0.01</v>
      </c>
      <c r="BL8" s="137">
        <v>0.01</v>
      </c>
      <c r="BM8" s="137">
        <v>0.01</v>
      </c>
      <c r="BN8" s="137">
        <v>0.01</v>
      </c>
      <c r="BO8" s="137">
        <v>0.01</v>
      </c>
      <c r="BP8" s="137">
        <v>0.01</v>
      </c>
      <c r="BQ8" s="137" t="s">
        <v>41</v>
      </c>
      <c r="BR8" s="137" t="s">
        <v>41</v>
      </c>
      <c r="BS8" s="137" t="s">
        <v>41</v>
      </c>
      <c r="BT8" s="137" t="s">
        <v>41</v>
      </c>
      <c r="BU8" s="137" t="s">
        <v>41</v>
      </c>
      <c r="BV8" s="137" t="s">
        <v>41</v>
      </c>
      <c r="BW8" s="137" t="s">
        <v>41</v>
      </c>
      <c r="BX8" s="137">
        <v>0.01</v>
      </c>
      <c r="BY8" s="137">
        <v>0.01</v>
      </c>
      <c r="BZ8" s="137">
        <v>0.01</v>
      </c>
      <c r="CA8" s="137">
        <v>0.01</v>
      </c>
      <c r="CB8" s="137">
        <v>0.09</v>
      </c>
      <c r="CC8" s="137">
        <v>0.06</v>
      </c>
      <c r="CD8" s="137">
        <v>0.04</v>
      </c>
      <c r="CE8" s="137">
        <v>0.05</v>
      </c>
      <c r="CF8" s="137">
        <v>0.04</v>
      </c>
      <c r="CG8" s="137">
        <v>0.03</v>
      </c>
      <c r="CH8" s="137">
        <v>0.01</v>
      </c>
      <c r="CI8" s="137">
        <v>0.02</v>
      </c>
      <c r="CJ8" s="137">
        <v>0.02</v>
      </c>
      <c r="CK8" s="137">
        <v>0.01</v>
      </c>
      <c r="CL8" s="137">
        <v>0.01</v>
      </c>
      <c r="CM8" s="137">
        <v>0.01</v>
      </c>
    </row>
    <row r="9" spans="1:91" s="129" customFormat="1" x14ac:dyDescent="0.2">
      <c r="A9" s="133" t="s">
        <v>165</v>
      </c>
      <c r="B9" s="138" t="s">
        <v>166</v>
      </c>
      <c r="C9" s="135"/>
      <c r="D9" s="136">
        <v>5010</v>
      </c>
      <c r="E9" s="136">
        <v>530</v>
      </c>
      <c r="F9" s="136">
        <v>22560</v>
      </c>
      <c r="G9" s="136">
        <v>28110</v>
      </c>
      <c r="H9" s="137">
        <v>0.83</v>
      </c>
      <c r="I9" s="137">
        <v>0.88</v>
      </c>
      <c r="J9" s="137">
        <v>0.92</v>
      </c>
      <c r="K9" s="137">
        <v>0.9</v>
      </c>
      <c r="L9" s="137">
        <v>0.79</v>
      </c>
      <c r="M9" s="137">
        <v>0.87</v>
      </c>
      <c r="N9" s="137">
        <v>0.9</v>
      </c>
      <c r="O9" s="137">
        <v>0.88</v>
      </c>
      <c r="P9" s="137">
        <v>0.52</v>
      </c>
      <c r="Q9" s="137">
        <v>0.57999999999999996</v>
      </c>
      <c r="R9" s="137">
        <v>0.39</v>
      </c>
      <c r="S9" s="137">
        <v>0.42</v>
      </c>
      <c r="T9" s="137" t="s">
        <v>42</v>
      </c>
      <c r="U9" s="137" t="s">
        <v>42</v>
      </c>
      <c r="V9" s="137" t="s">
        <v>41</v>
      </c>
      <c r="W9" s="137" t="s">
        <v>41</v>
      </c>
      <c r="X9" s="137">
        <v>0.08</v>
      </c>
      <c r="Y9" s="137">
        <v>0.05</v>
      </c>
      <c r="Z9" s="137">
        <v>0.05</v>
      </c>
      <c r="AA9" s="137">
        <v>0.06</v>
      </c>
      <c r="AB9" s="137">
        <v>0.15</v>
      </c>
      <c r="AC9" s="137">
        <v>0.18</v>
      </c>
      <c r="AD9" s="137">
        <v>0.37</v>
      </c>
      <c r="AE9" s="137">
        <v>0.33</v>
      </c>
      <c r="AF9" s="137">
        <v>0.03</v>
      </c>
      <c r="AG9" s="137">
        <v>0.03</v>
      </c>
      <c r="AH9" s="137">
        <v>0.08</v>
      </c>
      <c r="AI9" s="137">
        <v>7.0000000000000007E-2</v>
      </c>
      <c r="AJ9" s="137">
        <v>0</v>
      </c>
      <c r="AK9" s="137" t="s">
        <v>42</v>
      </c>
      <c r="AL9" s="137">
        <v>0</v>
      </c>
      <c r="AM9" s="137" t="s">
        <v>42</v>
      </c>
      <c r="AN9" s="137" t="s">
        <v>42</v>
      </c>
      <c r="AO9" s="137" t="s">
        <v>42</v>
      </c>
      <c r="AP9" s="137" t="s">
        <v>42</v>
      </c>
      <c r="AQ9" s="137" t="s">
        <v>41</v>
      </c>
      <c r="AR9" s="137" t="s">
        <v>42</v>
      </c>
      <c r="AS9" s="137">
        <v>0.02</v>
      </c>
      <c r="AT9" s="137">
        <v>0</v>
      </c>
      <c r="AU9" s="137" t="s">
        <v>41</v>
      </c>
      <c r="AV9" s="137">
        <v>7.0000000000000007E-2</v>
      </c>
      <c r="AW9" s="137">
        <v>0.04</v>
      </c>
      <c r="AX9" s="137">
        <v>0.08</v>
      </c>
      <c r="AY9" s="137">
        <v>7.0000000000000007E-2</v>
      </c>
      <c r="AZ9" s="137">
        <v>0</v>
      </c>
      <c r="BA9" s="137">
        <v>0</v>
      </c>
      <c r="BB9" s="137">
        <v>0</v>
      </c>
      <c r="BC9" s="137">
        <v>0</v>
      </c>
      <c r="BD9" s="137" t="s">
        <v>41</v>
      </c>
      <c r="BE9" s="137">
        <v>0</v>
      </c>
      <c r="BF9" s="137" t="s">
        <v>41</v>
      </c>
      <c r="BG9" s="137" t="s">
        <v>41</v>
      </c>
      <c r="BH9" s="137">
        <v>0.02</v>
      </c>
      <c r="BI9" s="137">
        <v>0.01</v>
      </c>
      <c r="BJ9" s="137">
        <v>0.01</v>
      </c>
      <c r="BK9" s="137">
        <v>0.01</v>
      </c>
      <c r="BL9" s="137">
        <v>0.01</v>
      </c>
      <c r="BM9" s="137" t="s">
        <v>42</v>
      </c>
      <c r="BN9" s="137">
        <v>0.01</v>
      </c>
      <c r="BO9" s="137">
        <v>0.01</v>
      </c>
      <c r="BP9" s="137" t="s">
        <v>41</v>
      </c>
      <c r="BQ9" s="137">
        <v>0</v>
      </c>
      <c r="BR9" s="137" t="s">
        <v>41</v>
      </c>
      <c r="BS9" s="137" t="s">
        <v>41</v>
      </c>
      <c r="BT9" s="137" t="s">
        <v>41</v>
      </c>
      <c r="BU9" s="137" t="s">
        <v>42</v>
      </c>
      <c r="BV9" s="137" t="s">
        <v>41</v>
      </c>
      <c r="BW9" s="137" t="s">
        <v>41</v>
      </c>
      <c r="BX9" s="137">
        <v>0.02</v>
      </c>
      <c r="BY9" s="137" t="s">
        <v>42</v>
      </c>
      <c r="BZ9" s="137">
        <v>0.01</v>
      </c>
      <c r="CA9" s="137">
        <v>0.01</v>
      </c>
      <c r="CB9" s="137">
        <v>0.1</v>
      </c>
      <c r="CC9" s="137">
        <v>7.0000000000000007E-2</v>
      </c>
      <c r="CD9" s="137">
        <v>0.05</v>
      </c>
      <c r="CE9" s="137">
        <v>0.06</v>
      </c>
      <c r="CF9" s="137">
        <v>0.05</v>
      </c>
      <c r="CG9" s="137">
        <v>0.02</v>
      </c>
      <c r="CH9" s="137">
        <v>0.02</v>
      </c>
      <c r="CI9" s="137">
        <v>0.02</v>
      </c>
      <c r="CJ9" s="137">
        <v>0.01</v>
      </c>
      <c r="CK9" s="137">
        <v>0.02</v>
      </c>
      <c r="CL9" s="137">
        <v>0.01</v>
      </c>
      <c r="CM9" s="137">
        <v>0.01</v>
      </c>
    </row>
    <row r="10" spans="1:91" s="129" customFormat="1" x14ac:dyDescent="0.2">
      <c r="A10" s="133" t="s">
        <v>167</v>
      </c>
      <c r="B10" s="138" t="s">
        <v>168</v>
      </c>
      <c r="C10" s="135"/>
      <c r="D10" s="136">
        <v>12180</v>
      </c>
      <c r="E10" s="136">
        <v>1670</v>
      </c>
      <c r="F10" s="136">
        <v>64920</v>
      </c>
      <c r="G10" s="136">
        <v>78760</v>
      </c>
      <c r="H10" s="137">
        <v>0.84</v>
      </c>
      <c r="I10" s="137">
        <v>0.89</v>
      </c>
      <c r="J10" s="137">
        <v>0.92</v>
      </c>
      <c r="K10" s="137">
        <v>0.91</v>
      </c>
      <c r="L10" s="137">
        <v>0.8</v>
      </c>
      <c r="M10" s="137">
        <v>0.86</v>
      </c>
      <c r="N10" s="137">
        <v>0.91</v>
      </c>
      <c r="O10" s="137">
        <v>0.89</v>
      </c>
      <c r="P10" s="137">
        <v>0.5</v>
      </c>
      <c r="Q10" s="137">
        <v>0.57999999999999996</v>
      </c>
      <c r="R10" s="137">
        <v>0.35</v>
      </c>
      <c r="S10" s="137">
        <v>0.37</v>
      </c>
      <c r="T10" s="137" t="s">
        <v>41</v>
      </c>
      <c r="U10" s="137">
        <v>0</v>
      </c>
      <c r="V10" s="137" t="s">
        <v>41</v>
      </c>
      <c r="W10" s="137" t="s">
        <v>41</v>
      </c>
      <c r="X10" s="137">
        <v>0.06</v>
      </c>
      <c r="Y10" s="137">
        <v>0.04</v>
      </c>
      <c r="Z10" s="137">
        <v>0.04</v>
      </c>
      <c r="AA10" s="137">
        <v>0.04</v>
      </c>
      <c r="AB10" s="137">
        <v>0.15</v>
      </c>
      <c r="AC10" s="137">
        <v>0.13</v>
      </c>
      <c r="AD10" s="137">
        <v>0.28999999999999998</v>
      </c>
      <c r="AE10" s="137">
        <v>0.26</v>
      </c>
      <c r="AF10" s="137">
        <v>0.09</v>
      </c>
      <c r="AG10" s="137">
        <v>0.09</v>
      </c>
      <c r="AH10" s="137">
        <v>0.23</v>
      </c>
      <c r="AI10" s="137">
        <v>0.21</v>
      </c>
      <c r="AJ10" s="137">
        <v>0</v>
      </c>
      <c r="AK10" s="137" t="s">
        <v>42</v>
      </c>
      <c r="AL10" s="137">
        <v>0</v>
      </c>
      <c r="AM10" s="137" t="s">
        <v>42</v>
      </c>
      <c r="AN10" s="137" t="s">
        <v>41</v>
      </c>
      <c r="AO10" s="137" t="s">
        <v>42</v>
      </c>
      <c r="AP10" s="137" t="s">
        <v>41</v>
      </c>
      <c r="AQ10" s="137" t="s">
        <v>41</v>
      </c>
      <c r="AR10" s="137" t="s">
        <v>41</v>
      </c>
      <c r="AS10" s="137">
        <v>0.02</v>
      </c>
      <c r="AT10" s="137" t="s">
        <v>42</v>
      </c>
      <c r="AU10" s="137" t="s">
        <v>41</v>
      </c>
      <c r="AV10" s="137">
        <v>7.0000000000000007E-2</v>
      </c>
      <c r="AW10" s="137">
        <v>0.03</v>
      </c>
      <c r="AX10" s="137">
        <v>0.06</v>
      </c>
      <c r="AY10" s="137">
        <v>0.06</v>
      </c>
      <c r="AZ10" s="137" t="s">
        <v>42</v>
      </c>
      <c r="BA10" s="137">
        <v>0</v>
      </c>
      <c r="BB10" s="137" t="s">
        <v>42</v>
      </c>
      <c r="BC10" s="137" t="s">
        <v>42</v>
      </c>
      <c r="BD10" s="137" t="s">
        <v>41</v>
      </c>
      <c r="BE10" s="137" t="s">
        <v>42</v>
      </c>
      <c r="BF10" s="137" t="s">
        <v>41</v>
      </c>
      <c r="BG10" s="137" t="s">
        <v>41</v>
      </c>
      <c r="BH10" s="137">
        <v>0.02</v>
      </c>
      <c r="BI10" s="137">
        <v>0.02</v>
      </c>
      <c r="BJ10" s="137">
        <v>0.01</v>
      </c>
      <c r="BK10" s="137">
        <v>0.01</v>
      </c>
      <c r="BL10" s="137">
        <v>0.01</v>
      </c>
      <c r="BM10" s="137">
        <v>0.01</v>
      </c>
      <c r="BN10" s="137">
        <v>0.01</v>
      </c>
      <c r="BO10" s="137">
        <v>0.01</v>
      </c>
      <c r="BP10" s="137" t="s">
        <v>41</v>
      </c>
      <c r="BQ10" s="137" t="s">
        <v>41</v>
      </c>
      <c r="BR10" s="137" t="s">
        <v>41</v>
      </c>
      <c r="BS10" s="137" t="s">
        <v>41</v>
      </c>
      <c r="BT10" s="137" t="s">
        <v>41</v>
      </c>
      <c r="BU10" s="137">
        <v>0.01</v>
      </c>
      <c r="BV10" s="137" t="s">
        <v>41</v>
      </c>
      <c r="BW10" s="137" t="s">
        <v>41</v>
      </c>
      <c r="BX10" s="137">
        <v>0.02</v>
      </c>
      <c r="BY10" s="137">
        <v>0.01</v>
      </c>
      <c r="BZ10" s="137">
        <v>0.01</v>
      </c>
      <c r="CA10" s="137">
        <v>0.01</v>
      </c>
      <c r="CB10" s="137">
        <v>0.1</v>
      </c>
      <c r="CC10" s="137">
        <v>7.0000000000000007E-2</v>
      </c>
      <c r="CD10" s="137">
        <v>0.05</v>
      </c>
      <c r="CE10" s="137">
        <v>0.06</v>
      </c>
      <c r="CF10" s="137">
        <v>0.04</v>
      </c>
      <c r="CG10" s="137">
        <v>0.03</v>
      </c>
      <c r="CH10" s="137">
        <v>0.01</v>
      </c>
      <c r="CI10" s="137">
        <v>0.02</v>
      </c>
      <c r="CJ10" s="137">
        <v>0.02</v>
      </c>
      <c r="CK10" s="137">
        <v>0.01</v>
      </c>
      <c r="CL10" s="137">
        <v>0.01</v>
      </c>
      <c r="CM10" s="137">
        <v>0.01</v>
      </c>
    </row>
    <row r="11" spans="1:91" s="129" customFormat="1" x14ac:dyDescent="0.2">
      <c r="A11" s="133" t="s">
        <v>169</v>
      </c>
      <c r="B11" s="138" t="s">
        <v>170</v>
      </c>
      <c r="C11" s="135"/>
      <c r="D11" s="136">
        <v>10030</v>
      </c>
      <c r="E11" s="136">
        <v>1030</v>
      </c>
      <c r="F11" s="136">
        <v>46390</v>
      </c>
      <c r="G11" s="136">
        <v>57450</v>
      </c>
      <c r="H11" s="137">
        <v>0.83</v>
      </c>
      <c r="I11" s="137">
        <v>0.91</v>
      </c>
      <c r="J11" s="137">
        <v>0.93</v>
      </c>
      <c r="K11" s="137">
        <v>0.91</v>
      </c>
      <c r="L11" s="137">
        <v>0.79</v>
      </c>
      <c r="M11" s="137">
        <v>0.9</v>
      </c>
      <c r="N11" s="137">
        <v>0.92</v>
      </c>
      <c r="O11" s="137">
        <v>0.89</v>
      </c>
      <c r="P11" s="137">
        <v>0.47</v>
      </c>
      <c r="Q11" s="137">
        <v>0.56000000000000005</v>
      </c>
      <c r="R11" s="137">
        <v>0.31</v>
      </c>
      <c r="S11" s="137">
        <v>0.34</v>
      </c>
      <c r="T11" s="137" t="s">
        <v>41</v>
      </c>
      <c r="U11" s="137">
        <v>0</v>
      </c>
      <c r="V11" s="137" t="s">
        <v>41</v>
      </c>
      <c r="W11" s="137" t="s">
        <v>41</v>
      </c>
      <c r="X11" s="137">
        <v>0.06</v>
      </c>
      <c r="Y11" s="137">
        <v>0.03</v>
      </c>
      <c r="Z11" s="137">
        <v>0.04</v>
      </c>
      <c r="AA11" s="137">
        <v>0.05</v>
      </c>
      <c r="AB11" s="137">
        <v>0.18</v>
      </c>
      <c r="AC11" s="137">
        <v>0.22</v>
      </c>
      <c r="AD11" s="137">
        <v>0.4</v>
      </c>
      <c r="AE11" s="137">
        <v>0.36</v>
      </c>
      <c r="AF11" s="137">
        <v>7.0000000000000007E-2</v>
      </c>
      <c r="AG11" s="137">
        <v>0.06</v>
      </c>
      <c r="AH11" s="137">
        <v>0.16</v>
      </c>
      <c r="AI11" s="137">
        <v>0.14000000000000001</v>
      </c>
      <c r="AJ11" s="137">
        <v>0</v>
      </c>
      <c r="AK11" s="137">
        <v>0.01</v>
      </c>
      <c r="AL11" s="137">
        <v>0</v>
      </c>
      <c r="AM11" s="137" t="s">
        <v>41</v>
      </c>
      <c r="AN11" s="137" t="s">
        <v>42</v>
      </c>
      <c r="AO11" s="137">
        <v>0</v>
      </c>
      <c r="AP11" s="137" t="s">
        <v>42</v>
      </c>
      <c r="AQ11" s="137" t="s">
        <v>41</v>
      </c>
      <c r="AR11" s="137" t="s">
        <v>42</v>
      </c>
      <c r="AS11" s="137">
        <v>0.01</v>
      </c>
      <c r="AT11" s="137" t="s">
        <v>42</v>
      </c>
      <c r="AU11" s="137" t="s">
        <v>41</v>
      </c>
      <c r="AV11" s="137">
        <v>7.0000000000000007E-2</v>
      </c>
      <c r="AW11" s="137">
        <v>0.02</v>
      </c>
      <c r="AX11" s="137">
        <v>7.0000000000000007E-2</v>
      </c>
      <c r="AY11" s="137">
        <v>7.0000000000000007E-2</v>
      </c>
      <c r="AZ11" s="137">
        <v>0</v>
      </c>
      <c r="BA11" s="137">
        <v>0</v>
      </c>
      <c r="BB11" s="137">
        <v>0</v>
      </c>
      <c r="BC11" s="137">
        <v>0</v>
      </c>
      <c r="BD11" s="137" t="s">
        <v>41</v>
      </c>
      <c r="BE11" s="137" t="s">
        <v>42</v>
      </c>
      <c r="BF11" s="137" t="s">
        <v>41</v>
      </c>
      <c r="BG11" s="137" t="s">
        <v>41</v>
      </c>
      <c r="BH11" s="137">
        <v>0.02</v>
      </c>
      <c r="BI11" s="137">
        <v>0.01</v>
      </c>
      <c r="BJ11" s="137">
        <v>0.01</v>
      </c>
      <c r="BK11" s="137">
        <v>0.01</v>
      </c>
      <c r="BL11" s="137">
        <v>0.01</v>
      </c>
      <c r="BM11" s="137">
        <v>0.01</v>
      </c>
      <c r="BN11" s="137">
        <v>0.01</v>
      </c>
      <c r="BO11" s="137">
        <v>0.01</v>
      </c>
      <c r="BP11" s="137" t="s">
        <v>41</v>
      </c>
      <c r="BQ11" s="137" t="s">
        <v>42</v>
      </c>
      <c r="BR11" s="137" t="s">
        <v>41</v>
      </c>
      <c r="BS11" s="137" t="s">
        <v>41</v>
      </c>
      <c r="BT11" s="137" t="s">
        <v>41</v>
      </c>
      <c r="BU11" s="137" t="s">
        <v>42</v>
      </c>
      <c r="BV11" s="137" t="s">
        <v>41</v>
      </c>
      <c r="BW11" s="137" t="s">
        <v>41</v>
      </c>
      <c r="BX11" s="137">
        <v>0.02</v>
      </c>
      <c r="BY11" s="137">
        <v>0.01</v>
      </c>
      <c r="BZ11" s="137">
        <v>0.01</v>
      </c>
      <c r="CA11" s="137">
        <v>0.01</v>
      </c>
      <c r="CB11" s="137">
        <v>0.1</v>
      </c>
      <c r="CC11" s="137">
        <v>0.05</v>
      </c>
      <c r="CD11" s="137">
        <v>0.05</v>
      </c>
      <c r="CE11" s="137">
        <v>0.05</v>
      </c>
      <c r="CF11" s="137">
        <v>0.05</v>
      </c>
      <c r="CG11" s="137">
        <v>0.03</v>
      </c>
      <c r="CH11" s="137">
        <v>0.01</v>
      </c>
      <c r="CI11" s="137">
        <v>0.02</v>
      </c>
      <c r="CJ11" s="137">
        <v>0.02</v>
      </c>
      <c r="CK11" s="137">
        <v>0.01</v>
      </c>
      <c r="CL11" s="137">
        <v>0.01</v>
      </c>
      <c r="CM11" s="137">
        <v>0.01</v>
      </c>
    </row>
    <row r="12" spans="1:91" s="129" customFormat="1" x14ac:dyDescent="0.2">
      <c r="A12" s="133" t="s">
        <v>171</v>
      </c>
      <c r="B12" s="138" t="s">
        <v>172</v>
      </c>
      <c r="C12" s="135"/>
      <c r="D12" s="136">
        <v>8490</v>
      </c>
      <c r="E12" s="136">
        <v>930</v>
      </c>
      <c r="F12" s="136">
        <v>39960</v>
      </c>
      <c r="G12" s="136">
        <v>49370</v>
      </c>
      <c r="H12" s="137">
        <v>0.84</v>
      </c>
      <c r="I12" s="137">
        <v>0.89</v>
      </c>
      <c r="J12" s="137">
        <v>0.93</v>
      </c>
      <c r="K12" s="137">
        <v>0.91</v>
      </c>
      <c r="L12" s="137">
        <v>0.81</v>
      </c>
      <c r="M12" s="137">
        <v>0.86</v>
      </c>
      <c r="N12" s="137">
        <v>0.91</v>
      </c>
      <c r="O12" s="137">
        <v>0.9</v>
      </c>
      <c r="P12" s="137">
        <v>0.52</v>
      </c>
      <c r="Q12" s="137">
        <v>0.56999999999999995</v>
      </c>
      <c r="R12" s="137">
        <v>0.32</v>
      </c>
      <c r="S12" s="137">
        <v>0.36</v>
      </c>
      <c r="T12" s="137" t="s">
        <v>41</v>
      </c>
      <c r="U12" s="137">
        <v>0</v>
      </c>
      <c r="V12" s="137" t="s">
        <v>41</v>
      </c>
      <c r="W12" s="137" t="s">
        <v>41</v>
      </c>
      <c r="X12" s="137">
        <v>0.05</v>
      </c>
      <c r="Y12" s="137">
        <v>0.05</v>
      </c>
      <c r="Z12" s="137">
        <v>0.04</v>
      </c>
      <c r="AA12" s="137">
        <v>0.04</v>
      </c>
      <c r="AB12" s="137">
        <v>0.19</v>
      </c>
      <c r="AC12" s="137">
        <v>0.19</v>
      </c>
      <c r="AD12" s="137">
        <v>0.48</v>
      </c>
      <c r="AE12" s="137">
        <v>0.42</v>
      </c>
      <c r="AF12" s="137">
        <v>0.04</v>
      </c>
      <c r="AG12" s="137">
        <v>0.02</v>
      </c>
      <c r="AH12" s="137">
        <v>7.0000000000000007E-2</v>
      </c>
      <c r="AI12" s="137">
        <v>7.0000000000000007E-2</v>
      </c>
      <c r="AJ12" s="137" t="s">
        <v>42</v>
      </c>
      <c r="AK12" s="137">
        <v>0.01</v>
      </c>
      <c r="AL12" s="137">
        <v>0</v>
      </c>
      <c r="AM12" s="137" t="s">
        <v>41</v>
      </c>
      <c r="AN12" s="137" t="s">
        <v>42</v>
      </c>
      <c r="AO12" s="137" t="s">
        <v>42</v>
      </c>
      <c r="AP12" s="137" t="s">
        <v>42</v>
      </c>
      <c r="AQ12" s="137" t="s">
        <v>41</v>
      </c>
      <c r="AR12" s="137" t="s">
        <v>41</v>
      </c>
      <c r="AS12" s="137">
        <v>0.02</v>
      </c>
      <c r="AT12" s="137" t="s">
        <v>41</v>
      </c>
      <c r="AU12" s="137" t="s">
        <v>41</v>
      </c>
      <c r="AV12" s="137">
        <v>0.06</v>
      </c>
      <c r="AW12" s="137">
        <v>0.03</v>
      </c>
      <c r="AX12" s="137">
        <v>0.06</v>
      </c>
      <c r="AY12" s="137">
        <v>0.06</v>
      </c>
      <c r="AZ12" s="137" t="s">
        <v>42</v>
      </c>
      <c r="BA12" s="137">
        <v>0</v>
      </c>
      <c r="BB12" s="137" t="s">
        <v>42</v>
      </c>
      <c r="BC12" s="137" t="s">
        <v>41</v>
      </c>
      <c r="BD12" s="137" t="s">
        <v>41</v>
      </c>
      <c r="BE12" s="137" t="s">
        <v>42</v>
      </c>
      <c r="BF12" s="137" t="s">
        <v>41</v>
      </c>
      <c r="BG12" s="137" t="s">
        <v>41</v>
      </c>
      <c r="BH12" s="137">
        <v>0.02</v>
      </c>
      <c r="BI12" s="137">
        <v>0.02</v>
      </c>
      <c r="BJ12" s="137">
        <v>0.01</v>
      </c>
      <c r="BK12" s="137">
        <v>0.01</v>
      </c>
      <c r="BL12" s="137">
        <v>0.01</v>
      </c>
      <c r="BM12" s="137">
        <v>0.01</v>
      </c>
      <c r="BN12" s="137">
        <v>0.01</v>
      </c>
      <c r="BO12" s="137">
        <v>0.01</v>
      </c>
      <c r="BP12" s="137">
        <v>0.01</v>
      </c>
      <c r="BQ12" s="137">
        <v>0.01</v>
      </c>
      <c r="BR12" s="137" t="s">
        <v>41</v>
      </c>
      <c r="BS12" s="137" t="s">
        <v>41</v>
      </c>
      <c r="BT12" s="137" t="s">
        <v>41</v>
      </c>
      <c r="BU12" s="137" t="s">
        <v>42</v>
      </c>
      <c r="BV12" s="137" t="s">
        <v>41</v>
      </c>
      <c r="BW12" s="137" t="s">
        <v>41</v>
      </c>
      <c r="BX12" s="137">
        <v>0.01</v>
      </c>
      <c r="BY12" s="137">
        <v>0.01</v>
      </c>
      <c r="BZ12" s="137">
        <v>0.01</v>
      </c>
      <c r="CA12" s="137">
        <v>0.01</v>
      </c>
      <c r="CB12" s="137">
        <v>0.1</v>
      </c>
      <c r="CC12" s="137">
        <v>0.06</v>
      </c>
      <c r="CD12" s="137">
        <v>0.04</v>
      </c>
      <c r="CE12" s="137">
        <v>0.05</v>
      </c>
      <c r="CF12" s="137">
        <v>0.04</v>
      </c>
      <c r="CG12" s="137">
        <v>0.03</v>
      </c>
      <c r="CH12" s="137">
        <v>0.01</v>
      </c>
      <c r="CI12" s="137">
        <v>0.02</v>
      </c>
      <c r="CJ12" s="137">
        <v>0.02</v>
      </c>
      <c r="CK12" s="137">
        <v>0.02</v>
      </c>
      <c r="CL12" s="137">
        <v>0.01</v>
      </c>
      <c r="CM12" s="137">
        <v>0.02</v>
      </c>
    </row>
    <row r="13" spans="1:91" s="129" customFormat="1" x14ac:dyDescent="0.2">
      <c r="A13" s="133" t="s">
        <v>173</v>
      </c>
      <c r="B13" s="138" t="s">
        <v>174</v>
      </c>
      <c r="C13" s="135"/>
      <c r="D13" s="136">
        <v>10960</v>
      </c>
      <c r="E13" s="136">
        <v>1390</v>
      </c>
      <c r="F13" s="136">
        <v>50790</v>
      </c>
      <c r="G13" s="136">
        <v>63140</v>
      </c>
      <c r="H13" s="137">
        <v>0.85</v>
      </c>
      <c r="I13" s="137">
        <v>0.89</v>
      </c>
      <c r="J13" s="137">
        <v>0.93</v>
      </c>
      <c r="K13" s="137">
        <v>0.91</v>
      </c>
      <c r="L13" s="137">
        <v>0.8</v>
      </c>
      <c r="M13" s="137">
        <v>0.86</v>
      </c>
      <c r="N13" s="137">
        <v>0.91</v>
      </c>
      <c r="O13" s="137">
        <v>0.89</v>
      </c>
      <c r="P13" s="137">
        <v>0.5</v>
      </c>
      <c r="Q13" s="137">
        <v>0.6</v>
      </c>
      <c r="R13" s="137">
        <v>0.33</v>
      </c>
      <c r="S13" s="137">
        <v>0.37</v>
      </c>
      <c r="T13" s="137" t="s">
        <v>41</v>
      </c>
      <c r="U13" s="137" t="s">
        <v>42</v>
      </c>
      <c r="V13" s="137" t="s">
        <v>41</v>
      </c>
      <c r="W13" s="137" t="s">
        <v>41</v>
      </c>
      <c r="X13" s="137">
        <v>7.0000000000000007E-2</v>
      </c>
      <c r="Y13" s="137">
        <v>0.05</v>
      </c>
      <c r="Z13" s="137">
        <v>0.04</v>
      </c>
      <c r="AA13" s="137">
        <v>0.04</v>
      </c>
      <c r="AB13" s="137">
        <v>0.18</v>
      </c>
      <c r="AC13" s="137">
        <v>0.15</v>
      </c>
      <c r="AD13" s="137">
        <v>0.41</v>
      </c>
      <c r="AE13" s="137">
        <v>0.36</v>
      </c>
      <c r="AF13" s="137">
        <v>0.05</v>
      </c>
      <c r="AG13" s="137">
        <v>0.03</v>
      </c>
      <c r="AH13" s="137">
        <v>0.13</v>
      </c>
      <c r="AI13" s="137">
        <v>0.11</v>
      </c>
      <c r="AJ13" s="137" t="s">
        <v>41</v>
      </c>
      <c r="AK13" s="137">
        <v>0.01</v>
      </c>
      <c r="AL13" s="137">
        <v>0</v>
      </c>
      <c r="AM13" s="137" t="s">
        <v>41</v>
      </c>
      <c r="AN13" s="137" t="s">
        <v>42</v>
      </c>
      <c r="AO13" s="137" t="s">
        <v>42</v>
      </c>
      <c r="AP13" s="137" t="s">
        <v>42</v>
      </c>
      <c r="AQ13" s="137" t="s">
        <v>42</v>
      </c>
      <c r="AR13" s="137" t="s">
        <v>42</v>
      </c>
      <c r="AS13" s="137">
        <v>0.03</v>
      </c>
      <c r="AT13" s="137" t="s">
        <v>41</v>
      </c>
      <c r="AU13" s="137" t="s">
        <v>41</v>
      </c>
      <c r="AV13" s="137">
        <v>0.06</v>
      </c>
      <c r="AW13" s="137">
        <v>0.03</v>
      </c>
      <c r="AX13" s="137">
        <v>0.05</v>
      </c>
      <c r="AY13" s="137">
        <v>0.05</v>
      </c>
      <c r="AZ13" s="137">
        <v>0</v>
      </c>
      <c r="BA13" s="137">
        <v>0</v>
      </c>
      <c r="BB13" s="137" t="s">
        <v>42</v>
      </c>
      <c r="BC13" s="137" t="s">
        <v>42</v>
      </c>
      <c r="BD13" s="137" t="s">
        <v>41</v>
      </c>
      <c r="BE13" s="137" t="s">
        <v>42</v>
      </c>
      <c r="BF13" s="137" t="s">
        <v>41</v>
      </c>
      <c r="BG13" s="137" t="s">
        <v>41</v>
      </c>
      <c r="BH13" s="137">
        <v>0.02</v>
      </c>
      <c r="BI13" s="137">
        <v>0.01</v>
      </c>
      <c r="BJ13" s="137">
        <v>0.01</v>
      </c>
      <c r="BK13" s="137">
        <v>0.01</v>
      </c>
      <c r="BL13" s="137">
        <v>0.01</v>
      </c>
      <c r="BM13" s="137">
        <v>0.01</v>
      </c>
      <c r="BN13" s="137">
        <v>0.01</v>
      </c>
      <c r="BO13" s="137">
        <v>0.01</v>
      </c>
      <c r="BP13" s="137">
        <v>0.01</v>
      </c>
      <c r="BQ13" s="137" t="s">
        <v>42</v>
      </c>
      <c r="BR13" s="137" t="s">
        <v>41</v>
      </c>
      <c r="BS13" s="137" t="s">
        <v>41</v>
      </c>
      <c r="BT13" s="137" t="s">
        <v>41</v>
      </c>
      <c r="BU13" s="137" t="s">
        <v>42</v>
      </c>
      <c r="BV13" s="137" t="s">
        <v>41</v>
      </c>
      <c r="BW13" s="137" t="s">
        <v>41</v>
      </c>
      <c r="BX13" s="137">
        <v>0.02</v>
      </c>
      <c r="BY13" s="137">
        <v>0.01</v>
      </c>
      <c r="BZ13" s="137">
        <v>0.01</v>
      </c>
      <c r="CA13" s="137">
        <v>0.01</v>
      </c>
      <c r="CB13" s="137">
        <v>0.09</v>
      </c>
      <c r="CC13" s="137">
        <v>7.0000000000000007E-2</v>
      </c>
      <c r="CD13" s="137">
        <v>0.05</v>
      </c>
      <c r="CE13" s="137">
        <v>0.05</v>
      </c>
      <c r="CF13" s="137">
        <v>0.04</v>
      </c>
      <c r="CG13" s="137">
        <v>0.03</v>
      </c>
      <c r="CH13" s="137">
        <v>0.01</v>
      </c>
      <c r="CI13" s="137">
        <v>0.02</v>
      </c>
      <c r="CJ13" s="137">
        <v>0.02</v>
      </c>
      <c r="CK13" s="137">
        <v>0.02</v>
      </c>
      <c r="CL13" s="137">
        <v>0.01</v>
      </c>
      <c r="CM13" s="137">
        <v>0.02</v>
      </c>
    </row>
    <row r="14" spans="1:91" s="129" customFormat="1" x14ac:dyDescent="0.2">
      <c r="A14" s="133" t="s">
        <v>175</v>
      </c>
      <c r="B14" s="138" t="s">
        <v>176</v>
      </c>
      <c r="C14" s="135"/>
      <c r="D14" s="136">
        <v>10150</v>
      </c>
      <c r="E14" s="136">
        <v>1480</v>
      </c>
      <c r="F14" s="136">
        <v>52220</v>
      </c>
      <c r="G14" s="136">
        <v>63850</v>
      </c>
      <c r="H14" s="137">
        <v>0.86</v>
      </c>
      <c r="I14" s="137">
        <v>0.89</v>
      </c>
      <c r="J14" s="137">
        <v>0.94</v>
      </c>
      <c r="K14" s="137">
        <v>0.93</v>
      </c>
      <c r="L14" s="137">
        <v>0.83</v>
      </c>
      <c r="M14" s="137">
        <v>0.86</v>
      </c>
      <c r="N14" s="137">
        <v>0.92</v>
      </c>
      <c r="O14" s="137">
        <v>0.91</v>
      </c>
      <c r="P14" s="137">
        <v>0.49</v>
      </c>
      <c r="Q14" s="137">
        <v>0.61</v>
      </c>
      <c r="R14" s="137">
        <v>0.28999999999999998</v>
      </c>
      <c r="S14" s="137">
        <v>0.33</v>
      </c>
      <c r="T14" s="137" t="s">
        <v>41</v>
      </c>
      <c r="U14" s="137">
        <v>0</v>
      </c>
      <c r="V14" s="137" t="s">
        <v>41</v>
      </c>
      <c r="W14" s="137" t="s">
        <v>41</v>
      </c>
      <c r="X14" s="137">
        <v>0.04</v>
      </c>
      <c r="Y14" s="137">
        <v>0.04</v>
      </c>
      <c r="Z14" s="137">
        <v>0.02</v>
      </c>
      <c r="AA14" s="137">
        <v>0.03</v>
      </c>
      <c r="AB14" s="137">
        <v>0.22</v>
      </c>
      <c r="AC14" s="137">
        <v>0.14000000000000001</v>
      </c>
      <c r="AD14" s="137">
        <v>0.47</v>
      </c>
      <c r="AE14" s="137">
        <v>0.42</v>
      </c>
      <c r="AF14" s="137">
        <v>7.0000000000000007E-2</v>
      </c>
      <c r="AG14" s="137">
        <v>0.05</v>
      </c>
      <c r="AH14" s="137">
        <v>0.14000000000000001</v>
      </c>
      <c r="AI14" s="137">
        <v>0.12</v>
      </c>
      <c r="AJ14" s="137">
        <v>0</v>
      </c>
      <c r="AK14" s="137" t="s">
        <v>42</v>
      </c>
      <c r="AL14" s="137">
        <v>0</v>
      </c>
      <c r="AM14" s="137" t="s">
        <v>42</v>
      </c>
      <c r="AN14" s="137">
        <v>0</v>
      </c>
      <c r="AO14" s="137" t="s">
        <v>42</v>
      </c>
      <c r="AP14" s="137" t="s">
        <v>42</v>
      </c>
      <c r="AQ14" s="137" t="s">
        <v>42</v>
      </c>
      <c r="AR14" s="137" t="s">
        <v>42</v>
      </c>
      <c r="AS14" s="137">
        <v>0.01</v>
      </c>
      <c r="AT14" s="137" t="s">
        <v>42</v>
      </c>
      <c r="AU14" s="137" t="s">
        <v>41</v>
      </c>
      <c r="AV14" s="137">
        <v>0.05</v>
      </c>
      <c r="AW14" s="137">
        <v>0.03</v>
      </c>
      <c r="AX14" s="137">
        <v>0.05</v>
      </c>
      <c r="AY14" s="137">
        <v>0.05</v>
      </c>
      <c r="AZ14" s="137">
        <v>0</v>
      </c>
      <c r="BA14" s="137">
        <v>0</v>
      </c>
      <c r="BB14" s="137" t="s">
        <v>42</v>
      </c>
      <c r="BC14" s="137" t="s">
        <v>42</v>
      </c>
      <c r="BD14" s="137" t="s">
        <v>41</v>
      </c>
      <c r="BE14" s="137" t="s">
        <v>42</v>
      </c>
      <c r="BF14" s="137" t="s">
        <v>41</v>
      </c>
      <c r="BG14" s="137" t="s">
        <v>41</v>
      </c>
      <c r="BH14" s="137">
        <v>0.02</v>
      </c>
      <c r="BI14" s="137">
        <v>0.02</v>
      </c>
      <c r="BJ14" s="137">
        <v>0.01</v>
      </c>
      <c r="BK14" s="137">
        <v>0.01</v>
      </c>
      <c r="BL14" s="137">
        <v>0.01</v>
      </c>
      <c r="BM14" s="137">
        <v>0.01</v>
      </c>
      <c r="BN14" s="137">
        <v>0.01</v>
      </c>
      <c r="BO14" s="137">
        <v>0.01</v>
      </c>
      <c r="BP14" s="137">
        <v>0.01</v>
      </c>
      <c r="BQ14" s="137">
        <v>0.01</v>
      </c>
      <c r="BR14" s="137" t="s">
        <v>41</v>
      </c>
      <c r="BS14" s="137" t="s">
        <v>41</v>
      </c>
      <c r="BT14" s="137" t="s">
        <v>41</v>
      </c>
      <c r="BU14" s="137" t="s">
        <v>42</v>
      </c>
      <c r="BV14" s="137" t="s">
        <v>41</v>
      </c>
      <c r="BW14" s="137" t="s">
        <v>41</v>
      </c>
      <c r="BX14" s="137">
        <v>0.02</v>
      </c>
      <c r="BY14" s="137">
        <v>0.01</v>
      </c>
      <c r="BZ14" s="137">
        <v>0.01</v>
      </c>
      <c r="CA14" s="137">
        <v>0.01</v>
      </c>
      <c r="CB14" s="137">
        <v>0.08</v>
      </c>
      <c r="CC14" s="137">
        <v>0.06</v>
      </c>
      <c r="CD14" s="137">
        <v>0.04</v>
      </c>
      <c r="CE14" s="137">
        <v>0.04</v>
      </c>
      <c r="CF14" s="137">
        <v>0.04</v>
      </c>
      <c r="CG14" s="137">
        <v>0.04</v>
      </c>
      <c r="CH14" s="137">
        <v>0.01</v>
      </c>
      <c r="CI14" s="137">
        <v>0.02</v>
      </c>
      <c r="CJ14" s="137">
        <v>0.02</v>
      </c>
      <c r="CK14" s="137">
        <v>0.01</v>
      </c>
      <c r="CL14" s="137">
        <v>0.01</v>
      </c>
      <c r="CM14" s="137">
        <v>0.01</v>
      </c>
    </row>
    <row r="15" spans="1:91" s="129" customFormat="1" x14ac:dyDescent="0.2">
      <c r="A15" s="133" t="s">
        <v>177</v>
      </c>
      <c r="B15" s="138" t="s">
        <v>178</v>
      </c>
      <c r="C15" s="135"/>
      <c r="D15" s="136">
        <v>5990</v>
      </c>
      <c r="E15" s="136">
        <v>590</v>
      </c>
      <c r="F15" s="136">
        <v>17330</v>
      </c>
      <c r="G15" s="136">
        <v>23910</v>
      </c>
      <c r="H15" s="137">
        <v>0.87</v>
      </c>
      <c r="I15" s="137">
        <v>0.9</v>
      </c>
      <c r="J15" s="137">
        <v>0.94</v>
      </c>
      <c r="K15" s="137">
        <v>0.92</v>
      </c>
      <c r="L15" s="137">
        <v>0.86</v>
      </c>
      <c r="M15" s="137">
        <v>0.9</v>
      </c>
      <c r="N15" s="137">
        <v>0.93</v>
      </c>
      <c r="O15" s="137">
        <v>0.91</v>
      </c>
      <c r="P15" s="137">
        <v>0.33</v>
      </c>
      <c r="Q15" s="137">
        <v>0.39</v>
      </c>
      <c r="R15" s="137">
        <v>0.21</v>
      </c>
      <c r="S15" s="137">
        <v>0.24</v>
      </c>
      <c r="T15" s="137" t="s">
        <v>41</v>
      </c>
      <c r="U15" s="137" t="s">
        <v>42</v>
      </c>
      <c r="V15" s="137" t="s">
        <v>41</v>
      </c>
      <c r="W15" s="137" t="s">
        <v>41</v>
      </c>
      <c r="X15" s="137">
        <v>0.04</v>
      </c>
      <c r="Y15" s="137">
        <v>0.05</v>
      </c>
      <c r="Z15" s="137">
        <v>0.03</v>
      </c>
      <c r="AA15" s="137">
        <v>0.03</v>
      </c>
      <c r="AB15" s="137">
        <v>0.33</v>
      </c>
      <c r="AC15" s="137">
        <v>0.36</v>
      </c>
      <c r="AD15" s="137">
        <v>0.54</v>
      </c>
      <c r="AE15" s="137">
        <v>0.48</v>
      </c>
      <c r="AF15" s="137">
        <v>0.15</v>
      </c>
      <c r="AG15" s="137">
        <v>7.0000000000000007E-2</v>
      </c>
      <c r="AH15" s="137">
        <v>0.16</v>
      </c>
      <c r="AI15" s="137">
        <v>0.15</v>
      </c>
      <c r="AJ15" s="137">
        <v>0</v>
      </c>
      <c r="AK15" s="137" t="s">
        <v>42</v>
      </c>
      <c r="AL15" s="137">
        <v>0</v>
      </c>
      <c r="AM15" s="137" t="s">
        <v>42</v>
      </c>
      <c r="AN15" s="137" t="s">
        <v>42</v>
      </c>
      <c r="AO15" s="137" t="s">
        <v>42</v>
      </c>
      <c r="AP15" s="137" t="s">
        <v>42</v>
      </c>
      <c r="AQ15" s="137" t="s">
        <v>41</v>
      </c>
      <c r="AR15" s="137" t="s">
        <v>42</v>
      </c>
      <c r="AS15" s="137">
        <v>0.02</v>
      </c>
      <c r="AT15" s="137" t="s">
        <v>42</v>
      </c>
      <c r="AU15" s="137" t="s">
        <v>41</v>
      </c>
      <c r="AV15" s="137">
        <v>0.02</v>
      </c>
      <c r="AW15" s="137">
        <v>0.01</v>
      </c>
      <c r="AX15" s="137">
        <v>0.02</v>
      </c>
      <c r="AY15" s="137">
        <v>0.02</v>
      </c>
      <c r="AZ15" s="137" t="s">
        <v>42</v>
      </c>
      <c r="BA15" s="137">
        <v>0</v>
      </c>
      <c r="BB15" s="137" t="s">
        <v>42</v>
      </c>
      <c r="BC15" s="137" t="s">
        <v>42</v>
      </c>
      <c r="BD15" s="137" t="s">
        <v>41</v>
      </c>
      <c r="BE15" s="137" t="s">
        <v>42</v>
      </c>
      <c r="BF15" s="137" t="s">
        <v>41</v>
      </c>
      <c r="BG15" s="137" t="s">
        <v>41</v>
      </c>
      <c r="BH15" s="137" t="s">
        <v>41</v>
      </c>
      <c r="BI15" s="137">
        <v>0</v>
      </c>
      <c r="BJ15" s="137" t="s">
        <v>41</v>
      </c>
      <c r="BK15" s="137" t="s">
        <v>41</v>
      </c>
      <c r="BL15" s="137" t="s">
        <v>41</v>
      </c>
      <c r="BM15" s="137">
        <v>0</v>
      </c>
      <c r="BN15" s="137" t="s">
        <v>41</v>
      </c>
      <c r="BO15" s="137" t="s">
        <v>41</v>
      </c>
      <c r="BP15" s="137" t="s">
        <v>41</v>
      </c>
      <c r="BQ15" s="137">
        <v>0</v>
      </c>
      <c r="BR15" s="137" t="s">
        <v>41</v>
      </c>
      <c r="BS15" s="137" t="s">
        <v>41</v>
      </c>
      <c r="BT15" s="137" t="s">
        <v>42</v>
      </c>
      <c r="BU15" s="137">
        <v>0</v>
      </c>
      <c r="BV15" s="137" t="s">
        <v>42</v>
      </c>
      <c r="BW15" s="137" t="s">
        <v>41</v>
      </c>
      <c r="BX15" s="137">
        <v>0.01</v>
      </c>
      <c r="BY15" s="137" t="s">
        <v>42</v>
      </c>
      <c r="BZ15" s="137" t="s">
        <v>41</v>
      </c>
      <c r="CA15" s="137" t="s">
        <v>41</v>
      </c>
      <c r="CB15" s="137">
        <v>0.08</v>
      </c>
      <c r="CC15" s="137">
        <v>7.0000000000000007E-2</v>
      </c>
      <c r="CD15" s="137">
        <v>0.04</v>
      </c>
      <c r="CE15" s="137">
        <v>0.05</v>
      </c>
      <c r="CF15" s="137">
        <v>0.02</v>
      </c>
      <c r="CG15" s="137">
        <v>0.01</v>
      </c>
      <c r="CH15" s="137">
        <v>0.01</v>
      </c>
      <c r="CI15" s="137">
        <v>0.01</v>
      </c>
      <c r="CJ15" s="137">
        <v>0.03</v>
      </c>
      <c r="CK15" s="137">
        <v>0.02</v>
      </c>
      <c r="CL15" s="137">
        <v>0.02</v>
      </c>
      <c r="CM15" s="137">
        <v>0.02</v>
      </c>
    </row>
    <row r="16" spans="1:91" s="129" customFormat="1" x14ac:dyDescent="0.2">
      <c r="A16" s="133" t="s">
        <v>179</v>
      </c>
      <c r="B16" s="138" t="s">
        <v>180</v>
      </c>
      <c r="C16" s="135"/>
      <c r="D16" s="136">
        <v>9510</v>
      </c>
      <c r="E16" s="136">
        <v>1120</v>
      </c>
      <c r="F16" s="136">
        <v>40460</v>
      </c>
      <c r="G16" s="136">
        <v>51090</v>
      </c>
      <c r="H16" s="137">
        <v>0.88</v>
      </c>
      <c r="I16" s="137">
        <v>0.9</v>
      </c>
      <c r="J16" s="137">
        <v>0.95</v>
      </c>
      <c r="K16" s="137">
        <v>0.94</v>
      </c>
      <c r="L16" s="137">
        <v>0.86</v>
      </c>
      <c r="M16" s="137">
        <v>0.89</v>
      </c>
      <c r="N16" s="137">
        <v>0.94</v>
      </c>
      <c r="O16" s="137">
        <v>0.93</v>
      </c>
      <c r="P16" s="137">
        <v>0.39</v>
      </c>
      <c r="Q16" s="137">
        <v>0.49</v>
      </c>
      <c r="R16" s="137">
        <v>0.19</v>
      </c>
      <c r="S16" s="137">
        <v>0.23</v>
      </c>
      <c r="T16" s="137" t="s">
        <v>41</v>
      </c>
      <c r="U16" s="137" t="s">
        <v>42</v>
      </c>
      <c r="V16" s="137" t="s">
        <v>41</v>
      </c>
      <c r="W16" s="137" t="s">
        <v>41</v>
      </c>
      <c r="X16" s="137">
        <v>0.03</v>
      </c>
      <c r="Y16" s="137">
        <v>0.03</v>
      </c>
      <c r="Z16" s="137">
        <v>0.02</v>
      </c>
      <c r="AA16" s="137">
        <v>0.02</v>
      </c>
      <c r="AB16" s="137">
        <v>0.36</v>
      </c>
      <c r="AC16" s="137">
        <v>0.31</v>
      </c>
      <c r="AD16" s="137">
        <v>0.63</v>
      </c>
      <c r="AE16" s="137">
        <v>0.56999999999999995</v>
      </c>
      <c r="AF16" s="137">
        <v>7.0000000000000007E-2</v>
      </c>
      <c r="AG16" s="137">
        <v>0.04</v>
      </c>
      <c r="AH16" s="137">
        <v>0.1</v>
      </c>
      <c r="AI16" s="137">
        <v>0.09</v>
      </c>
      <c r="AJ16" s="137">
        <v>0</v>
      </c>
      <c r="AK16" s="137">
        <v>0</v>
      </c>
      <c r="AL16" s="137">
        <v>0</v>
      </c>
      <c r="AM16" s="137">
        <v>0</v>
      </c>
      <c r="AN16" s="137" t="s">
        <v>42</v>
      </c>
      <c r="AO16" s="137" t="s">
        <v>42</v>
      </c>
      <c r="AP16" s="137" t="s">
        <v>41</v>
      </c>
      <c r="AQ16" s="137" t="s">
        <v>41</v>
      </c>
      <c r="AR16" s="137" t="s">
        <v>42</v>
      </c>
      <c r="AS16" s="137">
        <v>0.02</v>
      </c>
      <c r="AT16" s="137">
        <v>0</v>
      </c>
      <c r="AU16" s="137" t="s">
        <v>41</v>
      </c>
      <c r="AV16" s="137">
        <v>0.04</v>
      </c>
      <c r="AW16" s="137">
        <v>0.02</v>
      </c>
      <c r="AX16" s="137">
        <v>0.03</v>
      </c>
      <c r="AY16" s="137">
        <v>0.03</v>
      </c>
      <c r="AZ16" s="137">
        <v>0</v>
      </c>
      <c r="BA16" s="137">
        <v>0</v>
      </c>
      <c r="BB16" s="137" t="s">
        <v>41</v>
      </c>
      <c r="BC16" s="137" t="s">
        <v>41</v>
      </c>
      <c r="BD16" s="137" t="s">
        <v>41</v>
      </c>
      <c r="BE16" s="137" t="s">
        <v>42</v>
      </c>
      <c r="BF16" s="137" t="s">
        <v>41</v>
      </c>
      <c r="BG16" s="137" t="s">
        <v>41</v>
      </c>
      <c r="BH16" s="137">
        <v>0.01</v>
      </c>
      <c r="BI16" s="137">
        <v>0.01</v>
      </c>
      <c r="BJ16" s="137" t="s">
        <v>41</v>
      </c>
      <c r="BK16" s="137" t="s">
        <v>41</v>
      </c>
      <c r="BL16" s="137">
        <v>0.01</v>
      </c>
      <c r="BM16" s="137" t="s">
        <v>42</v>
      </c>
      <c r="BN16" s="137" t="s">
        <v>41</v>
      </c>
      <c r="BO16" s="137" t="s">
        <v>41</v>
      </c>
      <c r="BP16" s="137" t="s">
        <v>41</v>
      </c>
      <c r="BQ16" s="137" t="s">
        <v>42</v>
      </c>
      <c r="BR16" s="137" t="s">
        <v>41</v>
      </c>
      <c r="BS16" s="137" t="s">
        <v>41</v>
      </c>
      <c r="BT16" s="137" t="s">
        <v>41</v>
      </c>
      <c r="BU16" s="137" t="s">
        <v>42</v>
      </c>
      <c r="BV16" s="137" t="s">
        <v>41</v>
      </c>
      <c r="BW16" s="137" t="s">
        <v>41</v>
      </c>
      <c r="BX16" s="137">
        <v>0.01</v>
      </c>
      <c r="BY16" s="137" t="s">
        <v>42</v>
      </c>
      <c r="BZ16" s="137" t="s">
        <v>41</v>
      </c>
      <c r="CA16" s="137" t="s">
        <v>41</v>
      </c>
      <c r="CB16" s="137">
        <v>7.0000000000000007E-2</v>
      </c>
      <c r="CC16" s="137">
        <v>0.05</v>
      </c>
      <c r="CD16" s="137">
        <v>0.03</v>
      </c>
      <c r="CE16" s="137">
        <v>0.04</v>
      </c>
      <c r="CF16" s="137">
        <v>0.02</v>
      </c>
      <c r="CG16" s="137">
        <v>0.02</v>
      </c>
      <c r="CH16" s="137">
        <v>0.01</v>
      </c>
      <c r="CI16" s="137">
        <v>0.01</v>
      </c>
      <c r="CJ16" s="137">
        <v>0.03</v>
      </c>
      <c r="CK16" s="137">
        <v>0.03</v>
      </c>
      <c r="CL16" s="137">
        <v>0.02</v>
      </c>
      <c r="CM16" s="137">
        <v>0.02</v>
      </c>
    </row>
    <row r="17" spans="1:91" s="129" customFormat="1" x14ac:dyDescent="0.2">
      <c r="A17" s="133" t="s">
        <v>181</v>
      </c>
      <c r="B17" s="138" t="s">
        <v>182</v>
      </c>
      <c r="C17" s="135"/>
      <c r="D17" s="136">
        <v>15790</v>
      </c>
      <c r="E17" s="136">
        <v>1690</v>
      </c>
      <c r="F17" s="136">
        <v>70330</v>
      </c>
      <c r="G17" s="136">
        <v>87810</v>
      </c>
      <c r="H17" s="137">
        <v>0.84</v>
      </c>
      <c r="I17" s="137">
        <v>0.91</v>
      </c>
      <c r="J17" s="137">
        <v>0.94</v>
      </c>
      <c r="K17" s="137">
        <v>0.92</v>
      </c>
      <c r="L17" s="137">
        <v>0.81</v>
      </c>
      <c r="M17" s="137">
        <v>0.89</v>
      </c>
      <c r="N17" s="137">
        <v>0.93</v>
      </c>
      <c r="O17" s="137">
        <v>0.9</v>
      </c>
      <c r="P17" s="137">
        <v>0.46</v>
      </c>
      <c r="Q17" s="137">
        <v>0.55000000000000004</v>
      </c>
      <c r="R17" s="137">
        <v>0.27</v>
      </c>
      <c r="S17" s="137">
        <v>0.31</v>
      </c>
      <c r="T17" s="137" t="s">
        <v>41</v>
      </c>
      <c r="U17" s="137">
        <v>0</v>
      </c>
      <c r="V17" s="137" t="s">
        <v>41</v>
      </c>
      <c r="W17" s="137" t="s">
        <v>41</v>
      </c>
      <c r="X17" s="137">
        <v>0.04</v>
      </c>
      <c r="Y17" s="137">
        <v>0.02</v>
      </c>
      <c r="Z17" s="137">
        <v>0.02</v>
      </c>
      <c r="AA17" s="137">
        <v>0.02</v>
      </c>
      <c r="AB17" s="137">
        <v>0.24</v>
      </c>
      <c r="AC17" s="137">
        <v>0.21</v>
      </c>
      <c r="AD17" s="137">
        <v>0.43</v>
      </c>
      <c r="AE17" s="137">
        <v>0.39</v>
      </c>
      <c r="AF17" s="137">
        <v>0.08</v>
      </c>
      <c r="AG17" s="137">
        <v>0.08</v>
      </c>
      <c r="AH17" s="137">
        <v>0.19</v>
      </c>
      <c r="AI17" s="137">
        <v>0.17</v>
      </c>
      <c r="AJ17" s="137" t="s">
        <v>42</v>
      </c>
      <c r="AK17" s="137" t="s">
        <v>41</v>
      </c>
      <c r="AL17" s="137">
        <v>0</v>
      </c>
      <c r="AM17" s="137" t="s">
        <v>41</v>
      </c>
      <c r="AN17" s="137" t="s">
        <v>42</v>
      </c>
      <c r="AO17" s="137" t="s">
        <v>42</v>
      </c>
      <c r="AP17" s="137" t="s">
        <v>42</v>
      </c>
      <c r="AQ17" s="137" t="s">
        <v>41</v>
      </c>
      <c r="AR17" s="137" t="s">
        <v>41</v>
      </c>
      <c r="AS17" s="137">
        <v>0.02</v>
      </c>
      <c r="AT17" s="137">
        <v>0</v>
      </c>
      <c r="AU17" s="137" t="s">
        <v>41</v>
      </c>
      <c r="AV17" s="137">
        <v>0.05</v>
      </c>
      <c r="AW17" s="137">
        <v>0.02</v>
      </c>
      <c r="AX17" s="137">
        <v>0.04</v>
      </c>
      <c r="AY17" s="137">
        <v>0.04</v>
      </c>
      <c r="AZ17" s="137" t="s">
        <v>42</v>
      </c>
      <c r="BA17" s="137">
        <v>0</v>
      </c>
      <c r="BB17" s="137" t="s">
        <v>41</v>
      </c>
      <c r="BC17" s="137" t="s">
        <v>41</v>
      </c>
      <c r="BD17" s="137" t="s">
        <v>41</v>
      </c>
      <c r="BE17" s="137" t="s">
        <v>42</v>
      </c>
      <c r="BF17" s="137" t="s">
        <v>41</v>
      </c>
      <c r="BG17" s="137" t="s">
        <v>41</v>
      </c>
      <c r="BH17" s="137">
        <v>0.02</v>
      </c>
      <c r="BI17" s="137">
        <v>0.02</v>
      </c>
      <c r="BJ17" s="137">
        <v>0.01</v>
      </c>
      <c r="BK17" s="137">
        <v>0.01</v>
      </c>
      <c r="BL17" s="137">
        <v>0.01</v>
      </c>
      <c r="BM17" s="137">
        <v>0.01</v>
      </c>
      <c r="BN17" s="137">
        <v>0.01</v>
      </c>
      <c r="BO17" s="137">
        <v>0.01</v>
      </c>
      <c r="BP17" s="137">
        <v>0.01</v>
      </c>
      <c r="BQ17" s="137">
        <v>0.01</v>
      </c>
      <c r="BR17" s="137" t="s">
        <v>41</v>
      </c>
      <c r="BS17" s="137" t="s">
        <v>41</v>
      </c>
      <c r="BT17" s="137" t="s">
        <v>41</v>
      </c>
      <c r="BU17" s="137" t="s">
        <v>42</v>
      </c>
      <c r="BV17" s="137" t="s">
        <v>41</v>
      </c>
      <c r="BW17" s="137" t="s">
        <v>41</v>
      </c>
      <c r="BX17" s="137">
        <v>0.01</v>
      </c>
      <c r="BY17" s="137" t="s">
        <v>41</v>
      </c>
      <c r="BZ17" s="137">
        <v>0.01</v>
      </c>
      <c r="CA17" s="137">
        <v>0.01</v>
      </c>
      <c r="CB17" s="137">
        <v>0.09</v>
      </c>
      <c r="CC17" s="137">
        <v>0.04</v>
      </c>
      <c r="CD17" s="137">
        <v>0.04</v>
      </c>
      <c r="CE17" s="137">
        <v>0.05</v>
      </c>
      <c r="CF17" s="137">
        <v>0.04</v>
      </c>
      <c r="CG17" s="137">
        <v>0.03</v>
      </c>
      <c r="CH17" s="137">
        <v>0.01</v>
      </c>
      <c r="CI17" s="137">
        <v>0.02</v>
      </c>
      <c r="CJ17" s="137">
        <v>0.02</v>
      </c>
      <c r="CK17" s="137">
        <v>0.02</v>
      </c>
      <c r="CL17" s="137">
        <v>0.01</v>
      </c>
      <c r="CM17" s="137">
        <v>0.02</v>
      </c>
    </row>
    <row r="18" spans="1:91" s="129" customFormat="1" x14ac:dyDescent="0.2">
      <c r="A18" s="133" t="s">
        <v>183</v>
      </c>
      <c r="B18" s="138" t="s">
        <v>184</v>
      </c>
      <c r="C18" s="135"/>
      <c r="D18" s="136">
        <v>8990</v>
      </c>
      <c r="E18" s="136">
        <v>1150</v>
      </c>
      <c r="F18" s="136">
        <v>45230</v>
      </c>
      <c r="G18" s="136">
        <v>55370</v>
      </c>
      <c r="H18" s="137">
        <v>0.85</v>
      </c>
      <c r="I18" s="137">
        <v>0.91</v>
      </c>
      <c r="J18" s="137">
        <v>0.94</v>
      </c>
      <c r="K18" s="137">
        <v>0.92</v>
      </c>
      <c r="L18" s="137">
        <v>0.83</v>
      </c>
      <c r="M18" s="137">
        <v>0.89</v>
      </c>
      <c r="N18" s="137">
        <v>0.93</v>
      </c>
      <c r="O18" s="137">
        <v>0.91</v>
      </c>
      <c r="P18" s="137">
        <v>0.55000000000000004</v>
      </c>
      <c r="Q18" s="137">
        <v>0.62</v>
      </c>
      <c r="R18" s="137">
        <v>0.39</v>
      </c>
      <c r="S18" s="137">
        <v>0.42</v>
      </c>
      <c r="T18" s="137" t="s">
        <v>41</v>
      </c>
      <c r="U18" s="137" t="s">
        <v>42</v>
      </c>
      <c r="V18" s="137" t="s">
        <v>41</v>
      </c>
      <c r="W18" s="137" t="s">
        <v>41</v>
      </c>
      <c r="X18" s="137">
        <v>0.04</v>
      </c>
      <c r="Y18" s="137">
        <v>0.02</v>
      </c>
      <c r="Z18" s="137">
        <v>0.03</v>
      </c>
      <c r="AA18" s="137">
        <v>0.03</v>
      </c>
      <c r="AB18" s="137">
        <v>0.21</v>
      </c>
      <c r="AC18" s="137">
        <v>0.2</v>
      </c>
      <c r="AD18" s="137">
        <v>0.45</v>
      </c>
      <c r="AE18" s="137">
        <v>0.4</v>
      </c>
      <c r="AF18" s="137">
        <v>0.02</v>
      </c>
      <c r="AG18" s="137">
        <v>0.01</v>
      </c>
      <c r="AH18" s="137">
        <v>0.05</v>
      </c>
      <c r="AI18" s="137">
        <v>0.05</v>
      </c>
      <c r="AJ18" s="137" t="s">
        <v>42</v>
      </c>
      <c r="AK18" s="137">
        <v>0.01</v>
      </c>
      <c r="AL18" s="137">
        <v>0</v>
      </c>
      <c r="AM18" s="137" t="s">
        <v>41</v>
      </c>
      <c r="AN18" s="137" t="s">
        <v>42</v>
      </c>
      <c r="AO18" s="137" t="s">
        <v>42</v>
      </c>
      <c r="AP18" s="137" t="s">
        <v>41</v>
      </c>
      <c r="AQ18" s="137" t="s">
        <v>41</v>
      </c>
      <c r="AR18" s="137" t="s">
        <v>42</v>
      </c>
      <c r="AS18" s="137">
        <v>0.01</v>
      </c>
      <c r="AT18" s="137" t="s">
        <v>42</v>
      </c>
      <c r="AU18" s="137" t="s">
        <v>41</v>
      </c>
      <c r="AV18" s="137">
        <v>0.08</v>
      </c>
      <c r="AW18" s="137">
        <v>0.02</v>
      </c>
      <c r="AX18" s="137">
        <v>0.05</v>
      </c>
      <c r="AY18" s="137">
        <v>0.06</v>
      </c>
      <c r="AZ18" s="137" t="s">
        <v>42</v>
      </c>
      <c r="BA18" s="137">
        <v>0</v>
      </c>
      <c r="BB18" s="137" t="s">
        <v>41</v>
      </c>
      <c r="BC18" s="137" t="s">
        <v>41</v>
      </c>
      <c r="BD18" s="137" t="s">
        <v>41</v>
      </c>
      <c r="BE18" s="137" t="s">
        <v>42</v>
      </c>
      <c r="BF18" s="137" t="s">
        <v>41</v>
      </c>
      <c r="BG18" s="137" t="s">
        <v>41</v>
      </c>
      <c r="BH18" s="137">
        <v>0.02</v>
      </c>
      <c r="BI18" s="137">
        <v>0.02</v>
      </c>
      <c r="BJ18" s="137">
        <v>0.01</v>
      </c>
      <c r="BK18" s="137">
        <v>0.01</v>
      </c>
      <c r="BL18" s="137">
        <v>0.01</v>
      </c>
      <c r="BM18" s="137">
        <v>0.01</v>
      </c>
      <c r="BN18" s="137" t="s">
        <v>41</v>
      </c>
      <c r="BO18" s="137" t="s">
        <v>41</v>
      </c>
      <c r="BP18" s="137">
        <v>0.01</v>
      </c>
      <c r="BQ18" s="137">
        <v>0.01</v>
      </c>
      <c r="BR18" s="137" t="s">
        <v>41</v>
      </c>
      <c r="BS18" s="137" t="s">
        <v>41</v>
      </c>
      <c r="BT18" s="137" t="s">
        <v>41</v>
      </c>
      <c r="BU18" s="137" t="s">
        <v>42</v>
      </c>
      <c r="BV18" s="137" t="s">
        <v>41</v>
      </c>
      <c r="BW18" s="137" t="s">
        <v>41</v>
      </c>
      <c r="BX18" s="137">
        <v>0.01</v>
      </c>
      <c r="BY18" s="137" t="s">
        <v>42</v>
      </c>
      <c r="BZ18" s="137" t="s">
        <v>41</v>
      </c>
      <c r="CA18" s="137">
        <v>0.01</v>
      </c>
      <c r="CB18" s="137">
        <v>0.09</v>
      </c>
      <c r="CC18" s="137">
        <v>0.06</v>
      </c>
      <c r="CD18" s="137">
        <v>0.04</v>
      </c>
      <c r="CE18" s="137">
        <v>0.05</v>
      </c>
      <c r="CF18" s="137">
        <v>0.04</v>
      </c>
      <c r="CG18" s="137">
        <v>0.02</v>
      </c>
      <c r="CH18" s="137">
        <v>0.01</v>
      </c>
      <c r="CI18" s="137">
        <v>0.01</v>
      </c>
      <c r="CJ18" s="137">
        <v>0.02</v>
      </c>
      <c r="CK18" s="137">
        <v>0.01</v>
      </c>
      <c r="CL18" s="137">
        <v>0.01</v>
      </c>
      <c r="CM18" s="137">
        <v>0.01</v>
      </c>
    </row>
    <row r="19" spans="1:91" s="129" customFormat="1" x14ac:dyDescent="0.2">
      <c r="A19" s="139">
        <v>301</v>
      </c>
      <c r="B19" s="139" t="s">
        <v>185</v>
      </c>
      <c r="C19" s="135" t="s">
        <v>180</v>
      </c>
      <c r="D19" s="136">
        <v>440</v>
      </c>
      <c r="E19" s="136">
        <v>60</v>
      </c>
      <c r="F19" s="136">
        <v>1710</v>
      </c>
      <c r="G19" s="136">
        <v>2210</v>
      </c>
      <c r="H19" s="137">
        <v>0.86</v>
      </c>
      <c r="I19" s="137">
        <v>0.91</v>
      </c>
      <c r="J19" s="137">
        <v>0.93</v>
      </c>
      <c r="K19" s="137">
        <v>0.92</v>
      </c>
      <c r="L19" s="137">
        <v>0.84</v>
      </c>
      <c r="M19" s="137">
        <v>0.91</v>
      </c>
      <c r="N19" s="137">
        <v>0.92</v>
      </c>
      <c r="O19" s="137">
        <v>0.91</v>
      </c>
      <c r="P19" s="137">
        <v>0.4</v>
      </c>
      <c r="Q19" s="137">
        <v>0.72</v>
      </c>
      <c r="R19" s="137">
        <v>0.21</v>
      </c>
      <c r="S19" s="137">
        <v>0.26</v>
      </c>
      <c r="T19" s="137" t="s">
        <v>42</v>
      </c>
      <c r="U19" s="137">
        <v>0</v>
      </c>
      <c r="V19" s="137">
        <v>0</v>
      </c>
      <c r="W19" s="137" t="s">
        <v>42</v>
      </c>
      <c r="X19" s="137">
        <v>0.05</v>
      </c>
      <c r="Y19" s="137" t="s">
        <v>42</v>
      </c>
      <c r="Z19" s="137">
        <v>0.02</v>
      </c>
      <c r="AA19" s="137">
        <v>0.02</v>
      </c>
      <c r="AB19" s="137">
        <v>0.35</v>
      </c>
      <c r="AC19" s="137">
        <v>0.12</v>
      </c>
      <c r="AD19" s="137">
        <v>0.64</v>
      </c>
      <c r="AE19" s="137">
        <v>0.56999999999999995</v>
      </c>
      <c r="AF19" s="137">
        <v>0.03</v>
      </c>
      <c r="AG19" s="137" t="s">
        <v>42</v>
      </c>
      <c r="AH19" s="137">
        <v>0.06</v>
      </c>
      <c r="AI19" s="137">
        <v>0.05</v>
      </c>
      <c r="AJ19" s="137">
        <v>0</v>
      </c>
      <c r="AK19" s="137">
        <v>0</v>
      </c>
      <c r="AL19" s="137">
        <v>0</v>
      </c>
      <c r="AM19" s="137">
        <v>0</v>
      </c>
      <c r="AN19" s="137" t="s">
        <v>42</v>
      </c>
      <c r="AO19" s="137">
        <v>0</v>
      </c>
      <c r="AP19" s="137">
        <v>0</v>
      </c>
      <c r="AQ19" s="137" t="s">
        <v>42</v>
      </c>
      <c r="AR19" s="137">
        <v>0</v>
      </c>
      <c r="AS19" s="137" t="s">
        <v>42</v>
      </c>
      <c r="AT19" s="137">
        <v>0</v>
      </c>
      <c r="AU19" s="137" t="s">
        <v>42</v>
      </c>
      <c r="AV19" s="137">
        <v>0.06</v>
      </c>
      <c r="AW19" s="137" t="s">
        <v>42</v>
      </c>
      <c r="AX19" s="137">
        <v>0.03</v>
      </c>
      <c r="AY19" s="137">
        <v>0.04</v>
      </c>
      <c r="AZ19" s="137">
        <v>0</v>
      </c>
      <c r="BA19" s="137">
        <v>0</v>
      </c>
      <c r="BB19" s="137">
        <v>0</v>
      </c>
      <c r="BC19" s="137">
        <v>0</v>
      </c>
      <c r="BD19" s="137" t="s">
        <v>42</v>
      </c>
      <c r="BE19" s="137">
        <v>0</v>
      </c>
      <c r="BF19" s="137">
        <v>0.01</v>
      </c>
      <c r="BG19" s="137">
        <v>0.01</v>
      </c>
      <c r="BH19" s="137">
        <v>0.02</v>
      </c>
      <c r="BI19" s="137">
        <v>0</v>
      </c>
      <c r="BJ19" s="137" t="s">
        <v>41</v>
      </c>
      <c r="BK19" s="137">
        <v>0.01</v>
      </c>
      <c r="BL19" s="137">
        <v>0.02</v>
      </c>
      <c r="BM19" s="137">
        <v>0</v>
      </c>
      <c r="BN19" s="137" t="s">
        <v>41</v>
      </c>
      <c r="BO19" s="137">
        <v>0.01</v>
      </c>
      <c r="BP19" s="137">
        <v>0</v>
      </c>
      <c r="BQ19" s="137">
        <v>0</v>
      </c>
      <c r="BR19" s="137" t="s">
        <v>42</v>
      </c>
      <c r="BS19" s="137" t="s">
        <v>42</v>
      </c>
      <c r="BT19" s="137" t="s">
        <v>42</v>
      </c>
      <c r="BU19" s="137">
        <v>0</v>
      </c>
      <c r="BV19" s="137" t="s">
        <v>42</v>
      </c>
      <c r="BW19" s="137" t="s">
        <v>42</v>
      </c>
      <c r="BX19" s="137" t="s">
        <v>42</v>
      </c>
      <c r="BY19" s="137">
        <v>0</v>
      </c>
      <c r="BZ19" s="137" t="s">
        <v>41</v>
      </c>
      <c r="CA19" s="137" t="s">
        <v>41</v>
      </c>
      <c r="CB19" s="137">
        <v>7.0000000000000007E-2</v>
      </c>
      <c r="CC19" s="137" t="s">
        <v>42</v>
      </c>
      <c r="CD19" s="137">
        <v>0.04</v>
      </c>
      <c r="CE19" s="137">
        <v>0.05</v>
      </c>
      <c r="CF19" s="137">
        <v>0.04</v>
      </c>
      <c r="CG19" s="137" t="s">
        <v>42</v>
      </c>
      <c r="CH19" s="137">
        <v>0.01</v>
      </c>
      <c r="CI19" s="137">
        <v>0.02</v>
      </c>
      <c r="CJ19" s="137">
        <v>0.03</v>
      </c>
      <c r="CK19" s="137" t="s">
        <v>42</v>
      </c>
      <c r="CL19" s="137">
        <v>0.01</v>
      </c>
      <c r="CM19" s="137">
        <v>0.02</v>
      </c>
    </row>
    <row r="20" spans="1:91" s="129" customFormat="1" x14ac:dyDescent="0.2">
      <c r="A20" s="139">
        <v>302</v>
      </c>
      <c r="B20" s="139" t="s">
        <v>186</v>
      </c>
      <c r="C20" s="135" t="s">
        <v>180</v>
      </c>
      <c r="D20" s="136">
        <v>780</v>
      </c>
      <c r="E20" s="136">
        <v>90</v>
      </c>
      <c r="F20" s="136">
        <v>2590</v>
      </c>
      <c r="G20" s="136">
        <v>3450</v>
      </c>
      <c r="H20" s="137">
        <v>0.88</v>
      </c>
      <c r="I20" s="137">
        <v>0.86</v>
      </c>
      <c r="J20" s="137">
        <v>0.96</v>
      </c>
      <c r="K20" s="137">
        <v>0.94</v>
      </c>
      <c r="L20" s="137">
        <v>0.87</v>
      </c>
      <c r="M20" s="137">
        <v>0.85</v>
      </c>
      <c r="N20" s="137">
        <v>0.96</v>
      </c>
      <c r="O20" s="137">
        <v>0.94</v>
      </c>
      <c r="P20" s="137">
        <v>0.32</v>
      </c>
      <c r="Q20" s="137">
        <v>0.38</v>
      </c>
      <c r="R20" s="137">
        <v>0.13</v>
      </c>
      <c r="S20" s="137">
        <v>0.18</v>
      </c>
      <c r="T20" s="137" t="s">
        <v>42</v>
      </c>
      <c r="U20" s="137">
        <v>0</v>
      </c>
      <c r="V20" s="137">
        <v>0.01</v>
      </c>
      <c r="W20" s="137">
        <v>0.01</v>
      </c>
      <c r="X20" s="137">
        <v>0.03</v>
      </c>
      <c r="Y20" s="137" t="s">
        <v>42</v>
      </c>
      <c r="Z20" s="137">
        <v>0.01</v>
      </c>
      <c r="AA20" s="137">
        <v>0.01</v>
      </c>
      <c r="AB20" s="137">
        <v>0.46</v>
      </c>
      <c r="AC20" s="137">
        <v>0.36</v>
      </c>
      <c r="AD20" s="137">
        <v>0.73</v>
      </c>
      <c r="AE20" s="137">
        <v>0.66</v>
      </c>
      <c r="AF20" s="137">
        <v>0.05</v>
      </c>
      <c r="AG20" s="137" t="s">
        <v>42</v>
      </c>
      <c r="AH20" s="137">
        <v>7.0000000000000007E-2</v>
      </c>
      <c r="AI20" s="137">
        <v>7.0000000000000007E-2</v>
      </c>
      <c r="AJ20" s="137">
        <v>0</v>
      </c>
      <c r="AK20" s="137">
        <v>0</v>
      </c>
      <c r="AL20" s="137">
        <v>0</v>
      </c>
      <c r="AM20" s="137">
        <v>0</v>
      </c>
      <c r="AN20" s="137">
        <v>0</v>
      </c>
      <c r="AO20" s="137">
        <v>0</v>
      </c>
      <c r="AP20" s="137">
        <v>0</v>
      </c>
      <c r="AQ20" s="137">
        <v>0</v>
      </c>
      <c r="AR20" s="137">
        <v>0</v>
      </c>
      <c r="AS20" s="137" t="s">
        <v>42</v>
      </c>
      <c r="AT20" s="137">
        <v>0</v>
      </c>
      <c r="AU20" s="137" t="s">
        <v>42</v>
      </c>
      <c r="AV20" s="137">
        <v>0.02</v>
      </c>
      <c r="AW20" s="137" t="s">
        <v>42</v>
      </c>
      <c r="AX20" s="137">
        <v>0.01</v>
      </c>
      <c r="AY20" s="137">
        <v>0.02</v>
      </c>
      <c r="AZ20" s="137">
        <v>0</v>
      </c>
      <c r="BA20" s="137">
        <v>0</v>
      </c>
      <c r="BB20" s="137" t="s">
        <v>42</v>
      </c>
      <c r="BC20" s="137" t="s">
        <v>42</v>
      </c>
      <c r="BD20" s="137" t="s">
        <v>42</v>
      </c>
      <c r="BE20" s="137" t="s">
        <v>42</v>
      </c>
      <c r="BF20" s="137" t="s">
        <v>42</v>
      </c>
      <c r="BG20" s="137" t="s">
        <v>41</v>
      </c>
      <c r="BH20" s="137">
        <v>0.01</v>
      </c>
      <c r="BI20" s="137" t="s">
        <v>42</v>
      </c>
      <c r="BJ20" s="137" t="s">
        <v>42</v>
      </c>
      <c r="BK20" s="137" t="s">
        <v>41</v>
      </c>
      <c r="BL20" s="137" t="s">
        <v>42</v>
      </c>
      <c r="BM20" s="137">
        <v>0</v>
      </c>
      <c r="BN20" s="137" t="s">
        <v>42</v>
      </c>
      <c r="BO20" s="137" t="s">
        <v>41</v>
      </c>
      <c r="BP20" s="137">
        <v>0</v>
      </c>
      <c r="BQ20" s="137" t="s">
        <v>42</v>
      </c>
      <c r="BR20" s="137">
        <v>0</v>
      </c>
      <c r="BS20" s="137" t="s">
        <v>42</v>
      </c>
      <c r="BT20" s="137" t="s">
        <v>42</v>
      </c>
      <c r="BU20" s="137">
        <v>0</v>
      </c>
      <c r="BV20" s="137">
        <v>0</v>
      </c>
      <c r="BW20" s="137" t="s">
        <v>42</v>
      </c>
      <c r="BX20" s="137" t="s">
        <v>42</v>
      </c>
      <c r="BY20" s="137">
        <v>0</v>
      </c>
      <c r="BZ20" s="137" t="s">
        <v>42</v>
      </c>
      <c r="CA20" s="137" t="s">
        <v>42</v>
      </c>
      <c r="CB20" s="137">
        <v>7.0000000000000007E-2</v>
      </c>
      <c r="CC20" s="137" t="s">
        <v>42</v>
      </c>
      <c r="CD20" s="137">
        <v>0.02</v>
      </c>
      <c r="CE20" s="137">
        <v>0.03</v>
      </c>
      <c r="CF20" s="137">
        <v>0.02</v>
      </c>
      <c r="CG20" s="137" t="s">
        <v>42</v>
      </c>
      <c r="CH20" s="137" t="s">
        <v>41</v>
      </c>
      <c r="CI20" s="137">
        <v>0.01</v>
      </c>
      <c r="CJ20" s="137">
        <v>0.03</v>
      </c>
      <c r="CK20" s="137" t="s">
        <v>42</v>
      </c>
      <c r="CL20" s="137">
        <v>0.02</v>
      </c>
      <c r="CM20" s="137">
        <v>0.02</v>
      </c>
    </row>
    <row r="21" spans="1:91" s="129" customFormat="1" x14ac:dyDescent="0.2">
      <c r="A21" s="139">
        <v>370</v>
      </c>
      <c r="B21" s="139" t="s">
        <v>187</v>
      </c>
      <c r="C21" s="135" t="s">
        <v>170</v>
      </c>
      <c r="D21" s="136">
        <v>450</v>
      </c>
      <c r="E21" s="136">
        <v>60</v>
      </c>
      <c r="F21" s="136">
        <v>2010</v>
      </c>
      <c r="G21" s="136">
        <v>2520</v>
      </c>
      <c r="H21" s="137">
        <v>0.83</v>
      </c>
      <c r="I21" s="137">
        <v>0.89</v>
      </c>
      <c r="J21" s="137">
        <v>0.93</v>
      </c>
      <c r="K21" s="137">
        <v>0.91</v>
      </c>
      <c r="L21" s="137">
        <v>0.78</v>
      </c>
      <c r="M21" s="137">
        <v>0.89</v>
      </c>
      <c r="N21" s="137">
        <v>0.9</v>
      </c>
      <c r="O21" s="137">
        <v>0.88</v>
      </c>
      <c r="P21" s="137">
        <v>0.67</v>
      </c>
      <c r="Q21" s="137">
        <v>0.86</v>
      </c>
      <c r="R21" s="137">
        <v>0.69</v>
      </c>
      <c r="S21" s="137">
        <v>0.69</v>
      </c>
      <c r="T21" s="137">
        <v>0</v>
      </c>
      <c r="U21" s="137">
        <v>0</v>
      </c>
      <c r="V21" s="137" t="s">
        <v>42</v>
      </c>
      <c r="W21" s="137" t="s">
        <v>42</v>
      </c>
      <c r="X21" s="137">
        <v>0.09</v>
      </c>
      <c r="Y21" s="137">
        <v>0</v>
      </c>
      <c r="Z21" s="137">
        <v>0.06</v>
      </c>
      <c r="AA21" s="137">
        <v>7.0000000000000007E-2</v>
      </c>
      <c r="AB21" s="137" t="s">
        <v>42</v>
      </c>
      <c r="AC21" s="137" t="s">
        <v>42</v>
      </c>
      <c r="AD21" s="137">
        <v>0.11</v>
      </c>
      <c r="AE21" s="137">
        <v>0.09</v>
      </c>
      <c r="AF21" s="137" t="s">
        <v>42</v>
      </c>
      <c r="AG21" s="137">
        <v>0</v>
      </c>
      <c r="AH21" s="137">
        <v>0.04</v>
      </c>
      <c r="AI21" s="137">
        <v>0.03</v>
      </c>
      <c r="AJ21" s="137">
        <v>0</v>
      </c>
      <c r="AK21" s="137">
        <v>0</v>
      </c>
      <c r="AL21" s="137">
        <v>0</v>
      </c>
      <c r="AM21" s="137">
        <v>0</v>
      </c>
      <c r="AN21" s="137">
        <v>0</v>
      </c>
      <c r="AO21" s="137">
        <v>0</v>
      </c>
      <c r="AP21" s="137">
        <v>0</v>
      </c>
      <c r="AQ21" s="137">
        <v>0</v>
      </c>
      <c r="AR21" s="137">
        <v>0</v>
      </c>
      <c r="AS21" s="137">
        <v>0</v>
      </c>
      <c r="AT21" s="137">
        <v>0</v>
      </c>
      <c r="AU21" s="137">
        <v>0</v>
      </c>
      <c r="AV21" s="137">
        <v>0.1</v>
      </c>
      <c r="AW21" s="137" t="s">
        <v>42</v>
      </c>
      <c r="AX21" s="137">
        <v>0.1</v>
      </c>
      <c r="AY21" s="137">
        <v>0.1</v>
      </c>
      <c r="AZ21" s="137">
        <v>0</v>
      </c>
      <c r="BA21" s="137">
        <v>0</v>
      </c>
      <c r="BB21" s="137">
        <v>0</v>
      </c>
      <c r="BC21" s="137">
        <v>0</v>
      </c>
      <c r="BD21" s="137">
        <v>0</v>
      </c>
      <c r="BE21" s="137">
        <v>0</v>
      </c>
      <c r="BF21" s="137" t="s">
        <v>42</v>
      </c>
      <c r="BG21" s="137" t="s">
        <v>42</v>
      </c>
      <c r="BH21" s="137">
        <v>0.03</v>
      </c>
      <c r="BI21" s="137">
        <v>0</v>
      </c>
      <c r="BJ21" s="137">
        <v>0.01</v>
      </c>
      <c r="BK21" s="137">
        <v>0.01</v>
      </c>
      <c r="BL21" s="137">
        <v>0.02</v>
      </c>
      <c r="BM21" s="137">
        <v>0</v>
      </c>
      <c r="BN21" s="137">
        <v>0.01</v>
      </c>
      <c r="BO21" s="137">
        <v>0.01</v>
      </c>
      <c r="BP21" s="137" t="s">
        <v>42</v>
      </c>
      <c r="BQ21" s="137">
        <v>0</v>
      </c>
      <c r="BR21" s="137" t="s">
        <v>42</v>
      </c>
      <c r="BS21" s="137" t="s">
        <v>42</v>
      </c>
      <c r="BT21" s="137" t="s">
        <v>42</v>
      </c>
      <c r="BU21" s="137">
        <v>0</v>
      </c>
      <c r="BV21" s="137" t="s">
        <v>42</v>
      </c>
      <c r="BW21" s="137" t="s">
        <v>42</v>
      </c>
      <c r="BX21" s="137">
        <v>0.02</v>
      </c>
      <c r="BY21" s="137">
        <v>0</v>
      </c>
      <c r="BZ21" s="137">
        <v>0.01</v>
      </c>
      <c r="CA21" s="137">
        <v>0.01</v>
      </c>
      <c r="CB21" s="137">
        <v>0.11</v>
      </c>
      <c r="CC21" s="137" t="s">
        <v>42</v>
      </c>
      <c r="CD21" s="137">
        <v>0.06</v>
      </c>
      <c r="CE21" s="137">
        <v>7.0000000000000007E-2</v>
      </c>
      <c r="CF21" s="137">
        <v>0.04</v>
      </c>
      <c r="CG21" s="137" t="s">
        <v>42</v>
      </c>
      <c r="CH21" s="137">
        <v>0.01</v>
      </c>
      <c r="CI21" s="137">
        <v>0.02</v>
      </c>
      <c r="CJ21" s="137">
        <v>0.02</v>
      </c>
      <c r="CK21" s="137" t="s">
        <v>42</v>
      </c>
      <c r="CL21" s="137">
        <v>0.01</v>
      </c>
      <c r="CM21" s="137">
        <v>0.01</v>
      </c>
    </row>
    <row r="22" spans="1:91" s="129" customFormat="1" x14ac:dyDescent="0.2">
      <c r="A22" s="139">
        <v>800</v>
      </c>
      <c r="B22" s="139" t="s">
        <v>188</v>
      </c>
      <c r="C22" s="135" t="s">
        <v>184</v>
      </c>
      <c r="D22" s="136">
        <v>230</v>
      </c>
      <c r="E22" s="136">
        <v>30</v>
      </c>
      <c r="F22" s="136">
        <v>1900</v>
      </c>
      <c r="G22" s="136">
        <v>2160</v>
      </c>
      <c r="H22" s="137">
        <v>0.86</v>
      </c>
      <c r="I22" s="137">
        <v>0.92</v>
      </c>
      <c r="J22" s="137">
        <v>0.95</v>
      </c>
      <c r="K22" s="137">
        <v>0.94</v>
      </c>
      <c r="L22" s="137">
        <v>0.85</v>
      </c>
      <c r="M22" s="137">
        <v>0.92</v>
      </c>
      <c r="N22" s="137">
        <v>0.94</v>
      </c>
      <c r="O22" s="137">
        <v>0.93</v>
      </c>
      <c r="P22" s="137">
        <v>0.52</v>
      </c>
      <c r="Q22" s="137">
        <v>0.8</v>
      </c>
      <c r="R22" s="137">
        <v>0.26</v>
      </c>
      <c r="S22" s="137">
        <v>0.28999999999999998</v>
      </c>
      <c r="T22" s="137">
        <v>0</v>
      </c>
      <c r="U22" s="137">
        <v>0</v>
      </c>
      <c r="V22" s="137" t="s">
        <v>41</v>
      </c>
      <c r="W22" s="137" t="s">
        <v>41</v>
      </c>
      <c r="X22" s="137">
        <v>0.06</v>
      </c>
      <c r="Y22" s="137">
        <v>0</v>
      </c>
      <c r="Z22" s="137">
        <v>0.03</v>
      </c>
      <c r="AA22" s="137">
        <v>0.03</v>
      </c>
      <c r="AB22" s="137">
        <v>0.2</v>
      </c>
      <c r="AC22" s="137" t="s">
        <v>42</v>
      </c>
      <c r="AD22" s="137">
        <v>0.52</v>
      </c>
      <c r="AE22" s="137">
        <v>0.48</v>
      </c>
      <c r="AF22" s="137">
        <v>0.06</v>
      </c>
      <c r="AG22" s="137">
        <v>0</v>
      </c>
      <c r="AH22" s="137">
        <v>0.12</v>
      </c>
      <c r="AI22" s="137">
        <v>0.11</v>
      </c>
      <c r="AJ22" s="137">
        <v>0</v>
      </c>
      <c r="AK22" s="137">
        <v>0</v>
      </c>
      <c r="AL22" s="137">
        <v>0</v>
      </c>
      <c r="AM22" s="137">
        <v>0</v>
      </c>
      <c r="AN22" s="137">
        <v>0</v>
      </c>
      <c r="AO22" s="137">
        <v>0</v>
      </c>
      <c r="AP22" s="137" t="s">
        <v>42</v>
      </c>
      <c r="AQ22" s="137" t="s">
        <v>42</v>
      </c>
      <c r="AR22" s="137">
        <v>0</v>
      </c>
      <c r="AS22" s="137" t="s">
        <v>42</v>
      </c>
      <c r="AT22" s="137">
        <v>0</v>
      </c>
      <c r="AU22" s="137" t="s">
        <v>42</v>
      </c>
      <c r="AV22" s="137">
        <v>0.09</v>
      </c>
      <c r="AW22" s="137" t="s">
        <v>42</v>
      </c>
      <c r="AX22" s="137">
        <v>0.06</v>
      </c>
      <c r="AY22" s="137">
        <v>0.06</v>
      </c>
      <c r="AZ22" s="137">
        <v>0</v>
      </c>
      <c r="BA22" s="137">
        <v>0</v>
      </c>
      <c r="BB22" s="137" t="s">
        <v>42</v>
      </c>
      <c r="BC22" s="137" t="s">
        <v>42</v>
      </c>
      <c r="BD22" s="137" t="s">
        <v>42</v>
      </c>
      <c r="BE22" s="137">
        <v>0</v>
      </c>
      <c r="BF22" s="137" t="s">
        <v>41</v>
      </c>
      <c r="BG22" s="137" t="s">
        <v>41</v>
      </c>
      <c r="BH22" s="137" t="s">
        <v>42</v>
      </c>
      <c r="BI22" s="137">
        <v>0</v>
      </c>
      <c r="BJ22" s="137">
        <v>0.01</v>
      </c>
      <c r="BK22" s="137">
        <v>0.01</v>
      </c>
      <c r="BL22" s="137">
        <v>0</v>
      </c>
      <c r="BM22" s="137">
        <v>0</v>
      </c>
      <c r="BN22" s="137">
        <v>0.01</v>
      </c>
      <c r="BO22" s="137">
        <v>0.01</v>
      </c>
      <c r="BP22" s="137" t="s">
        <v>42</v>
      </c>
      <c r="BQ22" s="137">
        <v>0</v>
      </c>
      <c r="BR22" s="137" t="s">
        <v>42</v>
      </c>
      <c r="BS22" s="137" t="s">
        <v>42</v>
      </c>
      <c r="BT22" s="137">
        <v>0</v>
      </c>
      <c r="BU22" s="137">
        <v>0</v>
      </c>
      <c r="BV22" s="137">
        <v>0</v>
      </c>
      <c r="BW22" s="137">
        <v>0</v>
      </c>
      <c r="BX22" s="137" t="s">
        <v>42</v>
      </c>
      <c r="BY22" s="137">
        <v>0</v>
      </c>
      <c r="BZ22" s="137" t="s">
        <v>42</v>
      </c>
      <c r="CA22" s="137" t="s">
        <v>42</v>
      </c>
      <c r="CB22" s="137">
        <v>7.0000000000000007E-2</v>
      </c>
      <c r="CC22" s="137" t="s">
        <v>42</v>
      </c>
      <c r="CD22" s="137">
        <v>0.02</v>
      </c>
      <c r="CE22" s="137">
        <v>0.03</v>
      </c>
      <c r="CF22" s="137">
        <v>0.05</v>
      </c>
      <c r="CG22" s="137" t="s">
        <v>42</v>
      </c>
      <c r="CH22" s="137">
        <v>0.01</v>
      </c>
      <c r="CI22" s="137">
        <v>0.02</v>
      </c>
      <c r="CJ22" s="137">
        <v>0.03</v>
      </c>
      <c r="CK22" s="137">
        <v>0</v>
      </c>
      <c r="CL22" s="137">
        <v>0.02</v>
      </c>
      <c r="CM22" s="137">
        <v>0.02</v>
      </c>
    </row>
    <row r="23" spans="1:91" s="129" customFormat="1" x14ac:dyDescent="0.2">
      <c r="A23" s="139">
        <v>822</v>
      </c>
      <c r="B23" s="139" t="s">
        <v>189</v>
      </c>
      <c r="C23" s="135" t="s">
        <v>176</v>
      </c>
      <c r="D23" s="136">
        <v>270</v>
      </c>
      <c r="E23" s="136">
        <v>40</v>
      </c>
      <c r="F23" s="136">
        <v>1550</v>
      </c>
      <c r="G23" s="136">
        <v>1870</v>
      </c>
      <c r="H23" s="137">
        <v>0.82</v>
      </c>
      <c r="I23" s="137">
        <v>0.79</v>
      </c>
      <c r="J23" s="137">
        <v>0.95</v>
      </c>
      <c r="K23" s="137">
        <v>0.92</v>
      </c>
      <c r="L23" s="137">
        <v>0.8</v>
      </c>
      <c r="M23" s="137">
        <v>0.77</v>
      </c>
      <c r="N23" s="137">
        <v>0.93</v>
      </c>
      <c r="O23" s="137">
        <v>0.91</v>
      </c>
      <c r="P23" s="137">
        <v>0.41</v>
      </c>
      <c r="Q23" s="137">
        <v>0.51</v>
      </c>
      <c r="R23" s="137">
        <v>0.32</v>
      </c>
      <c r="S23" s="137">
        <v>0.34</v>
      </c>
      <c r="T23" s="137" t="s">
        <v>42</v>
      </c>
      <c r="U23" s="137">
        <v>0</v>
      </c>
      <c r="V23" s="137" t="s">
        <v>41</v>
      </c>
      <c r="W23" s="137" t="s">
        <v>41</v>
      </c>
      <c r="X23" s="137">
        <v>0.04</v>
      </c>
      <c r="Y23" s="137" t="s">
        <v>42</v>
      </c>
      <c r="Z23" s="137">
        <v>0.01</v>
      </c>
      <c r="AA23" s="137">
        <v>0.01</v>
      </c>
      <c r="AB23" s="137">
        <v>0.34</v>
      </c>
      <c r="AC23" s="137">
        <v>0.23</v>
      </c>
      <c r="AD23" s="137">
        <v>0.6</v>
      </c>
      <c r="AE23" s="137">
        <v>0.56000000000000005</v>
      </c>
      <c r="AF23" s="137" t="s">
        <v>42</v>
      </c>
      <c r="AG23" s="137">
        <v>0</v>
      </c>
      <c r="AH23" s="137" t="s">
        <v>42</v>
      </c>
      <c r="AI23" s="137" t="s">
        <v>42</v>
      </c>
      <c r="AJ23" s="137">
        <v>0</v>
      </c>
      <c r="AK23" s="137">
        <v>0</v>
      </c>
      <c r="AL23" s="137">
        <v>0</v>
      </c>
      <c r="AM23" s="137">
        <v>0</v>
      </c>
      <c r="AN23" s="137">
        <v>0</v>
      </c>
      <c r="AO23" s="137">
        <v>0</v>
      </c>
      <c r="AP23" s="137">
        <v>0</v>
      </c>
      <c r="AQ23" s="137">
        <v>0</v>
      </c>
      <c r="AR23" s="137">
        <v>0</v>
      </c>
      <c r="AS23" s="137">
        <v>0</v>
      </c>
      <c r="AT23" s="137">
        <v>0</v>
      </c>
      <c r="AU23" s="137">
        <v>0</v>
      </c>
      <c r="AV23" s="137" t="s">
        <v>42</v>
      </c>
      <c r="AW23" s="137">
        <v>0</v>
      </c>
      <c r="AX23" s="137">
        <v>0.03</v>
      </c>
      <c r="AY23" s="137">
        <v>0.03</v>
      </c>
      <c r="AZ23" s="137">
        <v>0</v>
      </c>
      <c r="BA23" s="137">
        <v>0</v>
      </c>
      <c r="BB23" s="137" t="s">
        <v>42</v>
      </c>
      <c r="BC23" s="137" t="s">
        <v>42</v>
      </c>
      <c r="BD23" s="137" t="s">
        <v>42</v>
      </c>
      <c r="BE23" s="137">
        <v>0</v>
      </c>
      <c r="BF23" s="137">
        <v>0</v>
      </c>
      <c r="BG23" s="137" t="s">
        <v>42</v>
      </c>
      <c r="BH23" s="137" t="s">
        <v>42</v>
      </c>
      <c r="BI23" s="137" t="s">
        <v>42</v>
      </c>
      <c r="BJ23" s="137">
        <v>0.01</v>
      </c>
      <c r="BK23" s="137">
        <v>0.01</v>
      </c>
      <c r="BL23" s="137" t="s">
        <v>42</v>
      </c>
      <c r="BM23" s="137">
        <v>0</v>
      </c>
      <c r="BN23" s="137" t="s">
        <v>42</v>
      </c>
      <c r="BO23" s="137" t="s">
        <v>41</v>
      </c>
      <c r="BP23" s="137" t="s">
        <v>42</v>
      </c>
      <c r="BQ23" s="137" t="s">
        <v>42</v>
      </c>
      <c r="BR23" s="137" t="s">
        <v>42</v>
      </c>
      <c r="BS23" s="137" t="s">
        <v>42</v>
      </c>
      <c r="BT23" s="137">
        <v>0</v>
      </c>
      <c r="BU23" s="137">
        <v>0</v>
      </c>
      <c r="BV23" s="137" t="s">
        <v>42</v>
      </c>
      <c r="BW23" s="137" t="s">
        <v>42</v>
      </c>
      <c r="BX23" s="137" t="s">
        <v>42</v>
      </c>
      <c r="BY23" s="137">
        <v>0</v>
      </c>
      <c r="BZ23" s="137">
        <v>0.01</v>
      </c>
      <c r="CA23" s="137">
        <v>0.01</v>
      </c>
      <c r="CB23" s="137">
        <v>0.09</v>
      </c>
      <c r="CC23" s="137">
        <v>0.19</v>
      </c>
      <c r="CD23" s="137">
        <v>0.03</v>
      </c>
      <c r="CE23" s="137">
        <v>0.04</v>
      </c>
      <c r="CF23" s="137">
        <v>0.05</v>
      </c>
      <c r="CG23" s="137" t="s">
        <v>42</v>
      </c>
      <c r="CH23" s="137">
        <v>0.01</v>
      </c>
      <c r="CI23" s="137">
        <v>0.02</v>
      </c>
      <c r="CJ23" s="137">
        <v>0.03</v>
      </c>
      <c r="CK23" s="137">
        <v>0</v>
      </c>
      <c r="CL23" s="137">
        <v>0.01</v>
      </c>
      <c r="CM23" s="137">
        <v>0.01</v>
      </c>
    </row>
    <row r="24" spans="1:91" s="129" customFormat="1" x14ac:dyDescent="0.2">
      <c r="A24" s="139">
        <v>303</v>
      </c>
      <c r="B24" s="139" t="s">
        <v>190</v>
      </c>
      <c r="C24" s="135" t="s">
        <v>180</v>
      </c>
      <c r="D24" s="136">
        <v>520</v>
      </c>
      <c r="E24" s="136">
        <v>60</v>
      </c>
      <c r="F24" s="136">
        <v>2570</v>
      </c>
      <c r="G24" s="136">
        <v>3150</v>
      </c>
      <c r="H24" s="137">
        <v>0.89</v>
      </c>
      <c r="I24" s="137">
        <v>0.92</v>
      </c>
      <c r="J24" s="137">
        <v>0.96</v>
      </c>
      <c r="K24" s="137">
        <v>0.94</v>
      </c>
      <c r="L24" s="137">
        <v>0.87</v>
      </c>
      <c r="M24" s="137">
        <v>0.92</v>
      </c>
      <c r="N24" s="137">
        <v>0.94</v>
      </c>
      <c r="O24" s="137">
        <v>0.93</v>
      </c>
      <c r="P24" s="137">
        <v>0.38</v>
      </c>
      <c r="Q24" s="137">
        <v>0.38</v>
      </c>
      <c r="R24" s="137">
        <v>0.17</v>
      </c>
      <c r="S24" s="137">
        <v>0.2</v>
      </c>
      <c r="T24" s="137">
        <v>0</v>
      </c>
      <c r="U24" s="137">
        <v>0</v>
      </c>
      <c r="V24" s="137" t="s">
        <v>42</v>
      </c>
      <c r="W24" s="137" t="s">
        <v>42</v>
      </c>
      <c r="X24" s="137">
        <v>0.04</v>
      </c>
      <c r="Y24" s="137" t="s">
        <v>42</v>
      </c>
      <c r="Z24" s="137">
        <v>0.03</v>
      </c>
      <c r="AA24" s="137">
        <v>0.03</v>
      </c>
      <c r="AB24" s="137">
        <v>0.41</v>
      </c>
      <c r="AC24" s="137">
        <v>0.48</v>
      </c>
      <c r="AD24" s="137">
        <v>0.69</v>
      </c>
      <c r="AE24" s="137">
        <v>0.64</v>
      </c>
      <c r="AF24" s="137">
        <v>0.04</v>
      </c>
      <c r="AG24" s="137" t="s">
        <v>42</v>
      </c>
      <c r="AH24" s="137">
        <v>0.06</v>
      </c>
      <c r="AI24" s="137">
        <v>0.06</v>
      </c>
      <c r="AJ24" s="137">
        <v>0</v>
      </c>
      <c r="AK24" s="137">
        <v>0</v>
      </c>
      <c r="AL24" s="137">
        <v>0</v>
      </c>
      <c r="AM24" s="137">
        <v>0</v>
      </c>
      <c r="AN24" s="137">
        <v>0</v>
      </c>
      <c r="AO24" s="137">
        <v>0</v>
      </c>
      <c r="AP24" s="137">
        <v>0</v>
      </c>
      <c r="AQ24" s="137">
        <v>0</v>
      </c>
      <c r="AR24" s="137">
        <v>0</v>
      </c>
      <c r="AS24" s="137">
        <v>0</v>
      </c>
      <c r="AT24" s="137">
        <v>0</v>
      </c>
      <c r="AU24" s="137">
        <v>0</v>
      </c>
      <c r="AV24" s="137">
        <v>7.0000000000000007E-2</v>
      </c>
      <c r="AW24" s="137" t="s">
        <v>42</v>
      </c>
      <c r="AX24" s="137">
        <v>0.04</v>
      </c>
      <c r="AY24" s="137">
        <v>0.05</v>
      </c>
      <c r="AZ24" s="137">
        <v>0</v>
      </c>
      <c r="BA24" s="137">
        <v>0</v>
      </c>
      <c r="BB24" s="137">
        <v>0</v>
      </c>
      <c r="BC24" s="137">
        <v>0</v>
      </c>
      <c r="BD24" s="137" t="s">
        <v>42</v>
      </c>
      <c r="BE24" s="137">
        <v>0</v>
      </c>
      <c r="BF24" s="137" t="s">
        <v>41</v>
      </c>
      <c r="BG24" s="137" t="s">
        <v>41</v>
      </c>
      <c r="BH24" s="137">
        <v>0.02</v>
      </c>
      <c r="BI24" s="137">
        <v>0</v>
      </c>
      <c r="BJ24" s="137">
        <v>0.01</v>
      </c>
      <c r="BK24" s="137">
        <v>0.01</v>
      </c>
      <c r="BL24" s="137">
        <v>0.02</v>
      </c>
      <c r="BM24" s="137">
        <v>0</v>
      </c>
      <c r="BN24" s="137">
        <v>0.01</v>
      </c>
      <c r="BO24" s="137">
        <v>0.01</v>
      </c>
      <c r="BP24" s="137">
        <v>0</v>
      </c>
      <c r="BQ24" s="137">
        <v>0</v>
      </c>
      <c r="BR24" s="137" t="s">
        <v>42</v>
      </c>
      <c r="BS24" s="137" t="s">
        <v>42</v>
      </c>
      <c r="BT24" s="137">
        <v>0</v>
      </c>
      <c r="BU24" s="137">
        <v>0</v>
      </c>
      <c r="BV24" s="137">
        <v>0</v>
      </c>
      <c r="BW24" s="137">
        <v>0</v>
      </c>
      <c r="BX24" s="137" t="s">
        <v>42</v>
      </c>
      <c r="BY24" s="137">
        <v>0</v>
      </c>
      <c r="BZ24" s="137">
        <v>0.01</v>
      </c>
      <c r="CA24" s="137">
        <v>0.01</v>
      </c>
      <c r="CB24" s="137">
        <v>0.08</v>
      </c>
      <c r="CC24" s="137" t="s">
        <v>42</v>
      </c>
      <c r="CD24" s="137">
        <v>0.03</v>
      </c>
      <c r="CE24" s="137">
        <v>0.04</v>
      </c>
      <c r="CF24" s="137">
        <v>0.02</v>
      </c>
      <c r="CG24" s="137">
        <v>0</v>
      </c>
      <c r="CH24" s="137" t="s">
        <v>41</v>
      </c>
      <c r="CI24" s="137">
        <v>0.01</v>
      </c>
      <c r="CJ24" s="137">
        <v>0.02</v>
      </c>
      <c r="CK24" s="137" t="s">
        <v>42</v>
      </c>
      <c r="CL24" s="137">
        <v>0.01</v>
      </c>
      <c r="CM24" s="137">
        <v>0.01</v>
      </c>
    </row>
    <row r="25" spans="1:91" s="129" customFormat="1" x14ac:dyDescent="0.2">
      <c r="A25" s="139">
        <v>330</v>
      </c>
      <c r="B25" s="139" t="s">
        <v>191</v>
      </c>
      <c r="C25" s="135" t="s">
        <v>174</v>
      </c>
      <c r="D25" s="136">
        <v>2220</v>
      </c>
      <c r="E25" s="136">
        <v>270</v>
      </c>
      <c r="F25" s="136">
        <v>9680</v>
      </c>
      <c r="G25" s="136">
        <v>12170</v>
      </c>
      <c r="H25" s="137">
        <v>0.84</v>
      </c>
      <c r="I25" s="137">
        <v>0.88</v>
      </c>
      <c r="J25" s="137">
        <v>0.92</v>
      </c>
      <c r="K25" s="137">
        <v>0.91</v>
      </c>
      <c r="L25" s="137">
        <v>0.81</v>
      </c>
      <c r="M25" s="137">
        <v>0.87</v>
      </c>
      <c r="N25" s="137">
        <v>0.92</v>
      </c>
      <c r="O25" s="137">
        <v>0.89</v>
      </c>
      <c r="P25" s="137">
        <v>0.46</v>
      </c>
      <c r="Q25" s="137">
        <v>0.56999999999999995</v>
      </c>
      <c r="R25" s="137">
        <v>0.28000000000000003</v>
      </c>
      <c r="S25" s="137">
        <v>0.32</v>
      </c>
      <c r="T25" s="137" t="s">
        <v>41</v>
      </c>
      <c r="U25" s="137" t="s">
        <v>42</v>
      </c>
      <c r="V25" s="137" t="s">
        <v>41</v>
      </c>
      <c r="W25" s="137" t="s">
        <v>41</v>
      </c>
      <c r="X25" s="137">
        <v>0.06</v>
      </c>
      <c r="Y25" s="137">
        <v>0.04</v>
      </c>
      <c r="Z25" s="137">
        <v>0.05</v>
      </c>
      <c r="AA25" s="137">
        <v>0.05</v>
      </c>
      <c r="AB25" s="137">
        <v>0.2</v>
      </c>
      <c r="AC25" s="137">
        <v>0.16</v>
      </c>
      <c r="AD25" s="137">
        <v>0.44</v>
      </c>
      <c r="AE25" s="137">
        <v>0.39</v>
      </c>
      <c r="AF25" s="137">
        <v>0.08</v>
      </c>
      <c r="AG25" s="137">
        <v>0.04</v>
      </c>
      <c r="AH25" s="137">
        <v>0.15</v>
      </c>
      <c r="AI25" s="137">
        <v>0.14000000000000001</v>
      </c>
      <c r="AJ25" s="137" t="s">
        <v>42</v>
      </c>
      <c r="AK25" s="137" t="s">
        <v>42</v>
      </c>
      <c r="AL25" s="137">
        <v>0</v>
      </c>
      <c r="AM25" s="137" t="s">
        <v>42</v>
      </c>
      <c r="AN25" s="137">
        <v>0</v>
      </c>
      <c r="AO25" s="137">
        <v>0</v>
      </c>
      <c r="AP25" s="137">
        <v>0</v>
      </c>
      <c r="AQ25" s="137">
        <v>0</v>
      </c>
      <c r="AR25" s="137" t="s">
        <v>42</v>
      </c>
      <c r="AS25" s="137">
        <v>0.04</v>
      </c>
      <c r="AT25" s="137" t="s">
        <v>42</v>
      </c>
      <c r="AU25" s="137" t="s">
        <v>41</v>
      </c>
      <c r="AV25" s="137">
        <v>0.03</v>
      </c>
      <c r="AW25" s="137" t="s">
        <v>42</v>
      </c>
      <c r="AX25" s="137">
        <v>0.03</v>
      </c>
      <c r="AY25" s="137">
        <v>0.03</v>
      </c>
      <c r="AZ25" s="137">
        <v>0</v>
      </c>
      <c r="BA25" s="137">
        <v>0</v>
      </c>
      <c r="BB25" s="137" t="s">
        <v>42</v>
      </c>
      <c r="BC25" s="137" t="s">
        <v>42</v>
      </c>
      <c r="BD25" s="137" t="s">
        <v>42</v>
      </c>
      <c r="BE25" s="137">
        <v>0</v>
      </c>
      <c r="BF25" s="137" t="s">
        <v>41</v>
      </c>
      <c r="BG25" s="137" t="s">
        <v>41</v>
      </c>
      <c r="BH25" s="137">
        <v>0.02</v>
      </c>
      <c r="BI25" s="137" t="s">
        <v>42</v>
      </c>
      <c r="BJ25" s="137" t="s">
        <v>41</v>
      </c>
      <c r="BK25" s="137">
        <v>0.01</v>
      </c>
      <c r="BL25" s="137" t="s">
        <v>41</v>
      </c>
      <c r="BM25" s="137">
        <v>0</v>
      </c>
      <c r="BN25" s="137" t="s">
        <v>41</v>
      </c>
      <c r="BO25" s="137" t="s">
        <v>41</v>
      </c>
      <c r="BP25" s="137" t="s">
        <v>42</v>
      </c>
      <c r="BQ25" s="137">
        <v>0</v>
      </c>
      <c r="BR25" s="137" t="s">
        <v>42</v>
      </c>
      <c r="BS25" s="137" t="s">
        <v>41</v>
      </c>
      <c r="BT25" s="137">
        <v>0.01</v>
      </c>
      <c r="BU25" s="137" t="s">
        <v>42</v>
      </c>
      <c r="BV25" s="137" t="s">
        <v>41</v>
      </c>
      <c r="BW25" s="137" t="s">
        <v>41</v>
      </c>
      <c r="BX25" s="137">
        <v>0.02</v>
      </c>
      <c r="BY25" s="137" t="s">
        <v>42</v>
      </c>
      <c r="BZ25" s="137" t="s">
        <v>41</v>
      </c>
      <c r="CA25" s="137">
        <v>0.01</v>
      </c>
      <c r="CB25" s="137">
        <v>0.1</v>
      </c>
      <c r="CC25" s="137">
        <v>0.06</v>
      </c>
      <c r="CD25" s="137">
        <v>0.04</v>
      </c>
      <c r="CE25" s="137">
        <v>0.06</v>
      </c>
      <c r="CF25" s="137">
        <v>0.03</v>
      </c>
      <c r="CG25" s="137">
        <v>0.03</v>
      </c>
      <c r="CH25" s="137">
        <v>0.01</v>
      </c>
      <c r="CI25" s="137">
        <v>0.01</v>
      </c>
      <c r="CJ25" s="137">
        <v>0.03</v>
      </c>
      <c r="CK25" s="137">
        <v>0.03</v>
      </c>
      <c r="CL25" s="137">
        <v>0.02</v>
      </c>
      <c r="CM25" s="137">
        <v>0.02</v>
      </c>
    </row>
    <row r="26" spans="1:91" s="129" customFormat="1" x14ac:dyDescent="0.2">
      <c r="A26" s="139">
        <v>889</v>
      </c>
      <c r="B26" s="139" t="s">
        <v>192</v>
      </c>
      <c r="C26" s="135" t="s">
        <v>168</v>
      </c>
      <c r="D26" s="136">
        <v>430</v>
      </c>
      <c r="E26" s="136">
        <v>40</v>
      </c>
      <c r="F26" s="136">
        <v>1290</v>
      </c>
      <c r="G26" s="136">
        <v>1750</v>
      </c>
      <c r="H26" s="137">
        <v>0.88</v>
      </c>
      <c r="I26" s="137">
        <v>0.86</v>
      </c>
      <c r="J26" s="137">
        <v>0.94</v>
      </c>
      <c r="K26" s="137">
        <v>0.92</v>
      </c>
      <c r="L26" s="137">
        <v>0.85</v>
      </c>
      <c r="M26" s="137">
        <v>0.83</v>
      </c>
      <c r="N26" s="137">
        <v>0.92</v>
      </c>
      <c r="O26" s="137">
        <v>0.9</v>
      </c>
      <c r="P26" s="137">
        <v>0.62</v>
      </c>
      <c r="Q26" s="137">
        <v>0.66</v>
      </c>
      <c r="R26" s="137">
        <v>0.48</v>
      </c>
      <c r="S26" s="137">
        <v>0.52</v>
      </c>
      <c r="T26" s="137" t="s">
        <v>42</v>
      </c>
      <c r="U26" s="137">
        <v>0</v>
      </c>
      <c r="V26" s="137" t="s">
        <v>42</v>
      </c>
      <c r="W26" s="137" t="s">
        <v>42</v>
      </c>
      <c r="X26" s="137">
        <v>0.03</v>
      </c>
      <c r="Y26" s="137" t="s">
        <v>42</v>
      </c>
      <c r="Z26" s="137">
        <v>0.04</v>
      </c>
      <c r="AA26" s="137">
        <v>0.03</v>
      </c>
      <c r="AB26" s="137">
        <v>0.12</v>
      </c>
      <c r="AC26" s="137" t="s">
        <v>42</v>
      </c>
      <c r="AD26" s="137">
        <v>0.23</v>
      </c>
      <c r="AE26" s="137">
        <v>0.2</v>
      </c>
      <c r="AF26" s="137">
        <v>0.08</v>
      </c>
      <c r="AG26" s="137" t="s">
        <v>42</v>
      </c>
      <c r="AH26" s="137">
        <v>0.16</v>
      </c>
      <c r="AI26" s="137">
        <v>0.14000000000000001</v>
      </c>
      <c r="AJ26" s="137">
        <v>0</v>
      </c>
      <c r="AK26" s="137">
        <v>0</v>
      </c>
      <c r="AL26" s="137">
        <v>0</v>
      </c>
      <c r="AM26" s="137">
        <v>0</v>
      </c>
      <c r="AN26" s="137">
        <v>0</v>
      </c>
      <c r="AO26" s="137">
        <v>0</v>
      </c>
      <c r="AP26" s="137">
        <v>0</v>
      </c>
      <c r="AQ26" s="137">
        <v>0</v>
      </c>
      <c r="AR26" s="137">
        <v>0</v>
      </c>
      <c r="AS26" s="137">
        <v>0</v>
      </c>
      <c r="AT26" s="137">
        <v>0</v>
      </c>
      <c r="AU26" s="137">
        <v>0</v>
      </c>
      <c r="AV26" s="137">
        <v>0.03</v>
      </c>
      <c r="AW26" s="137" t="s">
        <v>42</v>
      </c>
      <c r="AX26" s="137">
        <v>0.05</v>
      </c>
      <c r="AY26" s="137">
        <v>0.05</v>
      </c>
      <c r="AZ26" s="137">
        <v>0</v>
      </c>
      <c r="BA26" s="137">
        <v>0</v>
      </c>
      <c r="BB26" s="137">
        <v>0</v>
      </c>
      <c r="BC26" s="137">
        <v>0</v>
      </c>
      <c r="BD26" s="137" t="s">
        <v>42</v>
      </c>
      <c r="BE26" s="137">
        <v>0</v>
      </c>
      <c r="BF26" s="137">
        <v>0.01</v>
      </c>
      <c r="BG26" s="137">
        <v>0.01</v>
      </c>
      <c r="BH26" s="137" t="s">
        <v>42</v>
      </c>
      <c r="BI26" s="137" t="s">
        <v>42</v>
      </c>
      <c r="BJ26" s="137">
        <v>0.01</v>
      </c>
      <c r="BK26" s="137">
        <v>0.01</v>
      </c>
      <c r="BL26" s="137" t="s">
        <v>42</v>
      </c>
      <c r="BM26" s="137" t="s">
        <v>42</v>
      </c>
      <c r="BN26" s="137" t="s">
        <v>41</v>
      </c>
      <c r="BO26" s="137">
        <v>0.01</v>
      </c>
      <c r="BP26" s="137">
        <v>0</v>
      </c>
      <c r="BQ26" s="137">
        <v>0</v>
      </c>
      <c r="BR26" s="137" t="s">
        <v>42</v>
      </c>
      <c r="BS26" s="137" t="s">
        <v>42</v>
      </c>
      <c r="BT26" s="137" t="s">
        <v>42</v>
      </c>
      <c r="BU26" s="137">
        <v>0</v>
      </c>
      <c r="BV26" s="137">
        <v>0</v>
      </c>
      <c r="BW26" s="137" t="s">
        <v>42</v>
      </c>
      <c r="BX26" s="137">
        <v>0.01</v>
      </c>
      <c r="BY26" s="137">
        <v>0</v>
      </c>
      <c r="BZ26" s="137">
        <v>0.01</v>
      </c>
      <c r="CA26" s="137">
        <v>0.01</v>
      </c>
      <c r="CB26" s="137">
        <v>0.09</v>
      </c>
      <c r="CC26" s="137" t="s">
        <v>42</v>
      </c>
      <c r="CD26" s="137">
        <v>0.04</v>
      </c>
      <c r="CE26" s="137">
        <v>0.05</v>
      </c>
      <c r="CF26" s="137">
        <v>0.03</v>
      </c>
      <c r="CG26" s="137" t="s">
        <v>42</v>
      </c>
      <c r="CH26" s="137">
        <v>0.01</v>
      </c>
      <c r="CI26" s="137">
        <v>0.01</v>
      </c>
      <c r="CJ26" s="137" t="s">
        <v>42</v>
      </c>
      <c r="CK26" s="137" t="s">
        <v>42</v>
      </c>
      <c r="CL26" s="137">
        <v>0.01</v>
      </c>
      <c r="CM26" s="137">
        <v>0.01</v>
      </c>
    </row>
    <row r="27" spans="1:91" s="129" customFormat="1" x14ac:dyDescent="0.2">
      <c r="A27" s="139">
        <v>890</v>
      </c>
      <c r="B27" s="139" t="s">
        <v>193</v>
      </c>
      <c r="C27" s="135" t="s">
        <v>168</v>
      </c>
      <c r="D27" s="136">
        <v>240</v>
      </c>
      <c r="E27" s="136">
        <v>20</v>
      </c>
      <c r="F27" s="136">
        <v>1360</v>
      </c>
      <c r="G27" s="136">
        <v>1620</v>
      </c>
      <c r="H27" s="137">
        <v>0.8</v>
      </c>
      <c r="I27" s="137">
        <v>0.86</v>
      </c>
      <c r="J27" s="137">
        <v>0.9</v>
      </c>
      <c r="K27" s="137">
        <v>0.88</v>
      </c>
      <c r="L27" s="137">
        <v>0.78</v>
      </c>
      <c r="M27" s="137">
        <v>0.86</v>
      </c>
      <c r="N27" s="137">
        <v>0.87</v>
      </c>
      <c r="O27" s="137">
        <v>0.86</v>
      </c>
      <c r="P27" s="137">
        <v>0.59</v>
      </c>
      <c r="Q27" s="137">
        <v>0.82</v>
      </c>
      <c r="R27" s="137">
        <v>0.4</v>
      </c>
      <c r="S27" s="137">
        <v>0.43</v>
      </c>
      <c r="T27" s="137">
        <v>0</v>
      </c>
      <c r="U27" s="137">
        <v>0</v>
      </c>
      <c r="V27" s="137" t="s">
        <v>42</v>
      </c>
      <c r="W27" s="137" t="s">
        <v>42</v>
      </c>
      <c r="X27" s="137">
        <v>0.05</v>
      </c>
      <c r="Y27" s="137">
        <v>0</v>
      </c>
      <c r="Z27" s="137">
        <v>0.04</v>
      </c>
      <c r="AA27" s="137">
        <v>0.04</v>
      </c>
      <c r="AB27" s="137" t="s">
        <v>42</v>
      </c>
      <c r="AC27" s="137">
        <v>0</v>
      </c>
      <c r="AD27" s="137">
        <v>0.06</v>
      </c>
      <c r="AE27" s="137">
        <v>0.06</v>
      </c>
      <c r="AF27" s="137">
        <v>0.12</v>
      </c>
      <c r="AG27" s="137" t="s">
        <v>42</v>
      </c>
      <c r="AH27" s="137">
        <v>0.37</v>
      </c>
      <c r="AI27" s="137">
        <v>0.33</v>
      </c>
      <c r="AJ27" s="137">
        <v>0</v>
      </c>
      <c r="AK27" s="137">
        <v>0</v>
      </c>
      <c r="AL27" s="137">
        <v>0</v>
      </c>
      <c r="AM27" s="137">
        <v>0</v>
      </c>
      <c r="AN27" s="137">
        <v>0</v>
      </c>
      <c r="AO27" s="137">
        <v>0</v>
      </c>
      <c r="AP27" s="137">
        <v>0</v>
      </c>
      <c r="AQ27" s="137">
        <v>0</v>
      </c>
      <c r="AR27" s="137">
        <v>0</v>
      </c>
      <c r="AS27" s="137">
        <v>0</v>
      </c>
      <c r="AT27" s="137">
        <v>0</v>
      </c>
      <c r="AU27" s="137">
        <v>0</v>
      </c>
      <c r="AV27" s="137">
        <v>0.04</v>
      </c>
      <c r="AW27" s="137">
        <v>0</v>
      </c>
      <c r="AX27" s="137">
        <v>7.0000000000000007E-2</v>
      </c>
      <c r="AY27" s="137">
        <v>0.06</v>
      </c>
      <c r="AZ27" s="137">
        <v>0</v>
      </c>
      <c r="BA27" s="137">
        <v>0</v>
      </c>
      <c r="BB27" s="137">
        <v>0</v>
      </c>
      <c r="BC27" s="137">
        <v>0</v>
      </c>
      <c r="BD27" s="137">
        <v>0</v>
      </c>
      <c r="BE27" s="137">
        <v>0</v>
      </c>
      <c r="BF27" s="137" t="s">
        <v>42</v>
      </c>
      <c r="BG27" s="137" t="s">
        <v>42</v>
      </c>
      <c r="BH27" s="137" t="s">
        <v>42</v>
      </c>
      <c r="BI27" s="137">
        <v>0</v>
      </c>
      <c r="BJ27" s="137">
        <v>0.02</v>
      </c>
      <c r="BK27" s="137">
        <v>0.01</v>
      </c>
      <c r="BL27" s="137">
        <v>0</v>
      </c>
      <c r="BM27" s="137">
        <v>0</v>
      </c>
      <c r="BN27" s="137">
        <v>0.01</v>
      </c>
      <c r="BO27" s="137">
        <v>0.01</v>
      </c>
      <c r="BP27" s="137" t="s">
        <v>42</v>
      </c>
      <c r="BQ27" s="137">
        <v>0</v>
      </c>
      <c r="BR27" s="137">
        <v>0</v>
      </c>
      <c r="BS27" s="137" t="s">
        <v>42</v>
      </c>
      <c r="BT27" s="137">
        <v>0</v>
      </c>
      <c r="BU27" s="137">
        <v>0</v>
      </c>
      <c r="BV27" s="137" t="s">
        <v>42</v>
      </c>
      <c r="BW27" s="137" t="s">
        <v>42</v>
      </c>
      <c r="BX27" s="137" t="s">
        <v>42</v>
      </c>
      <c r="BY27" s="137">
        <v>0</v>
      </c>
      <c r="BZ27" s="137">
        <v>0.01</v>
      </c>
      <c r="CA27" s="137">
        <v>0.01</v>
      </c>
      <c r="CB27" s="137">
        <v>0.13</v>
      </c>
      <c r="CC27" s="137" t="s">
        <v>42</v>
      </c>
      <c r="CD27" s="137">
        <v>0.08</v>
      </c>
      <c r="CE27" s="137">
        <v>0.09</v>
      </c>
      <c r="CF27" s="137">
        <v>0.04</v>
      </c>
      <c r="CG27" s="137" t="s">
        <v>42</v>
      </c>
      <c r="CH27" s="137">
        <v>0.01</v>
      </c>
      <c r="CI27" s="137">
        <v>0.02</v>
      </c>
      <c r="CJ27" s="137">
        <v>0.03</v>
      </c>
      <c r="CK27" s="137">
        <v>0</v>
      </c>
      <c r="CL27" s="137">
        <v>0.01</v>
      </c>
      <c r="CM27" s="137">
        <v>0.01</v>
      </c>
    </row>
    <row r="28" spans="1:91" s="129" customFormat="1" x14ac:dyDescent="0.2">
      <c r="A28" s="139">
        <v>350</v>
      </c>
      <c r="B28" s="139" t="s">
        <v>194</v>
      </c>
      <c r="C28" s="135" t="s">
        <v>168</v>
      </c>
      <c r="D28" s="136">
        <v>480</v>
      </c>
      <c r="E28" s="136">
        <v>80</v>
      </c>
      <c r="F28" s="136">
        <v>2920</v>
      </c>
      <c r="G28" s="136">
        <v>3480</v>
      </c>
      <c r="H28" s="137">
        <v>0.85</v>
      </c>
      <c r="I28" s="137">
        <v>0.84</v>
      </c>
      <c r="J28" s="137">
        <v>0.92</v>
      </c>
      <c r="K28" s="137">
        <v>0.91</v>
      </c>
      <c r="L28" s="137">
        <v>0.81</v>
      </c>
      <c r="M28" s="137">
        <v>0.84</v>
      </c>
      <c r="N28" s="137">
        <v>0.9</v>
      </c>
      <c r="O28" s="137">
        <v>0.89</v>
      </c>
      <c r="P28" s="137">
        <v>0.55000000000000004</v>
      </c>
      <c r="Q28" s="137">
        <v>0.56999999999999995</v>
      </c>
      <c r="R28" s="137">
        <v>0.4</v>
      </c>
      <c r="S28" s="137">
        <v>0.42</v>
      </c>
      <c r="T28" s="137">
        <v>0</v>
      </c>
      <c r="U28" s="137">
        <v>0</v>
      </c>
      <c r="V28" s="137" t="s">
        <v>42</v>
      </c>
      <c r="W28" s="137" t="s">
        <v>42</v>
      </c>
      <c r="X28" s="137">
        <v>0.03</v>
      </c>
      <c r="Y28" s="137" t="s">
        <v>42</v>
      </c>
      <c r="Z28" s="137">
        <v>0.03</v>
      </c>
      <c r="AA28" s="137">
        <v>0.03</v>
      </c>
      <c r="AB28" s="137">
        <v>0.11</v>
      </c>
      <c r="AC28" s="137">
        <v>0.14000000000000001</v>
      </c>
      <c r="AD28" s="137">
        <v>0.25</v>
      </c>
      <c r="AE28" s="137">
        <v>0.23</v>
      </c>
      <c r="AF28" s="137">
        <v>0.11</v>
      </c>
      <c r="AG28" s="137">
        <v>0.09</v>
      </c>
      <c r="AH28" s="137">
        <v>0.22</v>
      </c>
      <c r="AI28" s="137">
        <v>0.2</v>
      </c>
      <c r="AJ28" s="137">
        <v>0</v>
      </c>
      <c r="AK28" s="137">
        <v>0</v>
      </c>
      <c r="AL28" s="137">
        <v>0</v>
      </c>
      <c r="AM28" s="137">
        <v>0</v>
      </c>
      <c r="AN28" s="137">
        <v>0</v>
      </c>
      <c r="AO28" s="137">
        <v>0</v>
      </c>
      <c r="AP28" s="137">
        <v>0</v>
      </c>
      <c r="AQ28" s="137">
        <v>0</v>
      </c>
      <c r="AR28" s="137">
        <v>0</v>
      </c>
      <c r="AS28" s="137" t="s">
        <v>42</v>
      </c>
      <c r="AT28" s="137">
        <v>0</v>
      </c>
      <c r="AU28" s="137" t="s">
        <v>42</v>
      </c>
      <c r="AV28" s="137">
        <v>0.06</v>
      </c>
      <c r="AW28" s="137">
        <v>0</v>
      </c>
      <c r="AX28" s="137">
        <v>0.05</v>
      </c>
      <c r="AY28" s="137">
        <v>0.05</v>
      </c>
      <c r="AZ28" s="137">
        <v>0</v>
      </c>
      <c r="BA28" s="137">
        <v>0</v>
      </c>
      <c r="BB28" s="137">
        <v>0</v>
      </c>
      <c r="BC28" s="137">
        <v>0</v>
      </c>
      <c r="BD28" s="137" t="s">
        <v>42</v>
      </c>
      <c r="BE28" s="137">
        <v>0</v>
      </c>
      <c r="BF28" s="137" t="s">
        <v>41</v>
      </c>
      <c r="BG28" s="137" t="s">
        <v>41</v>
      </c>
      <c r="BH28" s="137">
        <v>0.02</v>
      </c>
      <c r="BI28" s="137">
        <v>0</v>
      </c>
      <c r="BJ28" s="137">
        <v>0.01</v>
      </c>
      <c r="BK28" s="137">
        <v>0.01</v>
      </c>
      <c r="BL28" s="137">
        <v>0.01</v>
      </c>
      <c r="BM28" s="137">
        <v>0</v>
      </c>
      <c r="BN28" s="137" t="s">
        <v>41</v>
      </c>
      <c r="BO28" s="137">
        <v>0.01</v>
      </c>
      <c r="BP28" s="137" t="s">
        <v>42</v>
      </c>
      <c r="BQ28" s="137">
        <v>0</v>
      </c>
      <c r="BR28" s="137" t="s">
        <v>41</v>
      </c>
      <c r="BS28" s="137" t="s">
        <v>41</v>
      </c>
      <c r="BT28" s="137">
        <v>0</v>
      </c>
      <c r="BU28" s="137">
        <v>0</v>
      </c>
      <c r="BV28" s="137">
        <v>0</v>
      </c>
      <c r="BW28" s="137">
        <v>0</v>
      </c>
      <c r="BX28" s="137">
        <v>0.02</v>
      </c>
      <c r="BY28" s="137">
        <v>0</v>
      </c>
      <c r="BZ28" s="137">
        <v>0.01</v>
      </c>
      <c r="CA28" s="137">
        <v>0.01</v>
      </c>
      <c r="CB28" s="137">
        <v>0.1</v>
      </c>
      <c r="CC28" s="137">
        <v>0.09</v>
      </c>
      <c r="CD28" s="137">
        <v>0.05</v>
      </c>
      <c r="CE28" s="137">
        <v>0.06</v>
      </c>
      <c r="CF28" s="137">
        <v>0.04</v>
      </c>
      <c r="CG28" s="137" t="s">
        <v>42</v>
      </c>
      <c r="CH28" s="137">
        <v>0.01</v>
      </c>
      <c r="CI28" s="137">
        <v>0.02</v>
      </c>
      <c r="CJ28" s="137" t="s">
        <v>42</v>
      </c>
      <c r="CK28" s="137" t="s">
        <v>42</v>
      </c>
      <c r="CL28" s="137">
        <v>0.02</v>
      </c>
      <c r="CM28" s="137">
        <v>0.02</v>
      </c>
    </row>
    <row r="29" spans="1:91" s="129" customFormat="1" x14ac:dyDescent="0.2">
      <c r="A29" s="139">
        <v>837</v>
      </c>
      <c r="B29" s="139" t="s">
        <v>195</v>
      </c>
      <c r="C29" s="135" t="s">
        <v>184</v>
      </c>
      <c r="D29" s="136">
        <v>230</v>
      </c>
      <c r="E29" s="136">
        <v>30</v>
      </c>
      <c r="F29" s="136">
        <v>1410</v>
      </c>
      <c r="G29" s="136">
        <v>1660</v>
      </c>
      <c r="H29" s="137">
        <v>0.86</v>
      </c>
      <c r="I29" s="137">
        <v>1</v>
      </c>
      <c r="J29" s="137">
        <v>0.92</v>
      </c>
      <c r="K29" s="137">
        <v>0.92</v>
      </c>
      <c r="L29" s="137">
        <v>0.82</v>
      </c>
      <c r="M29" s="137">
        <v>0.96</v>
      </c>
      <c r="N29" s="137">
        <v>0.91</v>
      </c>
      <c r="O29" s="137">
        <v>0.89</v>
      </c>
      <c r="P29" s="137">
        <v>0.57999999999999996</v>
      </c>
      <c r="Q29" s="137">
        <v>0.59</v>
      </c>
      <c r="R29" s="137">
        <v>0.38</v>
      </c>
      <c r="S29" s="137">
        <v>0.41</v>
      </c>
      <c r="T29" s="137" t="s">
        <v>42</v>
      </c>
      <c r="U29" s="137">
        <v>0</v>
      </c>
      <c r="V29" s="137">
        <v>0.01</v>
      </c>
      <c r="W29" s="137">
        <v>0.01</v>
      </c>
      <c r="X29" s="137">
        <v>0.04</v>
      </c>
      <c r="Y29" s="137" t="s">
        <v>42</v>
      </c>
      <c r="Z29" s="137">
        <v>0.04</v>
      </c>
      <c r="AA29" s="137">
        <v>0.04</v>
      </c>
      <c r="AB29" s="137">
        <v>0.2</v>
      </c>
      <c r="AC29" s="137">
        <v>0.26</v>
      </c>
      <c r="AD29" s="137">
        <v>0.47</v>
      </c>
      <c r="AE29" s="137">
        <v>0.43</v>
      </c>
      <c r="AF29" s="137">
        <v>0</v>
      </c>
      <c r="AG29" s="137">
        <v>0</v>
      </c>
      <c r="AH29" s="137" t="s">
        <v>41</v>
      </c>
      <c r="AI29" s="137" t="s">
        <v>41</v>
      </c>
      <c r="AJ29" s="137">
        <v>0</v>
      </c>
      <c r="AK29" s="137">
        <v>0</v>
      </c>
      <c r="AL29" s="137">
        <v>0</v>
      </c>
      <c r="AM29" s="137">
        <v>0</v>
      </c>
      <c r="AN29" s="137">
        <v>0</v>
      </c>
      <c r="AO29" s="137">
        <v>0</v>
      </c>
      <c r="AP29" s="137">
        <v>0</v>
      </c>
      <c r="AQ29" s="137">
        <v>0</v>
      </c>
      <c r="AR29" s="137">
        <v>0</v>
      </c>
      <c r="AS29" s="137" t="s">
        <v>42</v>
      </c>
      <c r="AT29" s="137">
        <v>0</v>
      </c>
      <c r="AU29" s="137" t="s">
        <v>42</v>
      </c>
      <c r="AV29" s="137">
        <v>7.0000000000000007E-2</v>
      </c>
      <c r="AW29" s="137" t="s">
        <v>42</v>
      </c>
      <c r="AX29" s="137">
        <v>0.05</v>
      </c>
      <c r="AY29" s="137">
        <v>0.05</v>
      </c>
      <c r="AZ29" s="137">
        <v>0</v>
      </c>
      <c r="BA29" s="137">
        <v>0</v>
      </c>
      <c r="BB29" s="137">
        <v>0</v>
      </c>
      <c r="BC29" s="137">
        <v>0</v>
      </c>
      <c r="BD29" s="137">
        <v>0</v>
      </c>
      <c r="BE29" s="137">
        <v>0</v>
      </c>
      <c r="BF29" s="137" t="s">
        <v>42</v>
      </c>
      <c r="BG29" s="137" t="s">
        <v>42</v>
      </c>
      <c r="BH29" s="137">
        <v>0.03</v>
      </c>
      <c r="BI29" s="137" t="s">
        <v>42</v>
      </c>
      <c r="BJ29" s="137">
        <v>0.01</v>
      </c>
      <c r="BK29" s="137">
        <v>0.01</v>
      </c>
      <c r="BL29" s="137" t="s">
        <v>42</v>
      </c>
      <c r="BM29" s="137" t="s">
        <v>42</v>
      </c>
      <c r="BN29" s="137">
        <v>0.01</v>
      </c>
      <c r="BO29" s="137">
        <v>0.01</v>
      </c>
      <c r="BP29" s="137" t="s">
        <v>42</v>
      </c>
      <c r="BQ29" s="137">
        <v>0</v>
      </c>
      <c r="BR29" s="137" t="s">
        <v>42</v>
      </c>
      <c r="BS29" s="137" t="s">
        <v>41</v>
      </c>
      <c r="BT29" s="137">
        <v>0</v>
      </c>
      <c r="BU29" s="137">
        <v>0</v>
      </c>
      <c r="BV29" s="137">
        <v>0</v>
      </c>
      <c r="BW29" s="137">
        <v>0</v>
      </c>
      <c r="BX29" s="137" t="s">
        <v>42</v>
      </c>
      <c r="BY29" s="137">
        <v>0</v>
      </c>
      <c r="BZ29" s="137">
        <v>0.01</v>
      </c>
      <c r="CA29" s="137">
        <v>0.01</v>
      </c>
      <c r="CB29" s="137">
        <v>7.0000000000000007E-2</v>
      </c>
      <c r="CC29" s="137">
        <v>0</v>
      </c>
      <c r="CD29" s="137">
        <v>0.05</v>
      </c>
      <c r="CE29" s="137">
        <v>0.06</v>
      </c>
      <c r="CF29" s="137">
        <v>0.06</v>
      </c>
      <c r="CG29" s="137">
        <v>0</v>
      </c>
      <c r="CH29" s="137">
        <v>0.01</v>
      </c>
      <c r="CI29" s="137">
        <v>0.02</v>
      </c>
      <c r="CJ29" s="137" t="s">
        <v>42</v>
      </c>
      <c r="CK29" s="137">
        <v>0</v>
      </c>
      <c r="CL29" s="137">
        <v>0.01</v>
      </c>
      <c r="CM29" s="137">
        <v>0.01</v>
      </c>
    </row>
    <row r="30" spans="1:91" s="129" customFormat="1" x14ac:dyDescent="0.2">
      <c r="A30" s="139">
        <v>867</v>
      </c>
      <c r="B30" s="139" t="s">
        <v>196</v>
      </c>
      <c r="C30" s="135" t="s">
        <v>182</v>
      </c>
      <c r="D30" s="136">
        <v>150</v>
      </c>
      <c r="E30" s="136">
        <v>30</v>
      </c>
      <c r="F30" s="136">
        <v>880</v>
      </c>
      <c r="G30" s="136">
        <v>1060</v>
      </c>
      <c r="H30" s="137">
        <v>0.85</v>
      </c>
      <c r="I30" s="137">
        <v>0.97</v>
      </c>
      <c r="J30" s="137">
        <v>0.95</v>
      </c>
      <c r="K30" s="137">
        <v>0.94</v>
      </c>
      <c r="L30" s="137">
        <v>0.8</v>
      </c>
      <c r="M30" s="137">
        <v>0.97</v>
      </c>
      <c r="N30" s="137">
        <v>0.93</v>
      </c>
      <c r="O30" s="137">
        <v>0.91</v>
      </c>
      <c r="P30" s="137">
        <v>0.41</v>
      </c>
      <c r="Q30" s="137">
        <v>0.61</v>
      </c>
      <c r="R30" s="137">
        <v>0.24</v>
      </c>
      <c r="S30" s="137">
        <v>0.27</v>
      </c>
      <c r="T30" s="137">
        <v>0</v>
      </c>
      <c r="U30" s="137">
        <v>0</v>
      </c>
      <c r="V30" s="137" t="s">
        <v>42</v>
      </c>
      <c r="W30" s="137" t="s">
        <v>42</v>
      </c>
      <c r="X30" s="137">
        <v>0.05</v>
      </c>
      <c r="Y30" s="137" t="s">
        <v>42</v>
      </c>
      <c r="Z30" s="137">
        <v>0.02</v>
      </c>
      <c r="AA30" s="137">
        <v>0.02</v>
      </c>
      <c r="AB30" s="137">
        <v>0.28000000000000003</v>
      </c>
      <c r="AC30" s="137">
        <v>0.3</v>
      </c>
      <c r="AD30" s="137">
        <v>0.52</v>
      </c>
      <c r="AE30" s="137">
        <v>0.48</v>
      </c>
      <c r="AF30" s="137">
        <v>0.05</v>
      </c>
      <c r="AG30" s="137" t="s">
        <v>42</v>
      </c>
      <c r="AH30" s="137">
        <v>0.14000000000000001</v>
      </c>
      <c r="AI30" s="137">
        <v>0.13</v>
      </c>
      <c r="AJ30" s="137">
        <v>0</v>
      </c>
      <c r="AK30" s="137">
        <v>0</v>
      </c>
      <c r="AL30" s="137">
        <v>0</v>
      </c>
      <c r="AM30" s="137">
        <v>0</v>
      </c>
      <c r="AN30" s="137">
        <v>0</v>
      </c>
      <c r="AO30" s="137">
        <v>0</v>
      </c>
      <c r="AP30" s="137">
        <v>0</v>
      </c>
      <c r="AQ30" s="137">
        <v>0</v>
      </c>
      <c r="AR30" s="137">
        <v>0</v>
      </c>
      <c r="AS30" s="137">
        <v>0</v>
      </c>
      <c r="AT30" s="137">
        <v>0</v>
      </c>
      <c r="AU30" s="137">
        <v>0</v>
      </c>
      <c r="AV30" s="137">
        <v>0.08</v>
      </c>
      <c r="AW30" s="137" t="s">
        <v>42</v>
      </c>
      <c r="AX30" s="137">
        <v>0.05</v>
      </c>
      <c r="AY30" s="137">
        <v>0.06</v>
      </c>
      <c r="AZ30" s="137">
        <v>0</v>
      </c>
      <c r="BA30" s="137">
        <v>0</v>
      </c>
      <c r="BB30" s="137">
        <v>0</v>
      </c>
      <c r="BC30" s="137">
        <v>0</v>
      </c>
      <c r="BD30" s="137" t="s">
        <v>42</v>
      </c>
      <c r="BE30" s="137">
        <v>0</v>
      </c>
      <c r="BF30" s="137" t="s">
        <v>42</v>
      </c>
      <c r="BG30" s="137">
        <v>0.01</v>
      </c>
      <c r="BH30" s="137" t="s">
        <v>42</v>
      </c>
      <c r="BI30" s="137">
        <v>0</v>
      </c>
      <c r="BJ30" s="137">
        <v>0.01</v>
      </c>
      <c r="BK30" s="137">
        <v>0.02</v>
      </c>
      <c r="BL30" s="137" t="s">
        <v>42</v>
      </c>
      <c r="BM30" s="137">
        <v>0</v>
      </c>
      <c r="BN30" s="137">
        <v>0.01</v>
      </c>
      <c r="BO30" s="137">
        <v>0.01</v>
      </c>
      <c r="BP30" s="137" t="s">
        <v>42</v>
      </c>
      <c r="BQ30" s="137">
        <v>0</v>
      </c>
      <c r="BR30" s="137" t="s">
        <v>42</v>
      </c>
      <c r="BS30" s="137" t="s">
        <v>42</v>
      </c>
      <c r="BT30" s="137">
        <v>0</v>
      </c>
      <c r="BU30" s="137">
        <v>0</v>
      </c>
      <c r="BV30" s="137">
        <v>0</v>
      </c>
      <c r="BW30" s="137">
        <v>0</v>
      </c>
      <c r="BX30" s="137" t="s">
        <v>42</v>
      </c>
      <c r="BY30" s="137">
        <v>0</v>
      </c>
      <c r="BZ30" s="137">
        <v>0.01</v>
      </c>
      <c r="CA30" s="137">
        <v>0.01</v>
      </c>
      <c r="CB30" s="137">
        <v>0.08</v>
      </c>
      <c r="CC30" s="137" t="s">
        <v>42</v>
      </c>
      <c r="CD30" s="137">
        <v>0.04</v>
      </c>
      <c r="CE30" s="137">
        <v>0.04</v>
      </c>
      <c r="CF30" s="137">
        <v>0.05</v>
      </c>
      <c r="CG30" s="137">
        <v>0</v>
      </c>
      <c r="CH30" s="137" t="s">
        <v>42</v>
      </c>
      <c r="CI30" s="137">
        <v>0.01</v>
      </c>
      <c r="CJ30" s="137" t="s">
        <v>42</v>
      </c>
      <c r="CK30" s="137">
        <v>0</v>
      </c>
      <c r="CL30" s="137" t="s">
        <v>42</v>
      </c>
      <c r="CM30" s="137">
        <v>0.01</v>
      </c>
    </row>
    <row r="31" spans="1:91" s="129" customFormat="1" x14ac:dyDescent="0.2">
      <c r="A31" s="139">
        <v>380</v>
      </c>
      <c r="B31" s="139" t="s">
        <v>197</v>
      </c>
      <c r="C31" s="135" t="s">
        <v>170</v>
      </c>
      <c r="D31" s="136">
        <v>1240</v>
      </c>
      <c r="E31" s="136">
        <v>80</v>
      </c>
      <c r="F31" s="136">
        <v>4250</v>
      </c>
      <c r="G31" s="136">
        <v>5570</v>
      </c>
      <c r="H31" s="137">
        <v>0.82</v>
      </c>
      <c r="I31" s="137">
        <v>0.91</v>
      </c>
      <c r="J31" s="137">
        <v>0.93</v>
      </c>
      <c r="K31" s="137">
        <v>0.91</v>
      </c>
      <c r="L31" s="137">
        <v>0.78</v>
      </c>
      <c r="M31" s="137">
        <v>0.91</v>
      </c>
      <c r="N31" s="137">
        <v>0.92</v>
      </c>
      <c r="O31" s="137">
        <v>0.89</v>
      </c>
      <c r="P31" s="137">
        <v>0.41</v>
      </c>
      <c r="Q31" s="137">
        <v>0.53</v>
      </c>
      <c r="R31" s="137">
        <v>0.24</v>
      </c>
      <c r="S31" s="137">
        <v>0.28000000000000003</v>
      </c>
      <c r="T31" s="137">
        <v>0</v>
      </c>
      <c r="U31" s="137">
        <v>0</v>
      </c>
      <c r="V31" s="137" t="s">
        <v>41</v>
      </c>
      <c r="W31" s="137" t="s">
        <v>41</v>
      </c>
      <c r="X31" s="137">
        <v>0.04</v>
      </c>
      <c r="Y31" s="137" t="s">
        <v>42</v>
      </c>
      <c r="Z31" s="137">
        <v>0.02</v>
      </c>
      <c r="AA31" s="137">
        <v>0.03</v>
      </c>
      <c r="AB31" s="137">
        <v>0.31</v>
      </c>
      <c r="AC31" s="137">
        <v>0.32</v>
      </c>
      <c r="AD31" s="137">
        <v>0.64</v>
      </c>
      <c r="AE31" s="137">
        <v>0.56000000000000005</v>
      </c>
      <c r="AF31" s="137" t="s">
        <v>42</v>
      </c>
      <c r="AG31" s="137">
        <v>0</v>
      </c>
      <c r="AH31" s="137">
        <v>0.01</v>
      </c>
      <c r="AI31" s="137">
        <v>0.01</v>
      </c>
      <c r="AJ31" s="137">
        <v>0</v>
      </c>
      <c r="AK31" s="137">
        <v>0</v>
      </c>
      <c r="AL31" s="137">
        <v>0</v>
      </c>
      <c r="AM31" s="137">
        <v>0</v>
      </c>
      <c r="AN31" s="137" t="s">
        <v>42</v>
      </c>
      <c r="AO31" s="137">
        <v>0</v>
      </c>
      <c r="AP31" s="137" t="s">
        <v>42</v>
      </c>
      <c r="AQ31" s="137" t="s">
        <v>42</v>
      </c>
      <c r="AR31" s="137" t="s">
        <v>42</v>
      </c>
      <c r="AS31" s="137" t="s">
        <v>42</v>
      </c>
      <c r="AT31" s="137" t="s">
        <v>42</v>
      </c>
      <c r="AU31" s="137" t="s">
        <v>41</v>
      </c>
      <c r="AV31" s="137">
        <v>0.04</v>
      </c>
      <c r="AW31" s="137" t="s">
        <v>42</v>
      </c>
      <c r="AX31" s="137">
        <v>0.05</v>
      </c>
      <c r="AY31" s="137">
        <v>0.05</v>
      </c>
      <c r="AZ31" s="137">
        <v>0</v>
      </c>
      <c r="BA31" s="137">
        <v>0</v>
      </c>
      <c r="BB31" s="137">
        <v>0</v>
      </c>
      <c r="BC31" s="137">
        <v>0</v>
      </c>
      <c r="BD31" s="137">
        <v>0.01</v>
      </c>
      <c r="BE31" s="137" t="s">
        <v>42</v>
      </c>
      <c r="BF31" s="137" t="s">
        <v>41</v>
      </c>
      <c r="BG31" s="137">
        <v>0.01</v>
      </c>
      <c r="BH31" s="137">
        <v>0.02</v>
      </c>
      <c r="BI31" s="137">
        <v>0</v>
      </c>
      <c r="BJ31" s="137">
        <v>0.01</v>
      </c>
      <c r="BK31" s="137">
        <v>0.01</v>
      </c>
      <c r="BL31" s="137">
        <v>0.01</v>
      </c>
      <c r="BM31" s="137">
        <v>0</v>
      </c>
      <c r="BN31" s="137" t="s">
        <v>41</v>
      </c>
      <c r="BO31" s="137">
        <v>0.01</v>
      </c>
      <c r="BP31" s="137" t="s">
        <v>42</v>
      </c>
      <c r="BQ31" s="137">
        <v>0</v>
      </c>
      <c r="BR31" s="137" t="s">
        <v>42</v>
      </c>
      <c r="BS31" s="137" t="s">
        <v>42</v>
      </c>
      <c r="BT31" s="137">
        <v>0.01</v>
      </c>
      <c r="BU31" s="137">
        <v>0</v>
      </c>
      <c r="BV31" s="137" t="s">
        <v>42</v>
      </c>
      <c r="BW31" s="137" t="s">
        <v>41</v>
      </c>
      <c r="BX31" s="137">
        <v>0.02</v>
      </c>
      <c r="BY31" s="137">
        <v>0</v>
      </c>
      <c r="BZ31" s="137">
        <v>0.01</v>
      </c>
      <c r="CA31" s="137">
        <v>0.01</v>
      </c>
      <c r="CB31" s="137">
        <v>0.12</v>
      </c>
      <c r="CC31" s="137" t="s">
        <v>42</v>
      </c>
      <c r="CD31" s="137">
        <v>0.04</v>
      </c>
      <c r="CE31" s="137">
        <v>0.06</v>
      </c>
      <c r="CF31" s="137">
        <v>0.04</v>
      </c>
      <c r="CG31" s="137">
        <v>0</v>
      </c>
      <c r="CH31" s="137">
        <v>0.01</v>
      </c>
      <c r="CI31" s="137">
        <v>0.02</v>
      </c>
      <c r="CJ31" s="137">
        <v>0.03</v>
      </c>
      <c r="CK31" s="137" t="s">
        <v>42</v>
      </c>
      <c r="CL31" s="137">
        <v>0.01</v>
      </c>
      <c r="CM31" s="137">
        <v>0.02</v>
      </c>
    </row>
    <row r="32" spans="1:91" s="129" customFormat="1" x14ac:dyDescent="0.2">
      <c r="A32" s="139">
        <v>304</v>
      </c>
      <c r="B32" s="139" t="s">
        <v>198</v>
      </c>
      <c r="C32" s="135" t="s">
        <v>180</v>
      </c>
      <c r="D32" s="136">
        <v>460</v>
      </c>
      <c r="E32" s="136">
        <v>70</v>
      </c>
      <c r="F32" s="136">
        <v>2340</v>
      </c>
      <c r="G32" s="136">
        <v>2870</v>
      </c>
      <c r="H32" s="137">
        <v>0.89</v>
      </c>
      <c r="I32" s="137">
        <v>0.88</v>
      </c>
      <c r="J32" s="137">
        <v>0.95</v>
      </c>
      <c r="K32" s="137">
        <v>0.94</v>
      </c>
      <c r="L32" s="137">
        <v>0.88</v>
      </c>
      <c r="M32" s="137">
        <v>0.85</v>
      </c>
      <c r="N32" s="137">
        <v>0.95</v>
      </c>
      <c r="O32" s="137">
        <v>0.94</v>
      </c>
      <c r="P32" s="137">
        <v>0.37</v>
      </c>
      <c r="Q32" s="137">
        <v>0.54</v>
      </c>
      <c r="R32" s="137">
        <v>0.19</v>
      </c>
      <c r="S32" s="137">
        <v>0.23</v>
      </c>
      <c r="T32" s="137">
        <v>0</v>
      </c>
      <c r="U32" s="137">
        <v>0</v>
      </c>
      <c r="V32" s="137">
        <v>0.01</v>
      </c>
      <c r="W32" s="137" t="s">
        <v>41</v>
      </c>
      <c r="X32" s="137">
        <v>0.01</v>
      </c>
      <c r="Y32" s="137" t="s">
        <v>42</v>
      </c>
      <c r="Z32" s="137">
        <v>0.01</v>
      </c>
      <c r="AA32" s="137">
        <v>0.01</v>
      </c>
      <c r="AB32" s="137">
        <v>0.46</v>
      </c>
      <c r="AC32" s="137">
        <v>0.27</v>
      </c>
      <c r="AD32" s="137">
        <v>0.68</v>
      </c>
      <c r="AE32" s="137">
        <v>0.63</v>
      </c>
      <c r="AF32" s="137">
        <v>0.03</v>
      </c>
      <c r="AG32" s="137">
        <v>0</v>
      </c>
      <c r="AH32" s="137">
        <v>0.06</v>
      </c>
      <c r="AI32" s="137">
        <v>0.06</v>
      </c>
      <c r="AJ32" s="137">
        <v>0</v>
      </c>
      <c r="AK32" s="137">
        <v>0</v>
      </c>
      <c r="AL32" s="137">
        <v>0</v>
      </c>
      <c r="AM32" s="137">
        <v>0</v>
      </c>
      <c r="AN32" s="137">
        <v>0</v>
      </c>
      <c r="AO32" s="137">
        <v>0</v>
      </c>
      <c r="AP32" s="137" t="s">
        <v>42</v>
      </c>
      <c r="AQ32" s="137" t="s">
        <v>42</v>
      </c>
      <c r="AR32" s="137">
        <v>0</v>
      </c>
      <c r="AS32" s="137" t="s">
        <v>42</v>
      </c>
      <c r="AT32" s="137">
        <v>0</v>
      </c>
      <c r="AU32" s="137" t="s">
        <v>42</v>
      </c>
      <c r="AV32" s="137">
        <v>0.01</v>
      </c>
      <c r="AW32" s="137">
        <v>0</v>
      </c>
      <c r="AX32" s="137">
        <v>0.01</v>
      </c>
      <c r="AY32" s="137">
        <v>0.01</v>
      </c>
      <c r="AZ32" s="137">
        <v>0</v>
      </c>
      <c r="BA32" s="137">
        <v>0</v>
      </c>
      <c r="BB32" s="137">
        <v>0</v>
      </c>
      <c r="BC32" s="137">
        <v>0</v>
      </c>
      <c r="BD32" s="137" t="s">
        <v>42</v>
      </c>
      <c r="BE32" s="137">
        <v>0</v>
      </c>
      <c r="BF32" s="137" t="s">
        <v>42</v>
      </c>
      <c r="BG32" s="137" t="s">
        <v>42</v>
      </c>
      <c r="BH32" s="137" t="s">
        <v>42</v>
      </c>
      <c r="BI32" s="137" t="s">
        <v>42</v>
      </c>
      <c r="BJ32" s="137" t="s">
        <v>42</v>
      </c>
      <c r="BK32" s="137" t="s">
        <v>41</v>
      </c>
      <c r="BL32" s="137" t="s">
        <v>42</v>
      </c>
      <c r="BM32" s="137" t="s">
        <v>42</v>
      </c>
      <c r="BN32" s="137" t="s">
        <v>42</v>
      </c>
      <c r="BO32" s="137" t="s">
        <v>41</v>
      </c>
      <c r="BP32" s="137" t="s">
        <v>42</v>
      </c>
      <c r="BQ32" s="137">
        <v>0</v>
      </c>
      <c r="BR32" s="137" t="s">
        <v>42</v>
      </c>
      <c r="BS32" s="137" t="s">
        <v>42</v>
      </c>
      <c r="BT32" s="137" t="s">
        <v>42</v>
      </c>
      <c r="BU32" s="137">
        <v>0</v>
      </c>
      <c r="BV32" s="137" t="s">
        <v>42</v>
      </c>
      <c r="BW32" s="137" t="s">
        <v>42</v>
      </c>
      <c r="BX32" s="137">
        <v>0</v>
      </c>
      <c r="BY32" s="137">
        <v>0</v>
      </c>
      <c r="BZ32" s="137" t="s">
        <v>42</v>
      </c>
      <c r="CA32" s="137" t="s">
        <v>42</v>
      </c>
      <c r="CB32" s="137">
        <v>7.0000000000000007E-2</v>
      </c>
      <c r="CC32" s="137" t="s">
        <v>42</v>
      </c>
      <c r="CD32" s="137">
        <v>0.02</v>
      </c>
      <c r="CE32" s="137">
        <v>0.03</v>
      </c>
      <c r="CF32" s="137">
        <v>0.02</v>
      </c>
      <c r="CG32" s="137" t="s">
        <v>42</v>
      </c>
      <c r="CH32" s="137" t="s">
        <v>41</v>
      </c>
      <c r="CI32" s="137">
        <v>0.01</v>
      </c>
      <c r="CJ32" s="137">
        <v>0.03</v>
      </c>
      <c r="CK32" s="137" t="s">
        <v>42</v>
      </c>
      <c r="CL32" s="137">
        <v>0.02</v>
      </c>
      <c r="CM32" s="137">
        <v>0.02</v>
      </c>
    </row>
    <row r="33" spans="1:91" s="129" customFormat="1" x14ac:dyDescent="0.2">
      <c r="A33" s="139">
        <v>846</v>
      </c>
      <c r="B33" s="139" t="s">
        <v>199</v>
      </c>
      <c r="C33" s="135" t="s">
        <v>182</v>
      </c>
      <c r="D33" s="136">
        <v>510</v>
      </c>
      <c r="E33" s="136">
        <v>40</v>
      </c>
      <c r="F33" s="136">
        <v>1690</v>
      </c>
      <c r="G33" s="136">
        <v>2240</v>
      </c>
      <c r="H33" s="137">
        <v>0.89</v>
      </c>
      <c r="I33" s="137">
        <v>0.84</v>
      </c>
      <c r="J33" s="137">
        <v>0.93</v>
      </c>
      <c r="K33" s="137">
        <v>0.92</v>
      </c>
      <c r="L33" s="137">
        <v>0.87</v>
      </c>
      <c r="M33" s="137">
        <v>0.8</v>
      </c>
      <c r="N33" s="137">
        <v>0.91</v>
      </c>
      <c r="O33" s="137">
        <v>0.9</v>
      </c>
      <c r="P33" s="137">
        <v>0.4</v>
      </c>
      <c r="Q33" s="137">
        <v>0.52</v>
      </c>
      <c r="R33" s="137">
        <v>0.17</v>
      </c>
      <c r="S33" s="137">
        <v>0.23</v>
      </c>
      <c r="T33" s="137">
        <v>0</v>
      </c>
      <c r="U33" s="137">
        <v>0</v>
      </c>
      <c r="V33" s="137" t="s">
        <v>42</v>
      </c>
      <c r="W33" s="137" t="s">
        <v>42</v>
      </c>
      <c r="X33" s="137">
        <v>0.05</v>
      </c>
      <c r="Y33" s="137">
        <v>0</v>
      </c>
      <c r="Z33" s="137">
        <v>0.02</v>
      </c>
      <c r="AA33" s="137">
        <v>0.03</v>
      </c>
      <c r="AB33" s="137">
        <v>0.21</v>
      </c>
      <c r="AC33" s="137" t="s">
        <v>42</v>
      </c>
      <c r="AD33" s="137">
        <v>0.21</v>
      </c>
      <c r="AE33" s="137">
        <v>0.2</v>
      </c>
      <c r="AF33" s="137">
        <v>0.21</v>
      </c>
      <c r="AG33" s="137">
        <v>0.18</v>
      </c>
      <c r="AH33" s="137">
        <v>0.51</v>
      </c>
      <c r="AI33" s="137">
        <v>0.44</v>
      </c>
      <c r="AJ33" s="137">
        <v>0</v>
      </c>
      <c r="AK33" s="137">
        <v>0</v>
      </c>
      <c r="AL33" s="137">
        <v>0</v>
      </c>
      <c r="AM33" s="137">
        <v>0</v>
      </c>
      <c r="AN33" s="137">
        <v>0</v>
      </c>
      <c r="AO33" s="137">
        <v>0</v>
      </c>
      <c r="AP33" s="137">
        <v>0</v>
      </c>
      <c r="AQ33" s="137">
        <v>0</v>
      </c>
      <c r="AR33" s="137">
        <v>0</v>
      </c>
      <c r="AS33" s="137">
        <v>0</v>
      </c>
      <c r="AT33" s="137">
        <v>0</v>
      </c>
      <c r="AU33" s="137">
        <v>0</v>
      </c>
      <c r="AV33" s="137">
        <v>0.04</v>
      </c>
      <c r="AW33" s="137" t="s">
        <v>42</v>
      </c>
      <c r="AX33" s="137">
        <v>0.02</v>
      </c>
      <c r="AY33" s="137">
        <v>0.03</v>
      </c>
      <c r="AZ33" s="137">
        <v>0</v>
      </c>
      <c r="BA33" s="137">
        <v>0</v>
      </c>
      <c r="BB33" s="137">
        <v>0</v>
      </c>
      <c r="BC33" s="137">
        <v>0</v>
      </c>
      <c r="BD33" s="137" t="s">
        <v>42</v>
      </c>
      <c r="BE33" s="137">
        <v>0</v>
      </c>
      <c r="BF33" s="137" t="s">
        <v>42</v>
      </c>
      <c r="BG33" s="137" t="s">
        <v>41</v>
      </c>
      <c r="BH33" s="137" t="s">
        <v>42</v>
      </c>
      <c r="BI33" s="137" t="s">
        <v>42</v>
      </c>
      <c r="BJ33" s="137">
        <v>0.01</v>
      </c>
      <c r="BK33" s="137">
        <v>0.01</v>
      </c>
      <c r="BL33" s="137" t="s">
        <v>42</v>
      </c>
      <c r="BM33" s="137">
        <v>0</v>
      </c>
      <c r="BN33" s="137" t="s">
        <v>41</v>
      </c>
      <c r="BO33" s="137" t="s">
        <v>41</v>
      </c>
      <c r="BP33" s="137" t="s">
        <v>42</v>
      </c>
      <c r="BQ33" s="137" t="s">
        <v>42</v>
      </c>
      <c r="BR33" s="137" t="s">
        <v>42</v>
      </c>
      <c r="BS33" s="137" t="s">
        <v>42</v>
      </c>
      <c r="BT33" s="137" t="s">
        <v>42</v>
      </c>
      <c r="BU33" s="137">
        <v>0</v>
      </c>
      <c r="BV33" s="137">
        <v>0</v>
      </c>
      <c r="BW33" s="137" t="s">
        <v>42</v>
      </c>
      <c r="BX33" s="137">
        <v>0.01</v>
      </c>
      <c r="BY33" s="137" t="s">
        <v>42</v>
      </c>
      <c r="BZ33" s="137">
        <v>0.01</v>
      </c>
      <c r="CA33" s="137">
        <v>0.01</v>
      </c>
      <c r="CB33" s="137">
        <v>0.05</v>
      </c>
      <c r="CC33" s="137" t="s">
        <v>42</v>
      </c>
      <c r="CD33" s="137">
        <v>0.04</v>
      </c>
      <c r="CE33" s="137">
        <v>0.04</v>
      </c>
      <c r="CF33" s="137">
        <v>0.04</v>
      </c>
      <c r="CG33" s="137" t="s">
        <v>42</v>
      </c>
      <c r="CH33" s="137">
        <v>0.02</v>
      </c>
      <c r="CI33" s="137">
        <v>0.03</v>
      </c>
      <c r="CJ33" s="137">
        <v>0.02</v>
      </c>
      <c r="CK33" s="137">
        <v>0</v>
      </c>
      <c r="CL33" s="137">
        <v>0.01</v>
      </c>
      <c r="CM33" s="137">
        <v>0.01</v>
      </c>
    </row>
    <row r="34" spans="1:91" s="129" customFormat="1" x14ac:dyDescent="0.2">
      <c r="A34" s="139">
        <v>801</v>
      </c>
      <c r="B34" s="139" t="s">
        <v>200</v>
      </c>
      <c r="C34" s="135" t="s">
        <v>184</v>
      </c>
      <c r="D34" s="136">
        <v>520</v>
      </c>
      <c r="E34" s="136">
        <v>90</v>
      </c>
      <c r="F34" s="136">
        <v>2550</v>
      </c>
      <c r="G34" s="136">
        <v>3160</v>
      </c>
      <c r="H34" s="137">
        <v>0.78</v>
      </c>
      <c r="I34" s="137">
        <v>0.86</v>
      </c>
      <c r="J34" s="137">
        <v>0.91</v>
      </c>
      <c r="K34" s="137">
        <v>0.88</v>
      </c>
      <c r="L34" s="137">
        <v>0.75</v>
      </c>
      <c r="M34" s="137">
        <v>0.85</v>
      </c>
      <c r="N34" s="137">
        <v>0.89</v>
      </c>
      <c r="O34" s="137">
        <v>0.87</v>
      </c>
      <c r="P34" s="137">
        <v>0.47</v>
      </c>
      <c r="Q34" s="137">
        <v>0.57999999999999996</v>
      </c>
      <c r="R34" s="137">
        <v>0.31</v>
      </c>
      <c r="S34" s="137">
        <v>0.34</v>
      </c>
      <c r="T34" s="137" t="s">
        <v>42</v>
      </c>
      <c r="U34" s="137" t="s">
        <v>42</v>
      </c>
      <c r="V34" s="137" t="s">
        <v>41</v>
      </c>
      <c r="W34" s="137">
        <v>0.01</v>
      </c>
      <c r="X34" s="137">
        <v>0.05</v>
      </c>
      <c r="Y34" s="137" t="s">
        <v>42</v>
      </c>
      <c r="Z34" s="137">
        <v>0.04</v>
      </c>
      <c r="AA34" s="137">
        <v>0.04</v>
      </c>
      <c r="AB34" s="137">
        <v>0.18</v>
      </c>
      <c r="AC34" s="137">
        <v>0.17</v>
      </c>
      <c r="AD34" s="137">
        <v>0.42</v>
      </c>
      <c r="AE34" s="137">
        <v>0.37</v>
      </c>
      <c r="AF34" s="137">
        <v>0.03</v>
      </c>
      <c r="AG34" s="137" t="s">
        <v>42</v>
      </c>
      <c r="AH34" s="137">
        <v>0.12</v>
      </c>
      <c r="AI34" s="137">
        <v>0.1</v>
      </c>
      <c r="AJ34" s="137">
        <v>0</v>
      </c>
      <c r="AK34" s="137" t="s">
        <v>42</v>
      </c>
      <c r="AL34" s="137">
        <v>0</v>
      </c>
      <c r="AM34" s="137" t="s">
        <v>42</v>
      </c>
      <c r="AN34" s="137" t="s">
        <v>42</v>
      </c>
      <c r="AO34" s="137">
        <v>0</v>
      </c>
      <c r="AP34" s="137" t="s">
        <v>42</v>
      </c>
      <c r="AQ34" s="137" t="s">
        <v>42</v>
      </c>
      <c r="AR34" s="137">
        <v>0</v>
      </c>
      <c r="AS34" s="137" t="s">
        <v>42</v>
      </c>
      <c r="AT34" s="137" t="s">
        <v>42</v>
      </c>
      <c r="AU34" s="137" t="s">
        <v>42</v>
      </c>
      <c r="AV34" s="137">
        <v>0.05</v>
      </c>
      <c r="AW34" s="137" t="s">
        <v>42</v>
      </c>
      <c r="AX34" s="137">
        <v>0.05</v>
      </c>
      <c r="AY34" s="137">
        <v>0.05</v>
      </c>
      <c r="AZ34" s="137">
        <v>0</v>
      </c>
      <c r="BA34" s="137">
        <v>0</v>
      </c>
      <c r="BB34" s="137" t="s">
        <v>42</v>
      </c>
      <c r="BC34" s="137" t="s">
        <v>42</v>
      </c>
      <c r="BD34" s="137" t="s">
        <v>42</v>
      </c>
      <c r="BE34" s="137">
        <v>0</v>
      </c>
      <c r="BF34" s="137">
        <v>0.01</v>
      </c>
      <c r="BG34" s="137">
        <v>0.01</v>
      </c>
      <c r="BH34" s="137">
        <v>0.02</v>
      </c>
      <c r="BI34" s="137" t="s">
        <v>42</v>
      </c>
      <c r="BJ34" s="137">
        <v>0.01</v>
      </c>
      <c r="BK34" s="137">
        <v>0.01</v>
      </c>
      <c r="BL34" s="137">
        <v>0.01</v>
      </c>
      <c r="BM34" s="137">
        <v>0</v>
      </c>
      <c r="BN34" s="137" t="s">
        <v>41</v>
      </c>
      <c r="BO34" s="137">
        <v>0.01</v>
      </c>
      <c r="BP34" s="137" t="s">
        <v>42</v>
      </c>
      <c r="BQ34" s="137" t="s">
        <v>42</v>
      </c>
      <c r="BR34" s="137" t="s">
        <v>42</v>
      </c>
      <c r="BS34" s="137" t="s">
        <v>42</v>
      </c>
      <c r="BT34" s="137">
        <v>0</v>
      </c>
      <c r="BU34" s="137">
        <v>0</v>
      </c>
      <c r="BV34" s="137" t="s">
        <v>42</v>
      </c>
      <c r="BW34" s="137" t="s">
        <v>42</v>
      </c>
      <c r="BX34" s="137">
        <v>0.02</v>
      </c>
      <c r="BY34" s="137">
        <v>0</v>
      </c>
      <c r="BZ34" s="137">
        <v>0.01</v>
      </c>
      <c r="CA34" s="137">
        <v>0.01</v>
      </c>
      <c r="CB34" s="137">
        <v>0.14000000000000001</v>
      </c>
      <c r="CC34" s="137">
        <v>0.11</v>
      </c>
      <c r="CD34" s="137">
        <v>7.0000000000000007E-2</v>
      </c>
      <c r="CE34" s="137">
        <v>0.08</v>
      </c>
      <c r="CF34" s="137">
        <v>0.05</v>
      </c>
      <c r="CG34" s="137" t="s">
        <v>42</v>
      </c>
      <c r="CH34" s="137">
        <v>0.01</v>
      </c>
      <c r="CI34" s="137">
        <v>0.02</v>
      </c>
      <c r="CJ34" s="137">
        <v>0.03</v>
      </c>
      <c r="CK34" s="137">
        <v>0</v>
      </c>
      <c r="CL34" s="137">
        <v>0.01</v>
      </c>
      <c r="CM34" s="137">
        <v>0.02</v>
      </c>
    </row>
    <row r="35" spans="1:91" s="129" customFormat="1" x14ac:dyDescent="0.2">
      <c r="A35" s="139">
        <v>305</v>
      </c>
      <c r="B35" s="139" t="s">
        <v>201</v>
      </c>
      <c r="C35" s="135" t="s">
        <v>180</v>
      </c>
      <c r="D35" s="136">
        <v>500</v>
      </c>
      <c r="E35" s="136">
        <v>110</v>
      </c>
      <c r="F35" s="136">
        <v>2760</v>
      </c>
      <c r="G35" s="136">
        <v>3370</v>
      </c>
      <c r="H35" s="137">
        <v>0.86</v>
      </c>
      <c r="I35" s="137">
        <v>0.93</v>
      </c>
      <c r="J35" s="137">
        <v>0.94</v>
      </c>
      <c r="K35" s="137">
        <v>0.93</v>
      </c>
      <c r="L35" s="137">
        <v>0.83</v>
      </c>
      <c r="M35" s="137">
        <v>0.91</v>
      </c>
      <c r="N35" s="137">
        <v>0.94</v>
      </c>
      <c r="O35" s="137">
        <v>0.92</v>
      </c>
      <c r="P35" s="137">
        <v>0.36</v>
      </c>
      <c r="Q35" s="137">
        <v>0.49</v>
      </c>
      <c r="R35" s="137">
        <v>0.14000000000000001</v>
      </c>
      <c r="S35" s="137">
        <v>0.18</v>
      </c>
      <c r="T35" s="137">
        <v>0</v>
      </c>
      <c r="U35" s="137">
        <v>0</v>
      </c>
      <c r="V35" s="137" t="s">
        <v>41</v>
      </c>
      <c r="W35" s="137" t="s">
        <v>41</v>
      </c>
      <c r="X35" s="137">
        <v>0.05</v>
      </c>
      <c r="Y35" s="137" t="s">
        <v>42</v>
      </c>
      <c r="Z35" s="137">
        <v>0.02</v>
      </c>
      <c r="AA35" s="137">
        <v>0.02</v>
      </c>
      <c r="AB35" s="137">
        <v>0.39</v>
      </c>
      <c r="AC35" s="137">
        <v>0.37</v>
      </c>
      <c r="AD35" s="137">
        <v>0.77</v>
      </c>
      <c r="AE35" s="137">
        <v>0.7</v>
      </c>
      <c r="AF35" s="137">
        <v>0.03</v>
      </c>
      <c r="AG35" s="137" t="s">
        <v>42</v>
      </c>
      <c r="AH35" s="137">
        <v>0.01</v>
      </c>
      <c r="AI35" s="137">
        <v>0.01</v>
      </c>
      <c r="AJ35" s="137">
        <v>0</v>
      </c>
      <c r="AK35" s="137">
        <v>0</v>
      </c>
      <c r="AL35" s="137">
        <v>0</v>
      </c>
      <c r="AM35" s="137">
        <v>0</v>
      </c>
      <c r="AN35" s="137">
        <v>0</v>
      </c>
      <c r="AO35" s="137">
        <v>0</v>
      </c>
      <c r="AP35" s="137">
        <v>0</v>
      </c>
      <c r="AQ35" s="137">
        <v>0</v>
      </c>
      <c r="AR35" s="137">
        <v>0</v>
      </c>
      <c r="AS35" s="137">
        <v>0</v>
      </c>
      <c r="AT35" s="137">
        <v>0</v>
      </c>
      <c r="AU35" s="137">
        <v>0</v>
      </c>
      <c r="AV35" s="137">
        <v>7.0000000000000007E-2</v>
      </c>
      <c r="AW35" s="137" t="s">
        <v>42</v>
      </c>
      <c r="AX35" s="137">
        <v>0.03</v>
      </c>
      <c r="AY35" s="137">
        <v>0.04</v>
      </c>
      <c r="AZ35" s="137">
        <v>0</v>
      </c>
      <c r="BA35" s="137">
        <v>0</v>
      </c>
      <c r="BB35" s="137" t="s">
        <v>42</v>
      </c>
      <c r="BC35" s="137" t="s">
        <v>42</v>
      </c>
      <c r="BD35" s="137" t="s">
        <v>42</v>
      </c>
      <c r="BE35" s="137">
        <v>0</v>
      </c>
      <c r="BF35" s="137" t="s">
        <v>41</v>
      </c>
      <c r="BG35" s="137" t="s">
        <v>41</v>
      </c>
      <c r="BH35" s="137">
        <v>0.02</v>
      </c>
      <c r="BI35" s="137" t="s">
        <v>42</v>
      </c>
      <c r="BJ35" s="137" t="s">
        <v>41</v>
      </c>
      <c r="BK35" s="137">
        <v>0.01</v>
      </c>
      <c r="BL35" s="137">
        <v>0.01</v>
      </c>
      <c r="BM35" s="137" t="s">
        <v>42</v>
      </c>
      <c r="BN35" s="137" t="s">
        <v>42</v>
      </c>
      <c r="BO35" s="137" t="s">
        <v>41</v>
      </c>
      <c r="BP35" s="137" t="s">
        <v>42</v>
      </c>
      <c r="BQ35" s="137">
        <v>0</v>
      </c>
      <c r="BR35" s="137" t="s">
        <v>41</v>
      </c>
      <c r="BS35" s="137" t="s">
        <v>41</v>
      </c>
      <c r="BT35" s="137">
        <v>0</v>
      </c>
      <c r="BU35" s="137">
        <v>0</v>
      </c>
      <c r="BV35" s="137">
        <v>0</v>
      </c>
      <c r="BW35" s="137">
        <v>0</v>
      </c>
      <c r="BX35" s="137" t="s">
        <v>42</v>
      </c>
      <c r="BY35" s="137">
        <v>0</v>
      </c>
      <c r="BZ35" s="137" t="s">
        <v>41</v>
      </c>
      <c r="CA35" s="137" t="s">
        <v>41</v>
      </c>
      <c r="CB35" s="137">
        <v>0.08</v>
      </c>
      <c r="CC35" s="137" t="s">
        <v>42</v>
      </c>
      <c r="CD35" s="137">
        <v>0.04</v>
      </c>
      <c r="CE35" s="137">
        <v>0.04</v>
      </c>
      <c r="CF35" s="137">
        <v>0.03</v>
      </c>
      <c r="CG35" s="137" t="s">
        <v>42</v>
      </c>
      <c r="CH35" s="137">
        <v>0.01</v>
      </c>
      <c r="CI35" s="137">
        <v>0.01</v>
      </c>
      <c r="CJ35" s="137">
        <v>0.03</v>
      </c>
      <c r="CK35" s="137" t="s">
        <v>42</v>
      </c>
      <c r="CL35" s="137">
        <v>0.01</v>
      </c>
      <c r="CM35" s="137">
        <v>0.02</v>
      </c>
    </row>
    <row r="36" spans="1:91" s="129" customFormat="1" x14ac:dyDescent="0.2">
      <c r="A36" s="139">
        <v>825</v>
      </c>
      <c r="B36" s="139" t="s">
        <v>202</v>
      </c>
      <c r="C36" s="135" t="s">
        <v>182</v>
      </c>
      <c r="D36" s="136">
        <v>540</v>
      </c>
      <c r="E36" s="136">
        <v>100</v>
      </c>
      <c r="F36" s="136">
        <v>4790</v>
      </c>
      <c r="G36" s="136">
        <v>5440</v>
      </c>
      <c r="H36" s="137">
        <v>0.87</v>
      </c>
      <c r="I36" s="137">
        <v>0.94</v>
      </c>
      <c r="J36" s="137">
        <v>0.96</v>
      </c>
      <c r="K36" s="137">
        <v>0.95</v>
      </c>
      <c r="L36" s="137">
        <v>0.85</v>
      </c>
      <c r="M36" s="137">
        <v>0.92</v>
      </c>
      <c r="N36" s="137">
        <v>0.95</v>
      </c>
      <c r="O36" s="137">
        <v>0.94</v>
      </c>
      <c r="P36" s="137">
        <v>0.44</v>
      </c>
      <c r="Q36" s="137">
        <v>0.51</v>
      </c>
      <c r="R36" s="137">
        <v>0.18</v>
      </c>
      <c r="S36" s="137">
        <v>0.21</v>
      </c>
      <c r="T36" s="137">
        <v>0</v>
      </c>
      <c r="U36" s="137">
        <v>0</v>
      </c>
      <c r="V36" s="137" t="s">
        <v>41</v>
      </c>
      <c r="W36" s="137" t="s">
        <v>41</v>
      </c>
      <c r="X36" s="137">
        <v>0.05</v>
      </c>
      <c r="Y36" s="137" t="s">
        <v>42</v>
      </c>
      <c r="Z36" s="137">
        <v>0.02</v>
      </c>
      <c r="AA36" s="137">
        <v>0.02</v>
      </c>
      <c r="AB36" s="137">
        <v>0.33</v>
      </c>
      <c r="AC36" s="137">
        <v>0.35</v>
      </c>
      <c r="AD36" s="137">
        <v>0.72</v>
      </c>
      <c r="AE36" s="137">
        <v>0.67</v>
      </c>
      <c r="AF36" s="137">
        <v>0.03</v>
      </c>
      <c r="AG36" s="137" t="s">
        <v>42</v>
      </c>
      <c r="AH36" s="137">
        <v>0.03</v>
      </c>
      <c r="AI36" s="137">
        <v>0.03</v>
      </c>
      <c r="AJ36" s="137">
        <v>0</v>
      </c>
      <c r="AK36" s="137">
        <v>0</v>
      </c>
      <c r="AL36" s="137">
        <v>0</v>
      </c>
      <c r="AM36" s="137">
        <v>0</v>
      </c>
      <c r="AN36" s="137">
        <v>0</v>
      </c>
      <c r="AO36" s="137">
        <v>0</v>
      </c>
      <c r="AP36" s="137">
        <v>0</v>
      </c>
      <c r="AQ36" s="137">
        <v>0</v>
      </c>
      <c r="AR36" s="137" t="s">
        <v>42</v>
      </c>
      <c r="AS36" s="137">
        <v>0</v>
      </c>
      <c r="AT36" s="137">
        <v>0</v>
      </c>
      <c r="AU36" s="137" t="s">
        <v>42</v>
      </c>
      <c r="AV36" s="137">
        <v>0.06</v>
      </c>
      <c r="AW36" s="137">
        <v>0.1</v>
      </c>
      <c r="AX36" s="137">
        <v>0.03</v>
      </c>
      <c r="AY36" s="137">
        <v>0.03</v>
      </c>
      <c r="AZ36" s="137">
        <v>0</v>
      </c>
      <c r="BA36" s="137">
        <v>0</v>
      </c>
      <c r="BB36" s="137" t="s">
        <v>42</v>
      </c>
      <c r="BC36" s="137" t="s">
        <v>42</v>
      </c>
      <c r="BD36" s="137" t="s">
        <v>42</v>
      </c>
      <c r="BE36" s="137">
        <v>0</v>
      </c>
      <c r="BF36" s="137" t="s">
        <v>41</v>
      </c>
      <c r="BG36" s="137" t="s">
        <v>41</v>
      </c>
      <c r="BH36" s="137">
        <v>0.02</v>
      </c>
      <c r="BI36" s="137" t="s">
        <v>42</v>
      </c>
      <c r="BJ36" s="137">
        <v>0.01</v>
      </c>
      <c r="BK36" s="137">
        <v>0.01</v>
      </c>
      <c r="BL36" s="137">
        <v>0.02</v>
      </c>
      <c r="BM36" s="137">
        <v>0</v>
      </c>
      <c r="BN36" s="137" t="s">
        <v>41</v>
      </c>
      <c r="BO36" s="137">
        <v>0.01</v>
      </c>
      <c r="BP36" s="137" t="s">
        <v>42</v>
      </c>
      <c r="BQ36" s="137" t="s">
        <v>42</v>
      </c>
      <c r="BR36" s="137" t="s">
        <v>42</v>
      </c>
      <c r="BS36" s="137" t="s">
        <v>41</v>
      </c>
      <c r="BT36" s="137">
        <v>0</v>
      </c>
      <c r="BU36" s="137">
        <v>0</v>
      </c>
      <c r="BV36" s="137" t="s">
        <v>42</v>
      </c>
      <c r="BW36" s="137" t="s">
        <v>42</v>
      </c>
      <c r="BX36" s="137" t="s">
        <v>42</v>
      </c>
      <c r="BY36" s="137" t="s">
        <v>42</v>
      </c>
      <c r="BZ36" s="137">
        <v>0.01</v>
      </c>
      <c r="CA36" s="137">
        <v>0.01</v>
      </c>
      <c r="CB36" s="137">
        <v>0.06</v>
      </c>
      <c r="CC36" s="137" t="s">
        <v>42</v>
      </c>
      <c r="CD36" s="137">
        <v>0.02</v>
      </c>
      <c r="CE36" s="137">
        <v>0.02</v>
      </c>
      <c r="CF36" s="137">
        <v>0.04</v>
      </c>
      <c r="CG36" s="137" t="s">
        <v>42</v>
      </c>
      <c r="CH36" s="137">
        <v>0.01</v>
      </c>
      <c r="CI36" s="137">
        <v>0.01</v>
      </c>
      <c r="CJ36" s="137">
        <v>0.03</v>
      </c>
      <c r="CK36" s="137" t="s">
        <v>42</v>
      </c>
      <c r="CL36" s="137">
        <v>0.02</v>
      </c>
      <c r="CM36" s="137">
        <v>0.02</v>
      </c>
    </row>
    <row r="37" spans="1:91" s="129" customFormat="1" x14ac:dyDescent="0.2">
      <c r="A37" s="139">
        <v>351</v>
      </c>
      <c r="B37" s="139" t="s">
        <v>203</v>
      </c>
      <c r="C37" s="135" t="s">
        <v>168</v>
      </c>
      <c r="D37" s="136">
        <v>250</v>
      </c>
      <c r="E37" s="136">
        <v>70</v>
      </c>
      <c r="F37" s="136">
        <v>1860</v>
      </c>
      <c r="G37" s="136">
        <v>2170</v>
      </c>
      <c r="H37" s="137">
        <v>0.89</v>
      </c>
      <c r="I37" s="137">
        <v>0.89</v>
      </c>
      <c r="J37" s="137">
        <v>0.92</v>
      </c>
      <c r="K37" s="137">
        <v>0.92</v>
      </c>
      <c r="L37" s="137">
        <v>0.87</v>
      </c>
      <c r="M37" s="137">
        <v>0.88</v>
      </c>
      <c r="N37" s="137">
        <v>0.91</v>
      </c>
      <c r="O37" s="137">
        <v>0.9</v>
      </c>
      <c r="P37" s="137">
        <v>0.65</v>
      </c>
      <c r="Q37" s="137">
        <v>0.8</v>
      </c>
      <c r="R37" s="137">
        <v>0.49</v>
      </c>
      <c r="S37" s="137">
        <v>0.52</v>
      </c>
      <c r="T37" s="137">
        <v>0</v>
      </c>
      <c r="U37" s="137">
        <v>0</v>
      </c>
      <c r="V37" s="137" t="s">
        <v>42</v>
      </c>
      <c r="W37" s="137" t="s">
        <v>42</v>
      </c>
      <c r="X37" s="137" t="s">
        <v>42</v>
      </c>
      <c r="Y37" s="137">
        <v>0</v>
      </c>
      <c r="Z37" s="137">
        <v>0.02</v>
      </c>
      <c r="AA37" s="137">
        <v>0.02</v>
      </c>
      <c r="AB37" s="137">
        <v>0.04</v>
      </c>
      <c r="AC37" s="137" t="s">
        <v>42</v>
      </c>
      <c r="AD37" s="137">
        <v>0.02</v>
      </c>
      <c r="AE37" s="137">
        <v>0.03</v>
      </c>
      <c r="AF37" s="137">
        <v>0.17</v>
      </c>
      <c r="AG37" s="137" t="s">
        <v>42</v>
      </c>
      <c r="AH37" s="137">
        <v>0.37</v>
      </c>
      <c r="AI37" s="137">
        <v>0.33</v>
      </c>
      <c r="AJ37" s="137">
        <v>0</v>
      </c>
      <c r="AK37" s="137">
        <v>0</v>
      </c>
      <c r="AL37" s="137">
        <v>0</v>
      </c>
      <c r="AM37" s="137">
        <v>0</v>
      </c>
      <c r="AN37" s="137">
        <v>0</v>
      </c>
      <c r="AO37" s="137">
        <v>0</v>
      </c>
      <c r="AP37" s="137">
        <v>0</v>
      </c>
      <c r="AQ37" s="137">
        <v>0</v>
      </c>
      <c r="AR37" s="137">
        <v>0</v>
      </c>
      <c r="AS37" s="137">
        <v>0</v>
      </c>
      <c r="AT37" s="137">
        <v>0</v>
      </c>
      <c r="AU37" s="137">
        <v>0</v>
      </c>
      <c r="AV37" s="137" t="s">
        <v>42</v>
      </c>
      <c r="AW37" s="137">
        <v>0</v>
      </c>
      <c r="AX37" s="137">
        <v>0.05</v>
      </c>
      <c r="AY37" s="137">
        <v>0.05</v>
      </c>
      <c r="AZ37" s="137">
        <v>0</v>
      </c>
      <c r="BA37" s="137">
        <v>0</v>
      </c>
      <c r="BB37" s="137">
        <v>0</v>
      </c>
      <c r="BC37" s="137">
        <v>0</v>
      </c>
      <c r="BD37" s="137">
        <v>0</v>
      </c>
      <c r="BE37" s="137">
        <v>0</v>
      </c>
      <c r="BF37" s="137" t="s">
        <v>42</v>
      </c>
      <c r="BG37" s="137" t="s">
        <v>42</v>
      </c>
      <c r="BH37" s="137" t="s">
        <v>42</v>
      </c>
      <c r="BI37" s="137" t="s">
        <v>42</v>
      </c>
      <c r="BJ37" s="137">
        <v>0.01</v>
      </c>
      <c r="BK37" s="137">
        <v>0.01</v>
      </c>
      <c r="BL37" s="137" t="s">
        <v>42</v>
      </c>
      <c r="BM37" s="137">
        <v>0</v>
      </c>
      <c r="BN37" s="137">
        <v>0.01</v>
      </c>
      <c r="BO37" s="137">
        <v>0.01</v>
      </c>
      <c r="BP37" s="137">
        <v>0</v>
      </c>
      <c r="BQ37" s="137">
        <v>0</v>
      </c>
      <c r="BR37" s="137" t="s">
        <v>42</v>
      </c>
      <c r="BS37" s="137" t="s">
        <v>42</v>
      </c>
      <c r="BT37" s="137" t="s">
        <v>42</v>
      </c>
      <c r="BU37" s="137" t="s">
        <v>42</v>
      </c>
      <c r="BV37" s="137">
        <v>0</v>
      </c>
      <c r="BW37" s="137" t="s">
        <v>42</v>
      </c>
      <c r="BX37" s="137" t="s">
        <v>42</v>
      </c>
      <c r="BY37" s="137">
        <v>0</v>
      </c>
      <c r="BZ37" s="137" t="s">
        <v>41</v>
      </c>
      <c r="CA37" s="137" t="s">
        <v>41</v>
      </c>
      <c r="CB37" s="137">
        <v>0.06</v>
      </c>
      <c r="CC37" s="137" t="s">
        <v>42</v>
      </c>
      <c r="CD37" s="137">
        <v>0.05</v>
      </c>
      <c r="CE37" s="137">
        <v>0.05</v>
      </c>
      <c r="CF37" s="137">
        <v>0.03</v>
      </c>
      <c r="CG37" s="137" t="s">
        <v>42</v>
      </c>
      <c r="CH37" s="137">
        <v>0.02</v>
      </c>
      <c r="CI37" s="137">
        <v>0.02</v>
      </c>
      <c r="CJ37" s="137" t="s">
        <v>42</v>
      </c>
      <c r="CK37" s="137" t="s">
        <v>42</v>
      </c>
      <c r="CL37" s="137">
        <v>0.01</v>
      </c>
      <c r="CM37" s="137">
        <v>0.01</v>
      </c>
    </row>
    <row r="38" spans="1:91" s="129" customFormat="1" x14ac:dyDescent="0.2">
      <c r="A38" s="139">
        <v>381</v>
      </c>
      <c r="B38" s="139" t="s">
        <v>204</v>
      </c>
      <c r="C38" s="135" t="s">
        <v>170</v>
      </c>
      <c r="D38" s="136">
        <v>400</v>
      </c>
      <c r="E38" s="136">
        <v>60</v>
      </c>
      <c r="F38" s="136">
        <v>2130</v>
      </c>
      <c r="G38" s="136">
        <v>2590</v>
      </c>
      <c r="H38" s="137">
        <v>0.91</v>
      </c>
      <c r="I38" s="137">
        <v>0.92</v>
      </c>
      <c r="J38" s="137">
        <v>0.94</v>
      </c>
      <c r="K38" s="137">
        <v>0.94</v>
      </c>
      <c r="L38" s="137">
        <v>0.88</v>
      </c>
      <c r="M38" s="137">
        <v>0.92</v>
      </c>
      <c r="N38" s="137">
        <v>0.93</v>
      </c>
      <c r="O38" s="137">
        <v>0.92</v>
      </c>
      <c r="P38" s="137">
        <v>0.45</v>
      </c>
      <c r="Q38" s="137">
        <v>0.26</v>
      </c>
      <c r="R38" s="137">
        <v>0.2</v>
      </c>
      <c r="S38" s="137">
        <v>0.24</v>
      </c>
      <c r="T38" s="137">
        <v>0</v>
      </c>
      <c r="U38" s="137">
        <v>0</v>
      </c>
      <c r="V38" s="137" t="s">
        <v>42</v>
      </c>
      <c r="W38" s="137" t="s">
        <v>42</v>
      </c>
      <c r="X38" s="137">
        <v>0.03</v>
      </c>
      <c r="Y38" s="137" t="s">
        <v>42</v>
      </c>
      <c r="Z38" s="137">
        <v>0.02</v>
      </c>
      <c r="AA38" s="137">
        <v>0.02</v>
      </c>
      <c r="AB38" s="137">
        <v>0.35</v>
      </c>
      <c r="AC38" s="137">
        <v>0.57999999999999996</v>
      </c>
      <c r="AD38" s="137">
        <v>0.56000000000000005</v>
      </c>
      <c r="AE38" s="137">
        <v>0.53</v>
      </c>
      <c r="AF38" s="137">
        <v>0.04</v>
      </c>
      <c r="AG38" s="137" t="s">
        <v>42</v>
      </c>
      <c r="AH38" s="137">
        <v>0.14000000000000001</v>
      </c>
      <c r="AI38" s="137">
        <v>0.12</v>
      </c>
      <c r="AJ38" s="137">
        <v>0</v>
      </c>
      <c r="AK38" s="137">
        <v>0</v>
      </c>
      <c r="AL38" s="137">
        <v>0</v>
      </c>
      <c r="AM38" s="137">
        <v>0</v>
      </c>
      <c r="AN38" s="137">
        <v>0</v>
      </c>
      <c r="AO38" s="137">
        <v>0</v>
      </c>
      <c r="AP38" s="137">
        <v>0</v>
      </c>
      <c r="AQ38" s="137">
        <v>0</v>
      </c>
      <c r="AR38" s="137" t="s">
        <v>42</v>
      </c>
      <c r="AS38" s="137" t="s">
        <v>42</v>
      </c>
      <c r="AT38" s="137" t="s">
        <v>42</v>
      </c>
      <c r="AU38" s="137" t="s">
        <v>42</v>
      </c>
      <c r="AV38" s="137">
        <v>0.1</v>
      </c>
      <c r="AW38" s="137">
        <v>0</v>
      </c>
      <c r="AX38" s="137">
        <v>0.06</v>
      </c>
      <c r="AY38" s="137">
        <v>7.0000000000000007E-2</v>
      </c>
      <c r="AZ38" s="137">
        <v>0</v>
      </c>
      <c r="BA38" s="137">
        <v>0</v>
      </c>
      <c r="BB38" s="137">
        <v>0</v>
      </c>
      <c r="BC38" s="137">
        <v>0</v>
      </c>
      <c r="BD38" s="137" t="s">
        <v>42</v>
      </c>
      <c r="BE38" s="137" t="s">
        <v>42</v>
      </c>
      <c r="BF38" s="137" t="s">
        <v>41</v>
      </c>
      <c r="BG38" s="137" t="s">
        <v>41</v>
      </c>
      <c r="BH38" s="137" t="s">
        <v>42</v>
      </c>
      <c r="BI38" s="137">
        <v>0</v>
      </c>
      <c r="BJ38" s="137">
        <v>0.01</v>
      </c>
      <c r="BK38" s="137">
        <v>0.01</v>
      </c>
      <c r="BL38" s="137" t="s">
        <v>42</v>
      </c>
      <c r="BM38" s="137">
        <v>0</v>
      </c>
      <c r="BN38" s="137" t="s">
        <v>41</v>
      </c>
      <c r="BO38" s="137" t="s">
        <v>41</v>
      </c>
      <c r="BP38" s="137" t="s">
        <v>42</v>
      </c>
      <c r="BQ38" s="137">
        <v>0</v>
      </c>
      <c r="BR38" s="137" t="s">
        <v>42</v>
      </c>
      <c r="BS38" s="137" t="s">
        <v>41</v>
      </c>
      <c r="BT38" s="137">
        <v>0</v>
      </c>
      <c r="BU38" s="137">
        <v>0</v>
      </c>
      <c r="BV38" s="137">
        <v>0</v>
      </c>
      <c r="BW38" s="137">
        <v>0</v>
      </c>
      <c r="BX38" s="137">
        <v>0.02</v>
      </c>
      <c r="BY38" s="137">
        <v>0</v>
      </c>
      <c r="BZ38" s="137">
        <v>0.01</v>
      </c>
      <c r="CA38" s="137">
        <v>0.01</v>
      </c>
      <c r="CB38" s="137">
        <v>0.06</v>
      </c>
      <c r="CC38" s="137" t="s">
        <v>42</v>
      </c>
      <c r="CD38" s="137">
        <v>0.04</v>
      </c>
      <c r="CE38" s="137">
        <v>0.04</v>
      </c>
      <c r="CF38" s="137">
        <v>0.02</v>
      </c>
      <c r="CG38" s="137" t="s">
        <v>42</v>
      </c>
      <c r="CH38" s="137">
        <v>0.01</v>
      </c>
      <c r="CI38" s="137">
        <v>0.01</v>
      </c>
      <c r="CJ38" s="137" t="s">
        <v>42</v>
      </c>
      <c r="CK38" s="137">
        <v>0</v>
      </c>
      <c r="CL38" s="137">
        <v>0.01</v>
      </c>
      <c r="CM38" s="137">
        <v>0.01</v>
      </c>
    </row>
    <row r="39" spans="1:91" s="129" customFormat="1" x14ac:dyDescent="0.2">
      <c r="A39" s="139">
        <v>873</v>
      </c>
      <c r="B39" s="139" t="s">
        <v>205</v>
      </c>
      <c r="C39" s="135" t="s">
        <v>176</v>
      </c>
      <c r="D39" s="136">
        <v>1160</v>
      </c>
      <c r="E39" s="136">
        <v>140</v>
      </c>
      <c r="F39" s="136">
        <v>4620</v>
      </c>
      <c r="G39" s="136">
        <v>5930</v>
      </c>
      <c r="H39" s="137">
        <v>0.86</v>
      </c>
      <c r="I39" s="137">
        <v>0.89</v>
      </c>
      <c r="J39" s="137">
        <v>0.94</v>
      </c>
      <c r="K39" s="137">
        <v>0.92</v>
      </c>
      <c r="L39" s="137">
        <v>0.83</v>
      </c>
      <c r="M39" s="137">
        <v>0.88</v>
      </c>
      <c r="N39" s="137">
        <v>0.92</v>
      </c>
      <c r="O39" s="137">
        <v>0.91</v>
      </c>
      <c r="P39" s="137">
        <v>0.5</v>
      </c>
      <c r="Q39" s="137">
        <v>0.62</v>
      </c>
      <c r="R39" s="137">
        <v>0.26</v>
      </c>
      <c r="S39" s="137">
        <v>0.32</v>
      </c>
      <c r="T39" s="137" t="s">
        <v>42</v>
      </c>
      <c r="U39" s="137">
        <v>0</v>
      </c>
      <c r="V39" s="137" t="s">
        <v>41</v>
      </c>
      <c r="W39" s="137" t="s">
        <v>41</v>
      </c>
      <c r="X39" s="137">
        <v>0.02</v>
      </c>
      <c r="Y39" s="137" t="s">
        <v>42</v>
      </c>
      <c r="Z39" s="137">
        <v>0.01</v>
      </c>
      <c r="AA39" s="137">
        <v>0.01</v>
      </c>
      <c r="AB39" s="137">
        <v>0.17</v>
      </c>
      <c r="AC39" s="137">
        <v>0.19</v>
      </c>
      <c r="AD39" s="137">
        <v>0.31</v>
      </c>
      <c r="AE39" s="137">
        <v>0.28000000000000003</v>
      </c>
      <c r="AF39" s="137">
        <v>0.15</v>
      </c>
      <c r="AG39" s="137">
        <v>0.06</v>
      </c>
      <c r="AH39" s="137">
        <v>0.33</v>
      </c>
      <c r="AI39" s="137">
        <v>0.28999999999999998</v>
      </c>
      <c r="AJ39" s="137">
        <v>0</v>
      </c>
      <c r="AK39" s="137">
        <v>0</v>
      </c>
      <c r="AL39" s="137">
        <v>0</v>
      </c>
      <c r="AM39" s="137">
        <v>0</v>
      </c>
      <c r="AN39" s="137">
        <v>0</v>
      </c>
      <c r="AO39" s="137">
        <v>0</v>
      </c>
      <c r="AP39" s="137">
        <v>0</v>
      </c>
      <c r="AQ39" s="137">
        <v>0</v>
      </c>
      <c r="AR39" s="137" t="s">
        <v>42</v>
      </c>
      <c r="AS39" s="137" t="s">
        <v>42</v>
      </c>
      <c r="AT39" s="137">
        <v>0</v>
      </c>
      <c r="AU39" s="137" t="s">
        <v>42</v>
      </c>
      <c r="AV39" s="137">
        <v>0.05</v>
      </c>
      <c r="AW39" s="137" t="s">
        <v>42</v>
      </c>
      <c r="AX39" s="137">
        <v>0.04</v>
      </c>
      <c r="AY39" s="137">
        <v>0.04</v>
      </c>
      <c r="AZ39" s="137">
        <v>0</v>
      </c>
      <c r="BA39" s="137">
        <v>0</v>
      </c>
      <c r="BB39" s="137">
        <v>0</v>
      </c>
      <c r="BC39" s="137">
        <v>0</v>
      </c>
      <c r="BD39" s="137" t="s">
        <v>42</v>
      </c>
      <c r="BE39" s="137">
        <v>0</v>
      </c>
      <c r="BF39" s="137" t="s">
        <v>41</v>
      </c>
      <c r="BG39" s="137" t="s">
        <v>41</v>
      </c>
      <c r="BH39" s="137">
        <v>0.02</v>
      </c>
      <c r="BI39" s="137" t="s">
        <v>42</v>
      </c>
      <c r="BJ39" s="137">
        <v>0.01</v>
      </c>
      <c r="BK39" s="137">
        <v>0.01</v>
      </c>
      <c r="BL39" s="137">
        <v>0.01</v>
      </c>
      <c r="BM39" s="137" t="s">
        <v>42</v>
      </c>
      <c r="BN39" s="137" t="s">
        <v>41</v>
      </c>
      <c r="BO39" s="137">
        <v>0.01</v>
      </c>
      <c r="BP39" s="137">
        <v>0.01</v>
      </c>
      <c r="BQ39" s="137" t="s">
        <v>42</v>
      </c>
      <c r="BR39" s="137" t="s">
        <v>41</v>
      </c>
      <c r="BS39" s="137" t="s">
        <v>41</v>
      </c>
      <c r="BT39" s="137" t="s">
        <v>42</v>
      </c>
      <c r="BU39" s="137">
        <v>0</v>
      </c>
      <c r="BV39" s="137" t="s">
        <v>42</v>
      </c>
      <c r="BW39" s="137" t="s">
        <v>42</v>
      </c>
      <c r="BX39" s="137">
        <v>0.01</v>
      </c>
      <c r="BY39" s="137">
        <v>0</v>
      </c>
      <c r="BZ39" s="137">
        <v>0.01</v>
      </c>
      <c r="CA39" s="137">
        <v>0.01</v>
      </c>
      <c r="CB39" s="137">
        <v>7.0000000000000007E-2</v>
      </c>
      <c r="CC39" s="137">
        <v>0.04</v>
      </c>
      <c r="CD39" s="137">
        <v>0.04</v>
      </c>
      <c r="CE39" s="137">
        <v>0.04</v>
      </c>
      <c r="CF39" s="137">
        <v>0.05</v>
      </c>
      <c r="CG39" s="137">
        <v>0.06</v>
      </c>
      <c r="CH39" s="137">
        <v>0.01</v>
      </c>
      <c r="CI39" s="137">
        <v>0.02</v>
      </c>
      <c r="CJ39" s="137">
        <v>0.02</v>
      </c>
      <c r="CK39" s="137" t="s">
        <v>42</v>
      </c>
      <c r="CL39" s="137">
        <v>0.01</v>
      </c>
      <c r="CM39" s="137">
        <v>0.01</v>
      </c>
    </row>
    <row r="40" spans="1:91" s="129" customFormat="1" x14ac:dyDescent="0.2">
      <c r="A40" s="139">
        <v>202</v>
      </c>
      <c r="B40" s="139" t="s">
        <v>206</v>
      </c>
      <c r="C40" s="135" t="s">
        <v>178</v>
      </c>
      <c r="D40" s="136">
        <v>270</v>
      </c>
      <c r="E40" s="136">
        <v>50</v>
      </c>
      <c r="F40" s="136">
        <v>1170</v>
      </c>
      <c r="G40" s="136">
        <v>1490</v>
      </c>
      <c r="H40" s="137">
        <v>0.82</v>
      </c>
      <c r="I40" s="137">
        <v>0.89</v>
      </c>
      <c r="J40" s="137">
        <v>0.94</v>
      </c>
      <c r="K40" s="137">
        <v>0.92</v>
      </c>
      <c r="L40" s="137">
        <v>0.8</v>
      </c>
      <c r="M40" s="137">
        <v>0.89</v>
      </c>
      <c r="N40" s="137">
        <v>0.93</v>
      </c>
      <c r="O40" s="137">
        <v>0.91</v>
      </c>
      <c r="P40" s="137">
        <v>0.24</v>
      </c>
      <c r="Q40" s="137">
        <v>0.36</v>
      </c>
      <c r="R40" s="137">
        <v>0.12</v>
      </c>
      <c r="S40" s="137">
        <v>0.15</v>
      </c>
      <c r="T40" s="137">
        <v>0</v>
      </c>
      <c r="U40" s="137">
        <v>0</v>
      </c>
      <c r="V40" s="137">
        <v>0.01</v>
      </c>
      <c r="W40" s="137" t="s">
        <v>41</v>
      </c>
      <c r="X40" s="137">
        <v>0.03</v>
      </c>
      <c r="Y40" s="137">
        <v>0</v>
      </c>
      <c r="Z40" s="137">
        <v>0.02</v>
      </c>
      <c r="AA40" s="137">
        <v>0.02</v>
      </c>
      <c r="AB40" s="137">
        <v>0.51</v>
      </c>
      <c r="AC40" s="137">
        <v>0.49</v>
      </c>
      <c r="AD40" s="137">
        <v>0.72</v>
      </c>
      <c r="AE40" s="137">
        <v>0.67</v>
      </c>
      <c r="AF40" s="137" t="s">
        <v>42</v>
      </c>
      <c r="AG40" s="137" t="s">
        <v>42</v>
      </c>
      <c r="AH40" s="137">
        <v>0.06</v>
      </c>
      <c r="AI40" s="137">
        <v>0.06</v>
      </c>
      <c r="AJ40" s="137">
        <v>0</v>
      </c>
      <c r="AK40" s="137" t="s">
        <v>42</v>
      </c>
      <c r="AL40" s="137">
        <v>0</v>
      </c>
      <c r="AM40" s="137" t="s">
        <v>42</v>
      </c>
      <c r="AN40" s="137">
        <v>0</v>
      </c>
      <c r="AO40" s="137">
        <v>0</v>
      </c>
      <c r="AP40" s="137" t="s">
        <v>42</v>
      </c>
      <c r="AQ40" s="137" t="s">
        <v>42</v>
      </c>
      <c r="AR40" s="137">
        <v>0</v>
      </c>
      <c r="AS40" s="137">
        <v>0</v>
      </c>
      <c r="AT40" s="137">
        <v>0</v>
      </c>
      <c r="AU40" s="137">
        <v>0</v>
      </c>
      <c r="AV40" s="137">
        <v>0.03</v>
      </c>
      <c r="AW40" s="137">
        <v>0</v>
      </c>
      <c r="AX40" s="137">
        <v>0.02</v>
      </c>
      <c r="AY40" s="137">
        <v>0.02</v>
      </c>
      <c r="AZ40" s="137">
        <v>0</v>
      </c>
      <c r="BA40" s="137">
        <v>0</v>
      </c>
      <c r="BB40" s="137">
        <v>0</v>
      </c>
      <c r="BC40" s="137">
        <v>0</v>
      </c>
      <c r="BD40" s="137" t="s">
        <v>42</v>
      </c>
      <c r="BE40" s="137">
        <v>0</v>
      </c>
      <c r="BF40" s="137" t="s">
        <v>42</v>
      </c>
      <c r="BG40" s="137" t="s">
        <v>42</v>
      </c>
      <c r="BH40" s="137">
        <v>0</v>
      </c>
      <c r="BI40" s="137">
        <v>0</v>
      </c>
      <c r="BJ40" s="137" t="s">
        <v>42</v>
      </c>
      <c r="BK40" s="137" t="s">
        <v>42</v>
      </c>
      <c r="BL40" s="137">
        <v>0</v>
      </c>
      <c r="BM40" s="137">
        <v>0</v>
      </c>
      <c r="BN40" s="137" t="s">
        <v>42</v>
      </c>
      <c r="BO40" s="137" t="s">
        <v>42</v>
      </c>
      <c r="BP40" s="137">
        <v>0</v>
      </c>
      <c r="BQ40" s="137">
        <v>0</v>
      </c>
      <c r="BR40" s="137">
        <v>0</v>
      </c>
      <c r="BS40" s="137">
        <v>0</v>
      </c>
      <c r="BT40" s="137">
        <v>0</v>
      </c>
      <c r="BU40" s="137">
        <v>0</v>
      </c>
      <c r="BV40" s="137">
        <v>0</v>
      </c>
      <c r="BW40" s="137">
        <v>0</v>
      </c>
      <c r="BX40" s="137" t="s">
        <v>42</v>
      </c>
      <c r="BY40" s="137">
        <v>0</v>
      </c>
      <c r="BZ40" s="137">
        <v>0.01</v>
      </c>
      <c r="CA40" s="137">
        <v>0.01</v>
      </c>
      <c r="CB40" s="137">
        <v>0.09</v>
      </c>
      <c r="CC40" s="137" t="s">
        <v>42</v>
      </c>
      <c r="CD40" s="137">
        <v>0.03</v>
      </c>
      <c r="CE40" s="137">
        <v>0.04</v>
      </c>
      <c r="CF40" s="137">
        <v>0.06</v>
      </c>
      <c r="CG40" s="137" t="s">
        <v>42</v>
      </c>
      <c r="CH40" s="137">
        <v>0.01</v>
      </c>
      <c r="CI40" s="137">
        <v>0.02</v>
      </c>
      <c r="CJ40" s="137">
        <v>0.03</v>
      </c>
      <c r="CK40" s="137" t="s">
        <v>42</v>
      </c>
      <c r="CL40" s="137">
        <v>0.02</v>
      </c>
      <c r="CM40" s="137">
        <v>0.02</v>
      </c>
    </row>
    <row r="41" spans="1:91" s="129" customFormat="1" x14ac:dyDescent="0.2">
      <c r="A41" s="139">
        <v>823</v>
      </c>
      <c r="B41" s="139" t="s">
        <v>207</v>
      </c>
      <c r="C41" s="135" t="s">
        <v>176</v>
      </c>
      <c r="D41" s="136">
        <v>360</v>
      </c>
      <c r="E41" s="136">
        <v>50</v>
      </c>
      <c r="F41" s="136">
        <v>2380</v>
      </c>
      <c r="G41" s="136">
        <v>2790</v>
      </c>
      <c r="H41" s="137">
        <v>0.84</v>
      </c>
      <c r="I41" s="137">
        <v>0.96</v>
      </c>
      <c r="J41" s="137">
        <v>0.95</v>
      </c>
      <c r="K41" s="137">
        <v>0.93</v>
      </c>
      <c r="L41" s="137">
        <v>0.8</v>
      </c>
      <c r="M41" s="137">
        <v>0.91</v>
      </c>
      <c r="N41" s="137">
        <v>0.93</v>
      </c>
      <c r="O41" s="137">
        <v>0.91</v>
      </c>
      <c r="P41" s="137">
        <v>0.55000000000000004</v>
      </c>
      <c r="Q41" s="137">
        <v>0.5</v>
      </c>
      <c r="R41" s="137">
        <v>0.28999999999999998</v>
      </c>
      <c r="S41" s="137">
        <v>0.33</v>
      </c>
      <c r="T41" s="137" t="s">
        <v>42</v>
      </c>
      <c r="U41" s="137">
        <v>0</v>
      </c>
      <c r="V41" s="137" t="s">
        <v>41</v>
      </c>
      <c r="W41" s="137" t="s">
        <v>41</v>
      </c>
      <c r="X41" s="137">
        <v>0.05</v>
      </c>
      <c r="Y41" s="137" t="s">
        <v>42</v>
      </c>
      <c r="Z41" s="137">
        <v>0.02</v>
      </c>
      <c r="AA41" s="137">
        <v>0.03</v>
      </c>
      <c r="AB41" s="137">
        <v>0.2</v>
      </c>
      <c r="AC41" s="137">
        <v>0.37</v>
      </c>
      <c r="AD41" s="137">
        <v>0.59</v>
      </c>
      <c r="AE41" s="137">
        <v>0.54</v>
      </c>
      <c r="AF41" s="137" t="s">
        <v>42</v>
      </c>
      <c r="AG41" s="137">
        <v>0</v>
      </c>
      <c r="AH41" s="137">
        <v>0.02</v>
      </c>
      <c r="AI41" s="137">
        <v>0.02</v>
      </c>
      <c r="AJ41" s="137">
        <v>0</v>
      </c>
      <c r="AK41" s="137">
        <v>0</v>
      </c>
      <c r="AL41" s="137">
        <v>0</v>
      </c>
      <c r="AM41" s="137">
        <v>0</v>
      </c>
      <c r="AN41" s="137">
        <v>0</v>
      </c>
      <c r="AO41" s="137">
        <v>0</v>
      </c>
      <c r="AP41" s="137">
        <v>0</v>
      </c>
      <c r="AQ41" s="137">
        <v>0</v>
      </c>
      <c r="AR41" s="137">
        <v>0</v>
      </c>
      <c r="AS41" s="137">
        <v>0</v>
      </c>
      <c r="AT41" s="137">
        <v>0</v>
      </c>
      <c r="AU41" s="137">
        <v>0</v>
      </c>
      <c r="AV41" s="137">
        <v>0.06</v>
      </c>
      <c r="AW41" s="137" t="s">
        <v>42</v>
      </c>
      <c r="AX41" s="137">
        <v>0.06</v>
      </c>
      <c r="AY41" s="137">
        <v>0.06</v>
      </c>
      <c r="AZ41" s="137">
        <v>0</v>
      </c>
      <c r="BA41" s="137">
        <v>0</v>
      </c>
      <c r="BB41" s="137">
        <v>0</v>
      </c>
      <c r="BC41" s="137">
        <v>0</v>
      </c>
      <c r="BD41" s="137">
        <v>0</v>
      </c>
      <c r="BE41" s="137">
        <v>0</v>
      </c>
      <c r="BF41" s="137" t="s">
        <v>41</v>
      </c>
      <c r="BG41" s="137" t="s">
        <v>41</v>
      </c>
      <c r="BH41" s="137">
        <v>0.02</v>
      </c>
      <c r="BI41" s="137" t="s">
        <v>42</v>
      </c>
      <c r="BJ41" s="137">
        <v>0.01</v>
      </c>
      <c r="BK41" s="137">
        <v>0.01</v>
      </c>
      <c r="BL41" s="137" t="s">
        <v>42</v>
      </c>
      <c r="BM41" s="137" t="s">
        <v>42</v>
      </c>
      <c r="BN41" s="137">
        <v>0.01</v>
      </c>
      <c r="BO41" s="137">
        <v>0.01</v>
      </c>
      <c r="BP41" s="137" t="s">
        <v>42</v>
      </c>
      <c r="BQ41" s="137">
        <v>0</v>
      </c>
      <c r="BR41" s="137" t="s">
        <v>42</v>
      </c>
      <c r="BS41" s="137" t="s">
        <v>41</v>
      </c>
      <c r="BT41" s="137">
        <v>0</v>
      </c>
      <c r="BU41" s="137">
        <v>0</v>
      </c>
      <c r="BV41" s="137">
        <v>0</v>
      </c>
      <c r="BW41" s="137">
        <v>0</v>
      </c>
      <c r="BX41" s="137" t="s">
        <v>42</v>
      </c>
      <c r="BY41" s="137" t="s">
        <v>42</v>
      </c>
      <c r="BZ41" s="137">
        <v>0.01</v>
      </c>
      <c r="CA41" s="137">
        <v>0.01</v>
      </c>
      <c r="CB41" s="137">
        <v>0.08</v>
      </c>
      <c r="CC41" s="137" t="s">
        <v>42</v>
      </c>
      <c r="CD41" s="137">
        <v>0.03</v>
      </c>
      <c r="CE41" s="137">
        <v>0.04</v>
      </c>
      <c r="CF41" s="137">
        <v>0.05</v>
      </c>
      <c r="CG41" s="137">
        <v>0</v>
      </c>
      <c r="CH41" s="137">
        <v>0.01</v>
      </c>
      <c r="CI41" s="137">
        <v>0.02</v>
      </c>
      <c r="CJ41" s="137">
        <v>0.04</v>
      </c>
      <c r="CK41" s="137" t="s">
        <v>42</v>
      </c>
      <c r="CL41" s="137">
        <v>0.01</v>
      </c>
      <c r="CM41" s="137">
        <v>0.01</v>
      </c>
    </row>
    <row r="42" spans="1:91" s="129" customFormat="1" x14ac:dyDescent="0.2">
      <c r="A42" s="139">
        <v>895</v>
      </c>
      <c r="B42" s="139" t="s">
        <v>208</v>
      </c>
      <c r="C42" s="135" t="s">
        <v>168</v>
      </c>
      <c r="D42" s="136">
        <v>500</v>
      </c>
      <c r="E42" s="136">
        <v>110</v>
      </c>
      <c r="F42" s="136">
        <v>3460</v>
      </c>
      <c r="G42" s="136">
        <v>4070</v>
      </c>
      <c r="H42" s="137">
        <v>0.87</v>
      </c>
      <c r="I42" s="137">
        <v>0.9</v>
      </c>
      <c r="J42" s="137">
        <v>0.94</v>
      </c>
      <c r="K42" s="137">
        <v>0.93</v>
      </c>
      <c r="L42" s="137">
        <v>0.83</v>
      </c>
      <c r="M42" s="137">
        <v>0.86</v>
      </c>
      <c r="N42" s="137">
        <v>0.93</v>
      </c>
      <c r="O42" s="137">
        <v>0.91</v>
      </c>
      <c r="P42" s="137">
        <v>0.51</v>
      </c>
      <c r="Q42" s="137">
        <v>0.56999999999999995</v>
      </c>
      <c r="R42" s="137">
        <v>0.38</v>
      </c>
      <c r="S42" s="137">
        <v>0.4</v>
      </c>
      <c r="T42" s="137">
        <v>0</v>
      </c>
      <c r="U42" s="137">
        <v>0</v>
      </c>
      <c r="V42" s="137" t="s">
        <v>41</v>
      </c>
      <c r="W42" s="137" t="s">
        <v>41</v>
      </c>
      <c r="X42" s="137">
        <v>7.0000000000000007E-2</v>
      </c>
      <c r="Y42" s="137">
        <v>0.08</v>
      </c>
      <c r="Z42" s="137">
        <v>0.04</v>
      </c>
      <c r="AA42" s="137">
        <v>0.04</v>
      </c>
      <c r="AB42" s="137">
        <v>0.22</v>
      </c>
      <c r="AC42" s="137">
        <v>0.18</v>
      </c>
      <c r="AD42" s="137">
        <v>0.45</v>
      </c>
      <c r="AE42" s="137">
        <v>0.42</v>
      </c>
      <c r="AF42" s="137">
        <v>0.02</v>
      </c>
      <c r="AG42" s="137" t="s">
        <v>42</v>
      </c>
      <c r="AH42" s="137">
        <v>0.05</v>
      </c>
      <c r="AI42" s="137">
        <v>0.05</v>
      </c>
      <c r="AJ42" s="137">
        <v>0</v>
      </c>
      <c r="AK42" s="137">
        <v>0</v>
      </c>
      <c r="AL42" s="137">
        <v>0</v>
      </c>
      <c r="AM42" s="137">
        <v>0</v>
      </c>
      <c r="AN42" s="137">
        <v>0.01</v>
      </c>
      <c r="AO42" s="137">
        <v>0</v>
      </c>
      <c r="AP42" s="137" t="s">
        <v>42</v>
      </c>
      <c r="AQ42" s="137" t="s">
        <v>41</v>
      </c>
      <c r="AR42" s="137">
        <v>0</v>
      </c>
      <c r="AS42" s="137" t="s">
        <v>42</v>
      </c>
      <c r="AT42" s="137">
        <v>0</v>
      </c>
      <c r="AU42" s="137" t="s">
        <v>42</v>
      </c>
      <c r="AV42" s="137">
        <v>0.06</v>
      </c>
      <c r="AW42" s="137" t="s">
        <v>42</v>
      </c>
      <c r="AX42" s="137">
        <v>0.05</v>
      </c>
      <c r="AY42" s="137">
        <v>0.05</v>
      </c>
      <c r="AZ42" s="137">
        <v>0</v>
      </c>
      <c r="BA42" s="137">
        <v>0</v>
      </c>
      <c r="BB42" s="137">
        <v>0</v>
      </c>
      <c r="BC42" s="137">
        <v>0</v>
      </c>
      <c r="BD42" s="137">
        <v>0</v>
      </c>
      <c r="BE42" s="137">
        <v>0</v>
      </c>
      <c r="BF42" s="137" t="s">
        <v>41</v>
      </c>
      <c r="BG42" s="137" t="s">
        <v>41</v>
      </c>
      <c r="BH42" s="137">
        <v>0.02</v>
      </c>
      <c r="BI42" s="137" t="s">
        <v>42</v>
      </c>
      <c r="BJ42" s="137">
        <v>0.01</v>
      </c>
      <c r="BK42" s="137">
        <v>0.01</v>
      </c>
      <c r="BL42" s="137" t="s">
        <v>42</v>
      </c>
      <c r="BM42" s="137" t="s">
        <v>42</v>
      </c>
      <c r="BN42" s="137">
        <v>0.01</v>
      </c>
      <c r="BO42" s="137">
        <v>0.01</v>
      </c>
      <c r="BP42" s="137" t="s">
        <v>42</v>
      </c>
      <c r="BQ42" s="137" t="s">
        <v>42</v>
      </c>
      <c r="BR42" s="137" t="s">
        <v>42</v>
      </c>
      <c r="BS42" s="137" t="s">
        <v>41</v>
      </c>
      <c r="BT42" s="137" t="s">
        <v>42</v>
      </c>
      <c r="BU42" s="137" t="s">
        <v>42</v>
      </c>
      <c r="BV42" s="137" t="s">
        <v>42</v>
      </c>
      <c r="BW42" s="137" t="s">
        <v>42</v>
      </c>
      <c r="BX42" s="137">
        <v>0.02</v>
      </c>
      <c r="BY42" s="137" t="s">
        <v>42</v>
      </c>
      <c r="BZ42" s="137">
        <v>0.01</v>
      </c>
      <c r="CA42" s="137">
        <v>0.01</v>
      </c>
      <c r="CB42" s="137">
        <v>0.1</v>
      </c>
      <c r="CC42" s="137" t="s">
        <v>42</v>
      </c>
      <c r="CD42" s="137">
        <v>0.04</v>
      </c>
      <c r="CE42" s="137">
        <v>0.04</v>
      </c>
      <c r="CF42" s="137">
        <v>0.03</v>
      </c>
      <c r="CG42" s="137" t="s">
        <v>42</v>
      </c>
      <c r="CH42" s="137">
        <v>0.01</v>
      </c>
      <c r="CI42" s="137">
        <v>0.01</v>
      </c>
      <c r="CJ42" s="137" t="s">
        <v>42</v>
      </c>
      <c r="CK42" s="137" t="s">
        <v>42</v>
      </c>
      <c r="CL42" s="137">
        <v>0.01</v>
      </c>
      <c r="CM42" s="137">
        <v>0.01</v>
      </c>
    </row>
    <row r="43" spans="1:91" s="129" customFormat="1" x14ac:dyDescent="0.2">
      <c r="A43" s="139">
        <v>896</v>
      </c>
      <c r="B43" s="139" t="s">
        <v>209</v>
      </c>
      <c r="C43" s="135" t="s">
        <v>168</v>
      </c>
      <c r="D43" s="136">
        <v>570</v>
      </c>
      <c r="E43" s="136">
        <v>100</v>
      </c>
      <c r="F43" s="136">
        <v>3070</v>
      </c>
      <c r="G43" s="136">
        <v>3750</v>
      </c>
      <c r="H43" s="137">
        <v>0.8</v>
      </c>
      <c r="I43" s="137">
        <v>0.87</v>
      </c>
      <c r="J43" s="137">
        <v>0.91</v>
      </c>
      <c r="K43" s="137">
        <v>0.9</v>
      </c>
      <c r="L43" s="137">
        <v>0.76</v>
      </c>
      <c r="M43" s="137">
        <v>0.82</v>
      </c>
      <c r="N43" s="137">
        <v>0.9</v>
      </c>
      <c r="O43" s="137">
        <v>0.88</v>
      </c>
      <c r="P43" s="137">
        <v>0.49</v>
      </c>
      <c r="Q43" s="137">
        <v>0.55000000000000004</v>
      </c>
      <c r="R43" s="137">
        <v>0.26</v>
      </c>
      <c r="S43" s="137">
        <v>0.3</v>
      </c>
      <c r="T43" s="137" t="s">
        <v>42</v>
      </c>
      <c r="U43" s="137">
        <v>0</v>
      </c>
      <c r="V43" s="137" t="s">
        <v>42</v>
      </c>
      <c r="W43" s="137" t="s">
        <v>42</v>
      </c>
      <c r="X43" s="137">
        <v>0.04</v>
      </c>
      <c r="Y43" s="137" t="s">
        <v>42</v>
      </c>
      <c r="Z43" s="137">
        <v>0.04</v>
      </c>
      <c r="AA43" s="137">
        <v>0.04</v>
      </c>
      <c r="AB43" s="137">
        <v>0.17</v>
      </c>
      <c r="AC43" s="137">
        <v>0.21</v>
      </c>
      <c r="AD43" s="137">
        <v>0.45</v>
      </c>
      <c r="AE43" s="137">
        <v>0.4</v>
      </c>
      <c r="AF43" s="137">
        <v>0.05</v>
      </c>
      <c r="AG43" s="137" t="s">
        <v>42</v>
      </c>
      <c r="AH43" s="137">
        <v>0.15</v>
      </c>
      <c r="AI43" s="137">
        <v>0.13</v>
      </c>
      <c r="AJ43" s="137">
        <v>0</v>
      </c>
      <c r="AK43" s="137">
        <v>0</v>
      </c>
      <c r="AL43" s="137">
        <v>0</v>
      </c>
      <c r="AM43" s="137">
        <v>0</v>
      </c>
      <c r="AN43" s="137">
        <v>0</v>
      </c>
      <c r="AO43" s="137">
        <v>0</v>
      </c>
      <c r="AP43" s="137">
        <v>0</v>
      </c>
      <c r="AQ43" s="137">
        <v>0</v>
      </c>
      <c r="AR43" s="137" t="s">
        <v>42</v>
      </c>
      <c r="AS43" s="137" t="s">
        <v>42</v>
      </c>
      <c r="AT43" s="137">
        <v>0</v>
      </c>
      <c r="AU43" s="137" t="s">
        <v>42</v>
      </c>
      <c r="AV43" s="137">
        <v>0.06</v>
      </c>
      <c r="AW43" s="137" t="s">
        <v>42</v>
      </c>
      <c r="AX43" s="137">
        <v>0.05</v>
      </c>
      <c r="AY43" s="137">
        <v>0.05</v>
      </c>
      <c r="AZ43" s="137">
        <v>0</v>
      </c>
      <c r="BA43" s="137">
        <v>0</v>
      </c>
      <c r="BB43" s="137">
        <v>0</v>
      </c>
      <c r="BC43" s="137">
        <v>0</v>
      </c>
      <c r="BD43" s="137" t="s">
        <v>42</v>
      </c>
      <c r="BE43" s="137">
        <v>0</v>
      </c>
      <c r="BF43" s="137" t="s">
        <v>41</v>
      </c>
      <c r="BG43" s="137" t="s">
        <v>41</v>
      </c>
      <c r="BH43" s="137">
        <v>0.02</v>
      </c>
      <c r="BI43" s="137" t="s">
        <v>42</v>
      </c>
      <c r="BJ43" s="137">
        <v>0.01</v>
      </c>
      <c r="BK43" s="137">
        <v>0.01</v>
      </c>
      <c r="BL43" s="137">
        <v>0.02</v>
      </c>
      <c r="BM43" s="137" t="s">
        <v>42</v>
      </c>
      <c r="BN43" s="137">
        <v>0.01</v>
      </c>
      <c r="BO43" s="137">
        <v>0.01</v>
      </c>
      <c r="BP43" s="137" t="s">
        <v>42</v>
      </c>
      <c r="BQ43" s="137" t="s">
        <v>42</v>
      </c>
      <c r="BR43" s="137" t="s">
        <v>42</v>
      </c>
      <c r="BS43" s="137" t="s">
        <v>41</v>
      </c>
      <c r="BT43" s="137" t="s">
        <v>42</v>
      </c>
      <c r="BU43" s="137">
        <v>0</v>
      </c>
      <c r="BV43" s="137">
        <v>0</v>
      </c>
      <c r="BW43" s="137" t="s">
        <v>42</v>
      </c>
      <c r="BX43" s="137">
        <v>0.02</v>
      </c>
      <c r="BY43" s="137">
        <v>0</v>
      </c>
      <c r="BZ43" s="137" t="s">
        <v>41</v>
      </c>
      <c r="CA43" s="137">
        <v>0.01</v>
      </c>
      <c r="CB43" s="137">
        <v>0.12</v>
      </c>
      <c r="CC43" s="137">
        <v>0.06</v>
      </c>
      <c r="CD43" s="137">
        <v>0.04</v>
      </c>
      <c r="CE43" s="137">
        <v>0.05</v>
      </c>
      <c r="CF43" s="137">
        <v>0.03</v>
      </c>
      <c r="CG43" s="137" t="s">
        <v>42</v>
      </c>
      <c r="CH43" s="137">
        <v>0.01</v>
      </c>
      <c r="CI43" s="137">
        <v>0.02</v>
      </c>
      <c r="CJ43" s="137">
        <v>0.04</v>
      </c>
      <c r="CK43" s="137" t="s">
        <v>42</v>
      </c>
      <c r="CL43" s="137">
        <v>0.03</v>
      </c>
      <c r="CM43" s="137">
        <v>0.03</v>
      </c>
    </row>
    <row r="44" spans="1:91" s="129" customFormat="1" x14ac:dyDescent="0.2">
      <c r="A44" s="139">
        <v>201</v>
      </c>
      <c r="B44" s="139" t="s">
        <v>210</v>
      </c>
      <c r="C44" s="135" t="s">
        <v>178</v>
      </c>
      <c r="D44" s="136" t="s">
        <v>355</v>
      </c>
      <c r="E44" s="136" t="s">
        <v>355</v>
      </c>
      <c r="F44" s="136" t="s">
        <v>355</v>
      </c>
      <c r="G44" s="136" t="s">
        <v>355</v>
      </c>
      <c r="H44" s="137" t="s">
        <v>355</v>
      </c>
      <c r="I44" s="137" t="s">
        <v>355</v>
      </c>
      <c r="J44" s="137" t="s">
        <v>355</v>
      </c>
      <c r="K44" s="137" t="s">
        <v>355</v>
      </c>
      <c r="L44" s="137" t="s">
        <v>355</v>
      </c>
      <c r="M44" s="137" t="s">
        <v>355</v>
      </c>
      <c r="N44" s="137" t="s">
        <v>355</v>
      </c>
      <c r="O44" s="137" t="s">
        <v>355</v>
      </c>
      <c r="P44" s="137" t="s">
        <v>355</v>
      </c>
      <c r="Q44" s="137" t="s">
        <v>355</v>
      </c>
      <c r="R44" s="137" t="s">
        <v>355</v>
      </c>
      <c r="S44" s="137" t="s">
        <v>355</v>
      </c>
      <c r="T44" s="137" t="s">
        <v>355</v>
      </c>
      <c r="U44" s="137" t="s">
        <v>355</v>
      </c>
      <c r="V44" s="137" t="s">
        <v>355</v>
      </c>
      <c r="W44" s="137" t="s">
        <v>355</v>
      </c>
      <c r="X44" s="137" t="s">
        <v>355</v>
      </c>
      <c r="Y44" s="137" t="s">
        <v>355</v>
      </c>
      <c r="Z44" s="137" t="s">
        <v>355</v>
      </c>
      <c r="AA44" s="137" t="s">
        <v>355</v>
      </c>
      <c r="AB44" s="137" t="s">
        <v>355</v>
      </c>
      <c r="AC44" s="137" t="s">
        <v>355</v>
      </c>
      <c r="AD44" s="137" t="s">
        <v>355</v>
      </c>
      <c r="AE44" s="137" t="s">
        <v>355</v>
      </c>
      <c r="AF44" s="137" t="s">
        <v>355</v>
      </c>
      <c r="AG44" s="137" t="s">
        <v>355</v>
      </c>
      <c r="AH44" s="137" t="s">
        <v>355</v>
      </c>
      <c r="AI44" s="137" t="s">
        <v>355</v>
      </c>
      <c r="AJ44" s="137" t="s">
        <v>355</v>
      </c>
      <c r="AK44" s="137" t="s">
        <v>355</v>
      </c>
      <c r="AL44" s="137" t="s">
        <v>355</v>
      </c>
      <c r="AM44" s="137" t="s">
        <v>355</v>
      </c>
      <c r="AN44" s="137" t="s">
        <v>355</v>
      </c>
      <c r="AO44" s="137" t="s">
        <v>355</v>
      </c>
      <c r="AP44" s="137" t="s">
        <v>355</v>
      </c>
      <c r="AQ44" s="137" t="s">
        <v>355</v>
      </c>
      <c r="AR44" s="137" t="s">
        <v>355</v>
      </c>
      <c r="AS44" s="137" t="s">
        <v>355</v>
      </c>
      <c r="AT44" s="137" t="s">
        <v>355</v>
      </c>
      <c r="AU44" s="137" t="s">
        <v>355</v>
      </c>
      <c r="AV44" s="137" t="s">
        <v>355</v>
      </c>
      <c r="AW44" s="137" t="s">
        <v>355</v>
      </c>
      <c r="AX44" s="137" t="s">
        <v>355</v>
      </c>
      <c r="AY44" s="137" t="s">
        <v>355</v>
      </c>
      <c r="AZ44" s="137" t="s">
        <v>355</v>
      </c>
      <c r="BA44" s="137" t="s">
        <v>355</v>
      </c>
      <c r="BB44" s="137" t="s">
        <v>355</v>
      </c>
      <c r="BC44" s="137" t="s">
        <v>355</v>
      </c>
      <c r="BD44" s="137" t="s">
        <v>355</v>
      </c>
      <c r="BE44" s="137" t="s">
        <v>355</v>
      </c>
      <c r="BF44" s="137" t="s">
        <v>355</v>
      </c>
      <c r="BG44" s="137" t="s">
        <v>355</v>
      </c>
      <c r="BH44" s="137" t="s">
        <v>355</v>
      </c>
      <c r="BI44" s="137" t="s">
        <v>355</v>
      </c>
      <c r="BJ44" s="137" t="s">
        <v>355</v>
      </c>
      <c r="BK44" s="137" t="s">
        <v>355</v>
      </c>
      <c r="BL44" s="137" t="s">
        <v>355</v>
      </c>
      <c r="BM44" s="137" t="s">
        <v>355</v>
      </c>
      <c r="BN44" s="137" t="s">
        <v>355</v>
      </c>
      <c r="BO44" s="137" t="s">
        <v>355</v>
      </c>
      <c r="BP44" s="137" t="s">
        <v>355</v>
      </c>
      <c r="BQ44" s="137" t="s">
        <v>355</v>
      </c>
      <c r="BR44" s="137" t="s">
        <v>355</v>
      </c>
      <c r="BS44" s="137" t="s">
        <v>355</v>
      </c>
      <c r="BT44" s="137" t="s">
        <v>355</v>
      </c>
      <c r="BU44" s="137" t="s">
        <v>355</v>
      </c>
      <c r="BV44" s="137" t="s">
        <v>355</v>
      </c>
      <c r="BW44" s="137" t="s">
        <v>355</v>
      </c>
      <c r="BX44" s="137" t="s">
        <v>355</v>
      </c>
      <c r="BY44" s="137" t="s">
        <v>355</v>
      </c>
      <c r="BZ44" s="137" t="s">
        <v>355</v>
      </c>
      <c r="CA44" s="137" t="s">
        <v>355</v>
      </c>
      <c r="CB44" s="137" t="s">
        <v>355</v>
      </c>
      <c r="CC44" s="137" t="s">
        <v>355</v>
      </c>
      <c r="CD44" s="137" t="s">
        <v>355</v>
      </c>
      <c r="CE44" s="137" t="s">
        <v>355</v>
      </c>
      <c r="CF44" s="137" t="s">
        <v>355</v>
      </c>
      <c r="CG44" s="137" t="s">
        <v>355</v>
      </c>
      <c r="CH44" s="137" t="s">
        <v>355</v>
      </c>
      <c r="CI44" s="137" t="s">
        <v>355</v>
      </c>
      <c r="CJ44" s="137" t="s">
        <v>355</v>
      </c>
      <c r="CK44" s="137" t="s">
        <v>355</v>
      </c>
      <c r="CL44" s="137" t="s">
        <v>355</v>
      </c>
      <c r="CM44" s="137" t="s">
        <v>355</v>
      </c>
    </row>
    <row r="45" spans="1:91" s="129" customFormat="1" x14ac:dyDescent="0.2">
      <c r="A45" s="139">
        <v>908</v>
      </c>
      <c r="B45" s="139" t="s">
        <v>211</v>
      </c>
      <c r="C45" s="135" t="s">
        <v>184</v>
      </c>
      <c r="D45" s="136">
        <v>1080</v>
      </c>
      <c r="E45" s="136">
        <v>160</v>
      </c>
      <c r="F45" s="136">
        <v>4580</v>
      </c>
      <c r="G45" s="136">
        <v>5820</v>
      </c>
      <c r="H45" s="137">
        <v>0.84</v>
      </c>
      <c r="I45" s="137">
        <v>0.88</v>
      </c>
      <c r="J45" s="137">
        <v>0.93</v>
      </c>
      <c r="K45" s="137">
        <v>0.91</v>
      </c>
      <c r="L45" s="137">
        <v>0.83</v>
      </c>
      <c r="M45" s="137">
        <v>0.87</v>
      </c>
      <c r="N45" s="137">
        <v>0.92</v>
      </c>
      <c r="O45" s="137">
        <v>0.9</v>
      </c>
      <c r="P45" s="137">
        <v>0.62</v>
      </c>
      <c r="Q45" s="137">
        <v>0.7</v>
      </c>
      <c r="R45" s="137">
        <v>0.61</v>
      </c>
      <c r="S45" s="137">
        <v>0.61</v>
      </c>
      <c r="T45" s="137" t="s">
        <v>42</v>
      </c>
      <c r="U45" s="137">
        <v>0</v>
      </c>
      <c r="V45" s="137" t="s">
        <v>42</v>
      </c>
      <c r="W45" s="137" t="s">
        <v>41</v>
      </c>
      <c r="X45" s="137">
        <v>0.04</v>
      </c>
      <c r="Y45" s="137">
        <v>0.06</v>
      </c>
      <c r="Z45" s="137">
        <v>0.02</v>
      </c>
      <c r="AA45" s="137">
        <v>0.03</v>
      </c>
      <c r="AB45" s="137">
        <v>0.16</v>
      </c>
      <c r="AC45" s="137">
        <v>0.08</v>
      </c>
      <c r="AD45" s="137">
        <v>0.28999999999999998</v>
      </c>
      <c r="AE45" s="137">
        <v>0.26</v>
      </c>
      <c r="AF45" s="137">
        <v>0</v>
      </c>
      <c r="AG45" s="137">
        <v>0</v>
      </c>
      <c r="AH45" s="137" t="s">
        <v>41</v>
      </c>
      <c r="AI45" s="137" t="s">
        <v>41</v>
      </c>
      <c r="AJ45" s="137">
        <v>0</v>
      </c>
      <c r="AK45" s="137" t="s">
        <v>42</v>
      </c>
      <c r="AL45" s="137">
        <v>0</v>
      </c>
      <c r="AM45" s="137" t="s">
        <v>42</v>
      </c>
      <c r="AN45" s="137">
        <v>0</v>
      </c>
      <c r="AO45" s="137">
        <v>0</v>
      </c>
      <c r="AP45" s="137">
        <v>0</v>
      </c>
      <c r="AQ45" s="137">
        <v>0</v>
      </c>
      <c r="AR45" s="137" t="s">
        <v>42</v>
      </c>
      <c r="AS45" s="137" t="s">
        <v>42</v>
      </c>
      <c r="AT45" s="137">
        <v>0</v>
      </c>
      <c r="AU45" s="137" t="s">
        <v>42</v>
      </c>
      <c r="AV45" s="137">
        <v>0.1</v>
      </c>
      <c r="AW45" s="137" t="s">
        <v>42</v>
      </c>
      <c r="AX45" s="137">
        <v>0.04</v>
      </c>
      <c r="AY45" s="137">
        <v>0.05</v>
      </c>
      <c r="AZ45" s="137">
        <v>0</v>
      </c>
      <c r="BA45" s="137">
        <v>0</v>
      </c>
      <c r="BB45" s="137" t="s">
        <v>42</v>
      </c>
      <c r="BC45" s="137" t="s">
        <v>42</v>
      </c>
      <c r="BD45" s="137" t="s">
        <v>42</v>
      </c>
      <c r="BE45" s="137">
        <v>0</v>
      </c>
      <c r="BF45" s="137" t="s">
        <v>41</v>
      </c>
      <c r="BG45" s="137" t="s">
        <v>41</v>
      </c>
      <c r="BH45" s="137" t="s">
        <v>42</v>
      </c>
      <c r="BI45" s="137" t="s">
        <v>42</v>
      </c>
      <c r="BJ45" s="137" t="s">
        <v>41</v>
      </c>
      <c r="BK45" s="137" t="s">
        <v>41</v>
      </c>
      <c r="BL45" s="137" t="s">
        <v>42</v>
      </c>
      <c r="BM45" s="137" t="s">
        <v>42</v>
      </c>
      <c r="BN45" s="137" t="s">
        <v>41</v>
      </c>
      <c r="BO45" s="137" t="s">
        <v>41</v>
      </c>
      <c r="BP45" s="137" t="s">
        <v>42</v>
      </c>
      <c r="BQ45" s="137" t="s">
        <v>42</v>
      </c>
      <c r="BR45" s="137" t="s">
        <v>41</v>
      </c>
      <c r="BS45" s="137" t="s">
        <v>41</v>
      </c>
      <c r="BT45" s="137" t="s">
        <v>42</v>
      </c>
      <c r="BU45" s="137">
        <v>0</v>
      </c>
      <c r="BV45" s="137">
        <v>0</v>
      </c>
      <c r="BW45" s="137" t="s">
        <v>42</v>
      </c>
      <c r="BX45" s="137">
        <v>0.01</v>
      </c>
      <c r="BY45" s="137">
        <v>0</v>
      </c>
      <c r="BZ45" s="137" t="s">
        <v>41</v>
      </c>
      <c r="CA45" s="137" t="s">
        <v>41</v>
      </c>
      <c r="CB45" s="137">
        <v>0.11</v>
      </c>
      <c r="CC45" s="137">
        <v>0.1</v>
      </c>
      <c r="CD45" s="137">
        <v>0.05</v>
      </c>
      <c r="CE45" s="137">
        <v>7.0000000000000007E-2</v>
      </c>
      <c r="CF45" s="137">
        <v>0.04</v>
      </c>
      <c r="CG45" s="137" t="s">
        <v>42</v>
      </c>
      <c r="CH45" s="137">
        <v>0.01</v>
      </c>
      <c r="CI45" s="137">
        <v>0.01</v>
      </c>
      <c r="CJ45" s="137">
        <v>0.01</v>
      </c>
      <c r="CK45" s="137">
        <v>0</v>
      </c>
      <c r="CL45" s="137">
        <v>0.01</v>
      </c>
      <c r="CM45" s="137">
        <v>0.01</v>
      </c>
    </row>
    <row r="46" spans="1:91" s="129" customFormat="1" x14ac:dyDescent="0.2">
      <c r="A46" s="139">
        <v>331</v>
      </c>
      <c r="B46" s="139" t="s">
        <v>212</v>
      </c>
      <c r="C46" s="135" t="s">
        <v>174</v>
      </c>
      <c r="D46" s="136">
        <v>870</v>
      </c>
      <c r="E46" s="136">
        <v>60</v>
      </c>
      <c r="F46" s="136">
        <v>2580</v>
      </c>
      <c r="G46" s="136">
        <v>3500</v>
      </c>
      <c r="H46" s="137">
        <v>0.86</v>
      </c>
      <c r="I46" s="137">
        <v>0.85</v>
      </c>
      <c r="J46" s="137">
        <v>0.93</v>
      </c>
      <c r="K46" s="137">
        <v>0.91</v>
      </c>
      <c r="L46" s="137">
        <v>0.82</v>
      </c>
      <c r="M46" s="137">
        <v>0.82</v>
      </c>
      <c r="N46" s="137">
        <v>0.92</v>
      </c>
      <c r="O46" s="137">
        <v>0.89</v>
      </c>
      <c r="P46" s="137">
        <v>0.45</v>
      </c>
      <c r="Q46" s="137">
        <v>0.47</v>
      </c>
      <c r="R46" s="137">
        <v>0.27</v>
      </c>
      <c r="S46" s="137">
        <v>0.32</v>
      </c>
      <c r="T46" s="137" t="s">
        <v>42</v>
      </c>
      <c r="U46" s="137">
        <v>0</v>
      </c>
      <c r="V46" s="137" t="s">
        <v>41</v>
      </c>
      <c r="W46" s="137" t="s">
        <v>41</v>
      </c>
      <c r="X46" s="137">
        <v>0.03</v>
      </c>
      <c r="Y46" s="137" t="s">
        <v>42</v>
      </c>
      <c r="Z46" s="137">
        <v>0.04</v>
      </c>
      <c r="AA46" s="137">
        <v>0.04</v>
      </c>
      <c r="AB46" s="137">
        <v>0.33</v>
      </c>
      <c r="AC46" s="137">
        <v>0.24</v>
      </c>
      <c r="AD46" s="137">
        <v>0.6</v>
      </c>
      <c r="AE46" s="137">
        <v>0.52</v>
      </c>
      <c r="AF46" s="137" t="s">
        <v>42</v>
      </c>
      <c r="AG46" s="137">
        <v>0</v>
      </c>
      <c r="AH46" s="137">
        <v>0.01</v>
      </c>
      <c r="AI46" s="137">
        <v>0.01</v>
      </c>
      <c r="AJ46" s="137" t="s">
        <v>42</v>
      </c>
      <c r="AK46" s="137" t="s">
        <v>42</v>
      </c>
      <c r="AL46" s="137">
        <v>0</v>
      </c>
      <c r="AM46" s="137" t="s">
        <v>41</v>
      </c>
      <c r="AN46" s="137">
        <v>0</v>
      </c>
      <c r="AO46" s="137">
        <v>0</v>
      </c>
      <c r="AP46" s="137">
        <v>0</v>
      </c>
      <c r="AQ46" s="137">
        <v>0</v>
      </c>
      <c r="AR46" s="137" t="s">
        <v>42</v>
      </c>
      <c r="AS46" s="137" t="s">
        <v>42</v>
      </c>
      <c r="AT46" s="137">
        <v>0</v>
      </c>
      <c r="AU46" s="137" t="s">
        <v>42</v>
      </c>
      <c r="AV46" s="137">
        <v>0.03</v>
      </c>
      <c r="AW46" s="137">
        <v>0</v>
      </c>
      <c r="AX46" s="137">
        <v>0.05</v>
      </c>
      <c r="AY46" s="137">
        <v>0.05</v>
      </c>
      <c r="AZ46" s="137">
        <v>0</v>
      </c>
      <c r="BA46" s="137">
        <v>0</v>
      </c>
      <c r="BB46" s="137">
        <v>0</v>
      </c>
      <c r="BC46" s="137">
        <v>0</v>
      </c>
      <c r="BD46" s="137">
        <v>0</v>
      </c>
      <c r="BE46" s="137">
        <v>0</v>
      </c>
      <c r="BF46" s="137" t="s">
        <v>42</v>
      </c>
      <c r="BG46" s="137" t="s">
        <v>42</v>
      </c>
      <c r="BH46" s="137">
        <v>0.02</v>
      </c>
      <c r="BI46" s="137" t="s">
        <v>42</v>
      </c>
      <c r="BJ46" s="137">
        <v>0.01</v>
      </c>
      <c r="BK46" s="137">
        <v>0.01</v>
      </c>
      <c r="BL46" s="137" t="s">
        <v>42</v>
      </c>
      <c r="BM46" s="137" t="s">
        <v>42</v>
      </c>
      <c r="BN46" s="137" t="s">
        <v>41</v>
      </c>
      <c r="BO46" s="137" t="s">
        <v>41</v>
      </c>
      <c r="BP46" s="137" t="s">
        <v>42</v>
      </c>
      <c r="BQ46" s="137">
        <v>0</v>
      </c>
      <c r="BR46" s="137" t="s">
        <v>42</v>
      </c>
      <c r="BS46" s="137" t="s">
        <v>41</v>
      </c>
      <c r="BT46" s="137">
        <v>0.01</v>
      </c>
      <c r="BU46" s="137">
        <v>0</v>
      </c>
      <c r="BV46" s="137" t="s">
        <v>42</v>
      </c>
      <c r="BW46" s="137" t="s">
        <v>41</v>
      </c>
      <c r="BX46" s="137">
        <v>0.02</v>
      </c>
      <c r="BY46" s="137" t="s">
        <v>42</v>
      </c>
      <c r="BZ46" s="137">
        <v>0.01</v>
      </c>
      <c r="CA46" s="137">
        <v>0.01</v>
      </c>
      <c r="CB46" s="137">
        <v>7.0000000000000007E-2</v>
      </c>
      <c r="CC46" s="137" t="s">
        <v>42</v>
      </c>
      <c r="CD46" s="137">
        <v>0.04</v>
      </c>
      <c r="CE46" s="137">
        <v>0.05</v>
      </c>
      <c r="CF46" s="137">
        <v>0.04</v>
      </c>
      <c r="CG46" s="137" t="s">
        <v>42</v>
      </c>
      <c r="CH46" s="137">
        <v>0.01</v>
      </c>
      <c r="CI46" s="137">
        <v>0.02</v>
      </c>
      <c r="CJ46" s="137">
        <v>0.03</v>
      </c>
      <c r="CK46" s="137" t="s">
        <v>42</v>
      </c>
      <c r="CL46" s="137">
        <v>0.02</v>
      </c>
      <c r="CM46" s="137">
        <v>0.02</v>
      </c>
    </row>
    <row r="47" spans="1:91" s="129" customFormat="1" x14ac:dyDescent="0.2">
      <c r="A47" s="139">
        <v>306</v>
      </c>
      <c r="B47" s="139" t="s">
        <v>213</v>
      </c>
      <c r="C47" s="135" t="s">
        <v>180</v>
      </c>
      <c r="D47" s="136">
        <v>830</v>
      </c>
      <c r="E47" s="136">
        <v>60</v>
      </c>
      <c r="F47" s="136">
        <v>2790</v>
      </c>
      <c r="G47" s="136">
        <v>3680</v>
      </c>
      <c r="H47" s="137">
        <v>0.86</v>
      </c>
      <c r="I47" s="137">
        <v>0.83</v>
      </c>
      <c r="J47" s="137">
        <v>0.94</v>
      </c>
      <c r="K47" s="137">
        <v>0.92</v>
      </c>
      <c r="L47" s="137">
        <v>0.85</v>
      </c>
      <c r="M47" s="137">
        <v>0.83</v>
      </c>
      <c r="N47" s="137">
        <v>0.94</v>
      </c>
      <c r="O47" s="137">
        <v>0.92</v>
      </c>
      <c r="P47" s="137">
        <v>0.37</v>
      </c>
      <c r="Q47" s="137">
        <v>0.5</v>
      </c>
      <c r="R47" s="137">
        <v>0.18</v>
      </c>
      <c r="S47" s="137">
        <v>0.23</v>
      </c>
      <c r="T47" s="137" t="s">
        <v>42</v>
      </c>
      <c r="U47" s="137">
        <v>0</v>
      </c>
      <c r="V47" s="137">
        <v>0.01</v>
      </c>
      <c r="W47" s="137" t="s">
        <v>41</v>
      </c>
      <c r="X47" s="137">
        <v>0.03</v>
      </c>
      <c r="Y47" s="137" t="s">
        <v>42</v>
      </c>
      <c r="Z47" s="137">
        <v>0.02</v>
      </c>
      <c r="AA47" s="137">
        <v>0.02</v>
      </c>
      <c r="AB47" s="137">
        <v>0.28999999999999998</v>
      </c>
      <c r="AC47" s="137">
        <v>0.19</v>
      </c>
      <c r="AD47" s="137">
        <v>0.57999999999999996</v>
      </c>
      <c r="AE47" s="137">
        <v>0.51</v>
      </c>
      <c r="AF47" s="137">
        <v>0.16</v>
      </c>
      <c r="AG47" s="137" t="s">
        <v>42</v>
      </c>
      <c r="AH47" s="137">
        <v>0.15</v>
      </c>
      <c r="AI47" s="137">
        <v>0.15</v>
      </c>
      <c r="AJ47" s="137">
        <v>0</v>
      </c>
      <c r="AK47" s="137">
        <v>0</v>
      </c>
      <c r="AL47" s="137">
        <v>0</v>
      </c>
      <c r="AM47" s="137">
        <v>0</v>
      </c>
      <c r="AN47" s="137" t="s">
        <v>42</v>
      </c>
      <c r="AO47" s="137">
        <v>0</v>
      </c>
      <c r="AP47" s="137" t="s">
        <v>42</v>
      </c>
      <c r="AQ47" s="137" t="s">
        <v>41</v>
      </c>
      <c r="AR47" s="137" t="s">
        <v>42</v>
      </c>
      <c r="AS47" s="137" t="s">
        <v>42</v>
      </c>
      <c r="AT47" s="137">
        <v>0</v>
      </c>
      <c r="AU47" s="137" t="s">
        <v>42</v>
      </c>
      <c r="AV47" s="137">
        <v>0.02</v>
      </c>
      <c r="AW47" s="137" t="s">
        <v>42</v>
      </c>
      <c r="AX47" s="137">
        <v>0.02</v>
      </c>
      <c r="AY47" s="137">
        <v>0.02</v>
      </c>
      <c r="AZ47" s="137">
        <v>0</v>
      </c>
      <c r="BA47" s="137">
        <v>0</v>
      </c>
      <c r="BB47" s="137" t="s">
        <v>42</v>
      </c>
      <c r="BC47" s="137" t="s">
        <v>42</v>
      </c>
      <c r="BD47" s="137" t="s">
        <v>42</v>
      </c>
      <c r="BE47" s="137">
        <v>0</v>
      </c>
      <c r="BF47" s="137" t="s">
        <v>42</v>
      </c>
      <c r="BG47" s="137" t="s">
        <v>42</v>
      </c>
      <c r="BH47" s="137" t="s">
        <v>42</v>
      </c>
      <c r="BI47" s="137">
        <v>0</v>
      </c>
      <c r="BJ47" s="137" t="s">
        <v>41</v>
      </c>
      <c r="BK47" s="137" t="s">
        <v>41</v>
      </c>
      <c r="BL47" s="137" t="s">
        <v>42</v>
      </c>
      <c r="BM47" s="137">
        <v>0</v>
      </c>
      <c r="BN47" s="137" t="s">
        <v>42</v>
      </c>
      <c r="BO47" s="137" t="s">
        <v>41</v>
      </c>
      <c r="BP47" s="137" t="s">
        <v>42</v>
      </c>
      <c r="BQ47" s="137">
        <v>0</v>
      </c>
      <c r="BR47" s="137" t="s">
        <v>42</v>
      </c>
      <c r="BS47" s="137" t="s">
        <v>42</v>
      </c>
      <c r="BT47" s="137">
        <v>0</v>
      </c>
      <c r="BU47" s="137">
        <v>0</v>
      </c>
      <c r="BV47" s="137" t="s">
        <v>42</v>
      </c>
      <c r="BW47" s="137" t="s">
        <v>42</v>
      </c>
      <c r="BX47" s="137" t="s">
        <v>42</v>
      </c>
      <c r="BY47" s="137">
        <v>0</v>
      </c>
      <c r="BZ47" s="137" t="s">
        <v>41</v>
      </c>
      <c r="CA47" s="137" t="s">
        <v>41</v>
      </c>
      <c r="CB47" s="137">
        <v>0.08</v>
      </c>
      <c r="CC47" s="137">
        <v>0.11</v>
      </c>
      <c r="CD47" s="137">
        <v>0.04</v>
      </c>
      <c r="CE47" s="137">
        <v>0.05</v>
      </c>
      <c r="CF47" s="137">
        <v>0.02</v>
      </c>
      <c r="CG47" s="137">
        <v>0</v>
      </c>
      <c r="CH47" s="137">
        <v>0.01</v>
      </c>
      <c r="CI47" s="137">
        <v>0.01</v>
      </c>
      <c r="CJ47" s="137">
        <v>0.04</v>
      </c>
      <c r="CK47" s="137" t="s">
        <v>42</v>
      </c>
      <c r="CL47" s="137">
        <v>0.02</v>
      </c>
      <c r="CM47" s="137">
        <v>0.02</v>
      </c>
    </row>
    <row r="48" spans="1:91" s="129" customFormat="1" x14ac:dyDescent="0.2">
      <c r="A48" s="139">
        <v>909</v>
      </c>
      <c r="B48" s="139" t="s">
        <v>214</v>
      </c>
      <c r="C48" s="135" t="s">
        <v>168</v>
      </c>
      <c r="D48" s="136">
        <v>770</v>
      </c>
      <c r="E48" s="136">
        <v>160</v>
      </c>
      <c r="F48" s="136">
        <v>4750</v>
      </c>
      <c r="G48" s="136">
        <v>5680</v>
      </c>
      <c r="H48" s="137">
        <v>0.84</v>
      </c>
      <c r="I48" s="137">
        <v>0.87</v>
      </c>
      <c r="J48" s="137">
        <v>0.94</v>
      </c>
      <c r="K48" s="137">
        <v>0.92</v>
      </c>
      <c r="L48" s="137">
        <v>0.79</v>
      </c>
      <c r="M48" s="137">
        <v>0.86</v>
      </c>
      <c r="N48" s="137">
        <v>0.92</v>
      </c>
      <c r="O48" s="137">
        <v>0.9</v>
      </c>
      <c r="P48" s="137">
        <v>0.54</v>
      </c>
      <c r="Q48" s="137">
        <v>0.65</v>
      </c>
      <c r="R48" s="137">
        <v>0.31</v>
      </c>
      <c r="S48" s="137">
        <v>0.35</v>
      </c>
      <c r="T48" s="137">
        <v>0</v>
      </c>
      <c r="U48" s="137">
        <v>0</v>
      </c>
      <c r="V48" s="137" t="s">
        <v>42</v>
      </c>
      <c r="W48" s="137" t="s">
        <v>42</v>
      </c>
      <c r="X48" s="137">
        <v>0.06</v>
      </c>
      <c r="Y48" s="137" t="s">
        <v>42</v>
      </c>
      <c r="Z48" s="137">
        <v>7.0000000000000007E-2</v>
      </c>
      <c r="AA48" s="137">
        <v>7.0000000000000007E-2</v>
      </c>
      <c r="AB48" s="137">
        <v>0.16</v>
      </c>
      <c r="AC48" s="137">
        <v>0.1</v>
      </c>
      <c r="AD48" s="137">
        <v>0.47</v>
      </c>
      <c r="AE48" s="137">
        <v>0.42</v>
      </c>
      <c r="AF48" s="137">
        <v>0.02</v>
      </c>
      <c r="AG48" s="137">
        <v>0.04</v>
      </c>
      <c r="AH48" s="137">
        <v>0.06</v>
      </c>
      <c r="AI48" s="137">
        <v>0.05</v>
      </c>
      <c r="AJ48" s="137">
        <v>0</v>
      </c>
      <c r="AK48" s="137">
        <v>0</v>
      </c>
      <c r="AL48" s="137">
        <v>0</v>
      </c>
      <c r="AM48" s="137">
        <v>0</v>
      </c>
      <c r="AN48" s="137">
        <v>0</v>
      </c>
      <c r="AO48" s="137" t="s">
        <v>42</v>
      </c>
      <c r="AP48" s="137">
        <v>0</v>
      </c>
      <c r="AQ48" s="137" t="s">
        <v>42</v>
      </c>
      <c r="AR48" s="137" t="s">
        <v>42</v>
      </c>
      <c r="AS48" s="137" t="s">
        <v>42</v>
      </c>
      <c r="AT48" s="137" t="s">
        <v>42</v>
      </c>
      <c r="AU48" s="137" t="s">
        <v>41</v>
      </c>
      <c r="AV48" s="137">
        <v>0.11</v>
      </c>
      <c r="AW48" s="137" t="s">
        <v>42</v>
      </c>
      <c r="AX48" s="137">
        <v>0.12</v>
      </c>
      <c r="AY48" s="137">
        <v>0.11</v>
      </c>
      <c r="AZ48" s="137">
        <v>0</v>
      </c>
      <c r="BA48" s="137">
        <v>0</v>
      </c>
      <c r="BB48" s="137">
        <v>0</v>
      </c>
      <c r="BC48" s="137">
        <v>0</v>
      </c>
      <c r="BD48" s="137" t="s">
        <v>42</v>
      </c>
      <c r="BE48" s="137">
        <v>0</v>
      </c>
      <c r="BF48" s="137" t="s">
        <v>41</v>
      </c>
      <c r="BG48" s="137" t="s">
        <v>41</v>
      </c>
      <c r="BH48" s="137">
        <v>0.03</v>
      </c>
      <c r="BI48" s="137" t="s">
        <v>42</v>
      </c>
      <c r="BJ48" s="137">
        <v>0.01</v>
      </c>
      <c r="BK48" s="137">
        <v>0.01</v>
      </c>
      <c r="BL48" s="137">
        <v>0.02</v>
      </c>
      <c r="BM48" s="137" t="s">
        <v>42</v>
      </c>
      <c r="BN48" s="137">
        <v>0.01</v>
      </c>
      <c r="BO48" s="137">
        <v>0.01</v>
      </c>
      <c r="BP48" s="137" t="s">
        <v>42</v>
      </c>
      <c r="BQ48" s="137">
        <v>0</v>
      </c>
      <c r="BR48" s="137" t="s">
        <v>41</v>
      </c>
      <c r="BS48" s="137" t="s">
        <v>41</v>
      </c>
      <c r="BT48" s="137" t="s">
        <v>42</v>
      </c>
      <c r="BU48" s="137">
        <v>0</v>
      </c>
      <c r="BV48" s="137" t="s">
        <v>42</v>
      </c>
      <c r="BW48" s="137" t="s">
        <v>42</v>
      </c>
      <c r="BX48" s="137">
        <v>0.01</v>
      </c>
      <c r="BY48" s="137" t="s">
        <v>42</v>
      </c>
      <c r="BZ48" s="137">
        <v>0.01</v>
      </c>
      <c r="CA48" s="137">
        <v>0.01</v>
      </c>
      <c r="CB48" s="137">
        <v>0.08</v>
      </c>
      <c r="CC48" s="137">
        <v>0.08</v>
      </c>
      <c r="CD48" s="137">
        <v>0.04</v>
      </c>
      <c r="CE48" s="137">
        <v>0.05</v>
      </c>
      <c r="CF48" s="137">
        <v>0.06</v>
      </c>
      <c r="CG48" s="137">
        <v>0.05</v>
      </c>
      <c r="CH48" s="137">
        <v>0.01</v>
      </c>
      <c r="CI48" s="137">
        <v>0.02</v>
      </c>
      <c r="CJ48" s="137">
        <v>0.02</v>
      </c>
      <c r="CK48" s="137">
        <v>0</v>
      </c>
      <c r="CL48" s="137">
        <v>0.01</v>
      </c>
      <c r="CM48" s="137">
        <v>0.01</v>
      </c>
    </row>
    <row r="49" spans="1:91" s="129" customFormat="1" x14ac:dyDescent="0.2">
      <c r="A49" s="139">
        <v>841</v>
      </c>
      <c r="B49" s="139" t="s">
        <v>215</v>
      </c>
      <c r="C49" s="135" t="s">
        <v>166</v>
      </c>
      <c r="D49" s="136">
        <v>150</v>
      </c>
      <c r="E49" s="136">
        <v>20</v>
      </c>
      <c r="F49" s="136">
        <v>970</v>
      </c>
      <c r="G49" s="136">
        <v>1130</v>
      </c>
      <c r="H49" s="137">
        <v>0.85</v>
      </c>
      <c r="I49" s="137">
        <v>0.94</v>
      </c>
      <c r="J49" s="137">
        <v>0.91</v>
      </c>
      <c r="K49" s="137">
        <v>0.9</v>
      </c>
      <c r="L49" s="137">
        <v>0.8</v>
      </c>
      <c r="M49" s="137">
        <v>0.89</v>
      </c>
      <c r="N49" s="137">
        <v>0.89</v>
      </c>
      <c r="O49" s="137">
        <v>0.88</v>
      </c>
      <c r="P49" s="137">
        <v>0.59</v>
      </c>
      <c r="Q49" s="137">
        <v>0.72</v>
      </c>
      <c r="R49" s="137">
        <v>0.37</v>
      </c>
      <c r="S49" s="137">
        <v>0.4</v>
      </c>
      <c r="T49" s="137">
        <v>0</v>
      </c>
      <c r="U49" s="137">
        <v>0</v>
      </c>
      <c r="V49" s="137" t="s">
        <v>42</v>
      </c>
      <c r="W49" s="137" t="s">
        <v>42</v>
      </c>
      <c r="X49" s="137">
        <v>0.11</v>
      </c>
      <c r="Y49" s="137">
        <v>0</v>
      </c>
      <c r="Z49" s="137">
        <v>0.05</v>
      </c>
      <c r="AA49" s="137">
        <v>0.06</v>
      </c>
      <c r="AB49" s="137" t="s">
        <v>42</v>
      </c>
      <c r="AC49" s="137" t="s">
        <v>42</v>
      </c>
      <c r="AD49" s="137">
        <v>0.11</v>
      </c>
      <c r="AE49" s="137">
        <v>0.1</v>
      </c>
      <c r="AF49" s="137">
        <v>0.09</v>
      </c>
      <c r="AG49" s="137" t="s">
        <v>42</v>
      </c>
      <c r="AH49" s="137">
        <v>0.35</v>
      </c>
      <c r="AI49" s="137">
        <v>0.32</v>
      </c>
      <c r="AJ49" s="137">
        <v>0</v>
      </c>
      <c r="AK49" s="137">
        <v>0</v>
      </c>
      <c r="AL49" s="137">
        <v>0</v>
      </c>
      <c r="AM49" s="137">
        <v>0</v>
      </c>
      <c r="AN49" s="137">
        <v>0</v>
      </c>
      <c r="AO49" s="137">
        <v>0</v>
      </c>
      <c r="AP49" s="137">
        <v>0</v>
      </c>
      <c r="AQ49" s="137">
        <v>0</v>
      </c>
      <c r="AR49" s="137">
        <v>0</v>
      </c>
      <c r="AS49" s="137">
        <v>0</v>
      </c>
      <c r="AT49" s="137">
        <v>0</v>
      </c>
      <c r="AU49" s="137">
        <v>0</v>
      </c>
      <c r="AV49" s="137">
        <v>0.05</v>
      </c>
      <c r="AW49" s="137">
        <v>0</v>
      </c>
      <c r="AX49" s="137">
        <v>7.0000000000000007E-2</v>
      </c>
      <c r="AY49" s="137">
        <v>7.0000000000000007E-2</v>
      </c>
      <c r="AZ49" s="137">
        <v>0</v>
      </c>
      <c r="BA49" s="137">
        <v>0</v>
      </c>
      <c r="BB49" s="137">
        <v>0</v>
      </c>
      <c r="BC49" s="137">
        <v>0</v>
      </c>
      <c r="BD49" s="137">
        <v>0</v>
      </c>
      <c r="BE49" s="137">
        <v>0</v>
      </c>
      <c r="BF49" s="137" t="s">
        <v>42</v>
      </c>
      <c r="BG49" s="137" t="s">
        <v>42</v>
      </c>
      <c r="BH49" s="137" t="s">
        <v>42</v>
      </c>
      <c r="BI49" s="137" t="s">
        <v>42</v>
      </c>
      <c r="BJ49" s="137">
        <v>0.01</v>
      </c>
      <c r="BK49" s="137">
        <v>0.01</v>
      </c>
      <c r="BL49" s="137">
        <v>0</v>
      </c>
      <c r="BM49" s="137">
        <v>0</v>
      </c>
      <c r="BN49" s="137">
        <v>0.01</v>
      </c>
      <c r="BO49" s="137">
        <v>0.01</v>
      </c>
      <c r="BP49" s="137">
        <v>0</v>
      </c>
      <c r="BQ49" s="137">
        <v>0</v>
      </c>
      <c r="BR49" s="137">
        <v>0</v>
      </c>
      <c r="BS49" s="137">
        <v>0</v>
      </c>
      <c r="BT49" s="137" t="s">
        <v>42</v>
      </c>
      <c r="BU49" s="137" t="s">
        <v>42</v>
      </c>
      <c r="BV49" s="137">
        <v>0</v>
      </c>
      <c r="BW49" s="137" t="s">
        <v>42</v>
      </c>
      <c r="BX49" s="137" t="s">
        <v>42</v>
      </c>
      <c r="BY49" s="137">
        <v>0</v>
      </c>
      <c r="BZ49" s="137">
        <v>0.01</v>
      </c>
      <c r="CA49" s="137">
        <v>0.01</v>
      </c>
      <c r="CB49" s="137">
        <v>0.06</v>
      </c>
      <c r="CC49" s="137">
        <v>0</v>
      </c>
      <c r="CD49" s="137">
        <v>0.06</v>
      </c>
      <c r="CE49" s="137">
        <v>0.06</v>
      </c>
      <c r="CF49" s="137">
        <v>7.0000000000000007E-2</v>
      </c>
      <c r="CG49" s="137" t="s">
        <v>42</v>
      </c>
      <c r="CH49" s="137">
        <v>0.03</v>
      </c>
      <c r="CI49" s="137">
        <v>0.04</v>
      </c>
      <c r="CJ49" s="137" t="s">
        <v>42</v>
      </c>
      <c r="CK49" s="137">
        <v>0</v>
      </c>
      <c r="CL49" s="137">
        <v>0.01</v>
      </c>
      <c r="CM49" s="137">
        <v>0.01</v>
      </c>
    </row>
    <row r="50" spans="1:91" s="129" customFormat="1" x14ac:dyDescent="0.2">
      <c r="A50" s="139">
        <v>831</v>
      </c>
      <c r="B50" s="139" t="s">
        <v>216</v>
      </c>
      <c r="C50" s="135" t="s">
        <v>172</v>
      </c>
      <c r="D50" s="136">
        <v>490</v>
      </c>
      <c r="E50" s="136">
        <v>40</v>
      </c>
      <c r="F50" s="136">
        <v>2340</v>
      </c>
      <c r="G50" s="136">
        <v>2870</v>
      </c>
      <c r="H50" s="137">
        <v>0.86</v>
      </c>
      <c r="I50" s="137">
        <v>0.9</v>
      </c>
      <c r="J50" s="137">
        <v>0.91</v>
      </c>
      <c r="K50" s="137">
        <v>0.9</v>
      </c>
      <c r="L50" s="137">
        <v>0.82</v>
      </c>
      <c r="M50" s="137">
        <v>0.88</v>
      </c>
      <c r="N50" s="137">
        <v>0.89</v>
      </c>
      <c r="O50" s="137">
        <v>0.88</v>
      </c>
      <c r="P50" s="137">
        <v>0.59</v>
      </c>
      <c r="Q50" s="137">
        <v>0.68</v>
      </c>
      <c r="R50" s="137">
        <v>0.37</v>
      </c>
      <c r="S50" s="137">
        <v>0.41</v>
      </c>
      <c r="T50" s="137">
        <v>0</v>
      </c>
      <c r="U50" s="137">
        <v>0</v>
      </c>
      <c r="V50" s="137" t="s">
        <v>41</v>
      </c>
      <c r="W50" s="137" t="s">
        <v>41</v>
      </c>
      <c r="X50" s="137">
        <v>7.0000000000000007E-2</v>
      </c>
      <c r="Y50" s="137">
        <v>0</v>
      </c>
      <c r="Z50" s="137">
        <v>0.06</v>
      </c>
      <c r="AA50" s="137">
        <v>0.06</v>
      </c>
      <c r="AB50" s="137">
        <v>0.15</v>
      </c>
      <c r="AC50" s="137">
        <v>0.2</v>
      </c>
      <c r="AD50" s="137">
        <v>0.42</v>
      </c>
      <c r="AE50" s="137">
        <v>0.37</v>
      </c>
      <c r="AF50" s="137">
        <v>0.01</v>
      </c>
      <c r="AG50" s="137">
        <v>0</v>
      </c>
      <c r="AH50" s="137">
        <v>0.04</v>
      </c>
      <c r="AI50" s="137">
        <v>0.03</v>
      </c>
      <c r="AJ50" s="137">
        <v>0</v>
      </c>
      <c r="AK50" s="137">
        <v>0</v>
      </c>
      <c r="AL50" s="137">
        <v>0</v>
      </c>
      <c r="AM50" s="137">
        <v>0</v>
      </c>
      <c r="AN50" s="137">
        <v>0</v>
      </c>
      <c r="AO50" s="137">
        <v>0</v>
      </c>
      <c r="AP50" s="137">
        <v>0</v>
      </c>
      <c r="AQ50" s="137">
        <v>0</v>
      </c>
      <c r="AR50" s="137">
        <v>0</v>
      </c>
      <c r="AS50" s="137">
        <v>0</v>
      </c>
      <c r="AT50" s="137">
        <v>0</v>
      </c>
      <c r="AU50" s="137">
        <v>0</v>
      </c>
      <c r="AV50" s="137">
        <v>0.08</v>
      </c>
      <c r="AW50" s="137" t="s">
        <v>42</v>
      </c>
      <c r="AX50" s="137">
        <v>0.08</v>
      </c>
      <c r="AY50" s="137">
        <v>0.08</v>
      </c>
      <c r="AZ50" s="137">
        <v>0</v>
      </c>
      <c r="BA50" s="137">
        <v>0</v>
      </c>
      <c r="BB50" s="137">
        <v>0</v>
      </c>
      <c r="BC50" s="137">
        <v>0</v>
      </c>
      <c r="BD50" s="137" t="s">
        <v>42</v>
      </c>
      <c r="BE50" s="137">
        <v>0</v>
      </c>
      <c r="BF50" s="137" t="s">
        <v>42</v>
      </c>
      <c r="BG50" s="137" t="s">
        <v>41</v>
      </c>
      <c r="BH50" s="137" t="s">
        <v>42</v>
      </c>
      <c r="BI50" s="137">
        <v>0</v>
      </c>
      <c r="BJ50" s="137">
        <v>0.01</v>
      </c>
      <c r="BK50" s="137">
        <v>0.01</v>
      </c>
      <c r="BL50" s="137" t="s">
        <v>42</v>
      </c>
      <c r="BM50" s="137">
        <v>0</v>
      </c>
      <c r="BN50" s="137">
        <v>0.01</v>
      </c>
      <c r="BO50" s="137">
        <v>0.01</v>
      </c>
      <c r="BP50" s="137">
        <v>0</v>
      </c>
      <c r="BQ50" s="137">
        <v>0</v>
      </c>
      <c r="BR50" s="137" t="s">
        <v>42</v>
      </c>
      <c r="BS50" s="137" t="s">
        <v>42</v>
      </c>
      <c r="BT50" s="137" t="s">
        <v>42</v>
      </c>
      <c r="BU50" s="137">
        <v>0</v>
      </c>
      <c r="BV50" s="137" t="s">
        <v>42</v>
      </c>
      <c r="BW50" s="137" t="s">
        <v>42</v>
      </c>
      <c r="BX50" s="137">
        <v>0.02</v>
      </c>
      <c r="BY50" s="137" t="s">
        <v>42</v>
      </c>
      <c r="BZ50" s="137">
        <v>0.01</v>
      </c>
      <c r="CA50" s="137">
        <v>0.02</v>
      </c>
      <c r="CB50" s="137">
        <v>0.1</v>
      </c>
      <c r="CC50" s="137" t="s">
        <v>42</v>
      </c>
      <c r="CD50" s="137">
        <v>7.0000000000000007E-2</v>
      </c>
      <c r="CE50" s="137">
        <v>7.0000000000000007E-2</v>
      </c>
      <c r="CF50" s="137">
        <v>0.03</v>
      </c>
      <c r="CG50" s="137" t="s">
        <v>42</v>
      </c>
      <c r="CH50" s="137">
        <v>0.01</v>
      </c>
      <c r="CI50" s="137">
        <v>0.02</v>
      </c>
      <c r="CJ50" s="137">
        <v>0.02</v>
      </c>
      <c r="CK50" s="137">
        <v>0</v>
      </c>
      <c r="CL50" s="137">
        <v>0.01</v>
      </c>
      <c r="CM50" s="137">
        <v>0.01</v>
      </c>
    </row>
    <row r="51" spans="1:91" s="129" customFormat="1" x14ac:dyDescent="0.2">
      <c r="A51" s="139">
        <v>830</v>
      </c>
      <c r="B51" s="139" t="s">
        <v>217</v>
      </c>
      <c r="C51" s="135" t="s">
        <v>172</v>
      </c>
      <c r="D51" s="136">
        <v>1310</v>
      </c>
      <c r="E51" s="136">
        <v>200</v>
      </c>
      <c r="F51" s="136">
        <v>6790</v>
      </c>
      <c r="G51" s="136">
        <v>8310</v>
      </c>
      <c r="H51" s="137">
        <v>0.83</v>
      </c>
      <c r="I51" s="137">
        <v>0.86</v>
      </c>
      <c r="J51" s="137">
        <v>0.93</v>
      </c>
      <c r="K51" s="137">
        <v>0.92</v>
      </c>
      <c r="L51" s="137">
        <v>0.79</v>
      </c>
      <c r="M51" s="137">
        <v>0.83</v>
      </c>
      <c r="N51" s="137">
        <v>0.91</v>
      </c>
      <c r="O51" s="137">
        <v>0.89</v>
      </c>
      <c r="P51" s="137">
        <v>0.51</v>
      </c>
      <c r="Q51" s="137">
        <v>0.42</v>
      </c>
      <c r="R51" s="137">
        <v>0.33</v>
      </c>
      <c r="S51" s="137">
        <v>0.36</v>
      </c>
      <c r="T51" s="137">
        <v>0</v>
      </c>
      <c r="U51" s="137">
        <v>0</v>
      </c>
      <c r="V51" s="137" t="s">
        <v>41</v>
      </c>
      <c r="W51" s="137" t="s">
        <v>41</v>
      </c>
      <c r="X51" s="137">
        <v>0.1</v>
      </c>
      <c r="Y51" s="137">
        <v>0.13</v>
      </c>
      <c r="Z51" s="137">
        <v>7.0000000000000007E-2</v>
      </c>
      <c r="AA51" s="137">
        <v>0.08</v>
      </c>
      <c r="AB51" s="137">
        <v>0.15</v>
      </c>
      <c r="AC51" s="137">
        <v>0.22</v>
      </c>
      <c r="AD51" s="137">
        <v>0.45</v>
      </c>
      <c r="AE51" s="137">
        <v>0.39</v>
      </c>
      <c r="AF51" s="137">
        <v>0.02</v>
      </c>
      <c r="AG51" s="137" t="s">
        <v>42</v>
      </c>
      <c r="AH51" s="137">
        <v>0.06</v>
      </c>
      <c r="AI51" s="137">
        <v>0.05</v>
      </c>
      <c r="AJ51" s="137">
        <v>0</v>
      </c>
      <c r="AK51" s="137" t="s">
        <v>42</v>
      </c>
      <c r="AL51" s="137">
        <v>0</v>
      </c>
      <c r="AM51" s="137" t="s">
        <v>42</v>
      </c>
      <c r="AN51" s="137">
        <v>0</v>
      </c>
      <c r="AO51" s="137">
        <v>0</v>
      </c>
      <c r="AP51" s="137">
        <v>0</v>
      </c>
      <c r="AQ51" s="137">
        <v>0</v>
      </c>
      <c r="AR51" s="137" t="s">
        <v>42</v>
      </c>
      <c r="AS51" s="137">
        <v>0.05</v>
      </c>
      <c r="AT51" s="137">
        <v>0</v>
      </c>
      <c r="AU51" s="137" t="s">
        <v>41</v>
      </c>
      <c r="AV51" s="137">
        <v>0.1</v>
      </c>
      <c r="AW51" s="137">
        <v>0.04</v>
      </c>
      <c r="AX51" s="137">
        <v>0.08</v>
      </c>
      <c r="AY51" s="137">
        <v>0.08</v>
      </c>
      <c r="AZ51" s="137">
        <v>0</v>
      </c>
      <c r="BA51" s="137">
        <v>0</v>
      </c>
      <c r="BB51" s="137" t="s">
        <v>42</v>
      </c>
      <c r="BC51" s="137" t="s">
        <v>42</v>
      </c>
      <c r="BD51" s="137" t="s">
        <v>41</v>
      </c>
      <c r="BE51" s="137">
        <v>0</v>
      </c>
      <c r="BF51" s="137" t="s">
        <v>41</v>
      </c>
      <c r="BG51" s="137" t="s">
        <v>41</v>
      </c>
      <c r="BH51" s="137">
        <v>0.03</v>
      </c>
      <c r="BI51" s="137" t="s">
        <v>42</v>
      </c>
      <c r="BJ51" s="137">
        <v>0.01</v>
      </c>
      <c r="BK51" s="137">
        <v>0.02</v>
      </c>
      <c r="BL51" s="137">
        <v>0.02</v>
      </c>
      <c r="BM51" s="137" t="s">
        <v>42</v>
      </c>
      <c r="BN51" s="137">
        <v>0.01</v>
      </c>
      <c r="BO51" s="137">
        <v>0.01</v>
      </c>
      <c r="BP51" s="137">
        <v>0.01</v>
      </c>
      <c r="BQ51" s="137" t="s">
        <v>42</v>
      </c>
      <c r="BR51" s="137" t="s">
        <v>41</v>
      </c>
      <c r="BS51" s="137" t="s">
        <v>41</v>
      </c>
      <c r="BT51" s="137">
        <v>0.01</v>
      </c>
      <c r="BU51" s="137" t="s">
        <v>42</v>
      </c>
      <c r="BV51" s="137" t="s">
        <v>41</v>
      </c>
      <c r="BW51" s="137" t="s">
        <v>41</v>
      </c>
      <c r="BX51" s="137">
        <v>0.02</v>
      </c>
      <c r="BY51" s="137" t="s">
        <v>42</v>
      </c>
      <c r="BZ51" s="137">
        <v>0.01</v>
      </c>
      <c r="CA51" s="137">
        <v>0.01</v>
      </c>
      <c r="CB51" s="137">
        <v>0.11</v>
      </c>
      <c r="CC51" s="137">
        <v>0.08</v>
      </c>
      <c r="CD51" s="137">
        <v>0.05</v>
      </c>
      <c r="CE51" s="137">
        <v>0.06</v>
      </c>
      <c r="CF51" s="137">
        <v>0.04</v>
      </c>
      <c r="CG51" s="137">
        <v>0.06</v>
      </c>
      <c r="CH51" s="137">
        <v>0.01</v>
      </c>
      <c r="CI51" s="137">
        <v>0.02</v>
      </c>
      <c r="CJ51" s="137">
        <v>0.02</v>
      </c>
      <c r="CK51" s="137" t="s">
        <v>42</v>
      </c>
      <c r="CL51" s="137">
        <v>0.01</v>
      </c>
      <c r="CM51" s="137">
        <v>0.01</v>
      </c>
    </row>
    <row r="52" spans="1:91" s="129" customFormat="1" x14ac:dyDescent="0.2">
      <c r="A52" s="139">
        <v>878</v>
      </c>
      <c r="B52" s="139" t="s">
        <v>218</v>
      </c>
      <c r="C52" s="135" t="s">
        <v>184</v>
      </c>
      <c r="D52" s="136">
        <v>1410</v>
      </c>
      <c r="E52" s="136">
        <v>220</v>
      </c>
      <c r="F52" s="136">
        <v>5980</v>
      </c>
      <c r="G52" s="136">
        <v>7600</v>
      </c>
      <c r="H52" s="137">
        <v>0.87</v>
      </c>
      <c r="I52" s="137">
        <v>0.93</v>
      </c>
      <c r="J52" s="137">
        <v>0.94</v>
      </c>
      <c r="K52" s="137">
        <v>0.93</v>
      </c>
      <c r="L52" s="137">
        <v>0.84</v>
      </c>
      <c r="M52" s="137">
        <v>0.92</v>
      </c>
      <c r="N52" s="137">
        <v>0.93</v>
      </c>
      <c r="O52" s="137">
        <v>0.91</v>
      </c>
      <c r="P52" s="137">
        <v>0.59</v>
      </c>
      <c r="Q52" s="137">
        <v>0.68</v>
      </c>
      <c r="R52" s="137">
        <v>0.52</v>
      </c>
      <c r="S52" s="137">
        <v>0.54</v>
      </c>
      <c r="T52" s="137" t="s">
        <v>42</v>
      </c>
      <c r="U52" s="137">
        <v>0</v>
      </c>
      <c r="V52" s="137" t="s">
        <v>41</v>
      </c>
      <c r="W52" s="137" t="s">
        <v>41</v>
      </c>
      <c r="X52" s="137">
        <v>0.04</v>
      </c>
      <c r="Y52" s="137">
        <v>0.03</v>
      </c>
      <c r="Z52" s="137">
        <v>0.02</v>
      </c>
      <c r="AA52" s="137">
        <v>0.03</v>
      </c>
      <c r="AB52" s="137">
        <v>0.2</v>
      </c>
      <c r="AC52" s="137">
        <v>0.18</v>
      </c>
      <c r="AD52" s="137">
        <v>0.36</v>
      </c>
      <c r="AE52" s="137">
        <v>0.33</v>
      </c>
      <c r="AF52" s="137" t="s">
        <v>42</v>
      </c>
      <c r="AG52" s="137">
        <v>0</v>
      </c>
      <c r="AH52" s="137">
        <v>0.02</v>
      </c>
      <c r="AI52" s="137">
        <v>0.01</v>
      </c>
      <c r="AJ52" s="137">
        <v>0</v>
      </c>
      <c r="AK52" s="137">
        <v>0</v>
      </c>
      <c r="AL52" s="137">
        <v>0</v>
      </c>
      <c r="AM52" s="137">
        <v>0</v>
      </c>
      <c r="AN52" s="137" t="s">
        <v>42</v>
      </c>
      <c r="AO52" s="137">
        <v>0</v>
      </c>
      <c r="AP52" s="137" t="s">
        <v>42</v>
      </c>
      <c r="AQ52" s="137" t="s">
        <v>42</v>
      </c>
      <c r="AR52" s="137">
        <v>0</v>
      </c>
      <c r="AS52" s="137" t="s">
        <v>42</v>
      </c>
      <c r="AT52" s="137">
        <v>0</v>
      </c>
      <c r="AU52" s="137" t="s">
        <v>42</v>
      </c>
      <c r="AV52" s="137">
        <v>0.08</v>
      </c>
      <c r="AW52" s="137">
        <v>0.03</v>
      </c>
      <c r="AX52" s="137">
        <v>0.06</v>
      </c>
      <c r="AY52" s="137">
        <v>0.06</v>
      </c>
      <c r="AZ52" s="137">
        <v>0</v>
      </c>
      <c r="BA52" s="137">
        <v>0</v>
      </c>
      <c r="BB52" s="137" t="s">
        <v>42</v>
      </c>
      <c r="BC52" s="137" t="s">
        <v>42</v>
      </c>
      <c r="BD52" s="137">
        <v>0.01</v>
      </c>
      <c r="BE52" s="137" t="s">
        <v>42</v>
      </c>
      <c r="BF52" s="137" t="s">
        <v>41</v>
      </c>
      <c r="BG52" s="137" t="s">
        <v>41</v>
      </c>
      <c r="BH52" s="137">
        <v>0.02</v>
      </c>
      <c r="BI52" s="137" t="s">
        <v>42</v>
      </c>
      <c r="BJ52" s="137">
        <v>0.01</v>
      </c>
      <c r="BK52" s="137">
        <v>0.01</v>
      </c>
      <c r="BL52" s="137">
        <v>0.01</v>
      </c>
      <c r="BM52" s="137" t="s">
        <v>42</v>
      </c>
      <c r="BN52" s="137">
        <v>0.01</v>
      </c>
      <c r="BO52" s="137">
        <v>0.01</v>
      </c>
      <c r="BP52" s="137">
        <v>0.01</v>
      </c>
      <c r="BQ52" s="137" t="s">
        <v>42</v>
      </c>
      <c r="BR52" s="137" t="s">
        <v>41</v>
      </c>
      <c r="BS52" s="137" t="s">
        <v>41</v>
      </c>
      <c r="BT52" s="137">
        <v>0</v>
      </c>
      <c r="BU52" s="137">
        <v>0</v>
      </c>
      <c r="BV52" s="137">
        <v>0</v>
      </c>
      <c r="BW52" s="137">
        <v>0</v>
      </c>
      <c r="BX52" s="137">
        <v>0.01</v>
      </c>
      <c r="BY52" s="137">
        <v>0</v>
      </c>
      <c r="BZ52" s="137" t="s">
        <v>41</v>
      </c>
      <c r="CA52" s="137" t="s">
        <v>41</v>
      </c>
      <c r="CB52" s="137">
        <v>0.08</v>
      </c>
      <c r="CC52" s="137">
        <v>0.05</v>
      </c>
      <c r="CD52" s="137">
        <v>0.04</v>
      </c>
      <c r="CE52" s="137">
        <v>0.05</v>
      </c>
      <c r="CF52" s="137">
        <v>0.04</v>
      </c>
      <c r="CG52" s="137" t="s">
        <v>42</v>
      </c>
      <c r="CH52" s="137">
        <v>0.01</v>
      </c>
      <c r="CI52" s="137">
        <v>0.02</v>
      </c>
      <c r="CJ52" s="137">
        <v>0.01</v>
      </c>
      <c r="CK52" s="137" t="s">
        <v>42</v>
      </c>
      <c r="CL52" s="137">
        <v>0.01</v>
      </c>
      <c r="CM52" s="137">
        <v>0.01</v>
      </c>
    </row>
    <row r="53" spans="1:91" s="129" customFormat="1" x14ac:dyDescent="0.2">
      <c r="A53" s="139">
        <v>371</v>
      </c>
      <c r="B53" s="139" t="s">
        <v>219</v>
      </c>
      <c r="C53" s="135" t="s">
        <v>170</v>
      </c>
      <c r="D53" s="136">
        <v>570</v>
      </c>
      <c r="E53" s="136">
        <v>50</v>
      </c>
      <c r="F53" s="136">
        <v>2760</v>
      </c>
      <c r="G53" s="136">
        <v>3380</v>
      </c>
      <c r="H53" s="137">
        <v>0.82</v>
      </c>
      <c r="I53" s="137">
        <v>0.98</v>
      </c>
      <c r="J53" s="137">
        <v>0.9</v>
      </c>
      <c r="K53" s="137">
        <v>0.89</v>
      </c>
      <c r="L53" s="137">
        <v>0.76</v>
      </c>
      <c r="M53" s="137">
        <v>0.98</v>
      </c>
      <c r="N53" s="137">
        <v>0.88</v>
      </c>
      <c r="O53" s="137">
        <v>0.86</v>
      </c>
      <c r="P53" s="137">
        <v>0.46</v>
      </c>
      <c r="Q53" s="137">
        <v>0.45</v>
      </c>
      <c r="R53" s="137">
        <v>0.25</v>
      </c>
      <c r="S53" s="137">
        <v>0.28999999999999998</v>
      </c>
      <c r="T53" s="137">
        <v>0</v>
      </c>
      <c r="U53" s="137">
        <v>0</v>
      </c>
      <c r="V53" s="137" t="s">
        <v>42</v>
      </c>
      <c r="W53" s="137" t="s">
        <v>42</v>
      </c>
      <c r="X53" s="137">
        <v>0.06</v>
      </c>
      <c r="Y53" s="137">
        <v>0</v>
      </c>
      <c r="Z53" s="137">
        <v>0.04</v>
      </c>
      <c r="AA53" s="137">
        <v>0.04</v>
      </c>
      <c r="AB53" s="137">
        <v>0.22</v>
      </c>
      <c r="AC53" s="137">
        <v>0.49</v>
      </c>
      <c r="AD53" s="137">
        <v>0.55000000000000004</v>
      </c>
      <c r="AE53" s="137">
        <v>0.49</v>
      </c>
      <c r="AF53" s="137" t="s">
        <v>42</v>
      </c>
      <c r="AG53" s="137">
        <v>0</v>
      </c>
      <c r="AH53" s="137">
        <v>0.03</v>
      </c>
      <c r="AI53" s="137">
        <v>0.03</v>
      </c>
      <c r="AJ53" s="137">
        <v>0</v>
      </c>
      <c r="AK53" s="137" t="s">
        <v>42</v>
      </c>
      <c r="AL53" s="137">
        <v>0</v>
      </c>
      <c r="AM53" s="137" t="s">
        <v>42</v>
      </c>
      <c r="AN53" s="137">
        <v>0</v>
      </c>
      <c r="AO53" s="137">
        <v>0</v>
      </c>
      <c r="AP53" s="137" t="s">
        <v>42</v>
      </c>
      <c r="AQ53" s="137" t="s">
        <v>42</v>
      </c>
      <c r="AR53" s="137">
        <v>0</v>
      </c>
      <c r="AS53" s="137">
        <v>0</v>
      </c>
      <c r="AT53" s="137">
        <v>0</v>
      </c>
      <c r="AU53" s="137">
        <v>0</v>
      </c>
      <c r="AV53" s="137">
        <v>0.06</v>
      </c>
      <c r="AW53" s="137" t="s">
        <v>42</v>
      </c>
      <c r="AX53" s="137">
        <v>0.06</v>
      </c>
      <c r="AY53" s="137">
        <v>0.06</v>
      </c>
      <c r="AZ53" s="137">
        <v>0</v>
      </c>
      <c r="BA53" s="137">
        <v>0</v>
      </c>
      <c r="BB53" s="137">
        <v>0</v>
      </c>
      <c r="BC53" s="137">
        <v>0</v>
      </c>
      <c r="BD53" s="137">
        <v>0.01</v>
      </c>
      <c r="BE53" s="137">
        <v>0</v>
      </c>
      <c r="BF53" s="137">
        <v>0.01</v>
      </c>
      <c r="BG53" s="137">
        <v>0.01</v>
      </c>
      <c r="BH53" s="137">
        <v>0.03</v>
      </c>
      <c r="BI53" s="137">
        <v>0</v>
      </c>
      <c r="BJ53" s="137">
        <v>0.01</v>
      </c>
      <c r="BK53" s="137">
        <v>0.02</v>
      </c>
      <c r="BL53" s="137">
        <v>0.02</v>
      </c>
      <c r="BM53" s="137">
        <v>0</v>
      </c>
      <c r="BN53" s="137">
        <v>0.01</v>
      </c>
      <c r="BO53" s="137">
        <v>0.01</v>
      </c>
      <c r="BP53" s="137" t="s">
        <v>42</v>
      </c>
      <c r="BQ53" s="137">
        <v>0</v>
      </c>
      <c r="BR53" s="137" t="s">
        <v>41</v>
      </c>
      <c r="BS53" s="137" t="s">
        <v>41</v>
      </c>
      <c r="BT53" s="137" t="s">
        <v>42</v>
      </c>
      <c r="BU53" s="137">
        <v>0</v>
      </c>
      <c r="BV53" s="137" t="s">
        <v>42</v>
      </c>
      <c r="BW53" s="137" t="s">
        <v>42</v>
      </c>
      <c r="BX53" s="137">
        <v>0.02</v>
      </c>
      <c r="BY53" s="137">
        <v>0</v>
      </c>
      <c r="BZ53" s="137">
        <v>0.01</v>
      </c>
      <c r="CA53" s="137">
        <v>0.01</v>
      </c>
      <c r="CB53" s="137">
        <v>0.11</v>
      </c>
      <c r="CC53" s="137">
        <v>0</v>
      </c>
      <c r="CD53" s="137">
        <v>7.0000000000000007E-2</v>
      </c>
      <c r="CE53" s="137">
        <v>7.0000000000000007E-2</v>
      </c>
      <c r="CF53" s="137">
        <v>0.05</v>
      </c>
      <c r="CG53" s="137" t="s">
        <v>42</v>
      </c>
      <c r="CH53" s="137">
        <v>0.02</v>
      </c>
      <c r="CI53" s="137">
        <v>0.02</v>
      </c>
      <c r="CJ53" s="137">
        <v>0.02</v>
      </c>
      <c r="CK53" s="137">
        <v>0</v>
      </c>
      <c r="CL53" s="137">
        <v>0.01</v>
      </c>
      <c r="CM53" s="137">
        <v>0.01</v>
      </c>
    </row>
    <row r="54" spans="1:91" s="129" customFormat="1" x14ac:dyDescent="0.2">
      <c r="A54" s="139">
        <v>835</v>
      </c>
      <c r="B54" s="139" t="s">
        <v>220</v>
      </c>
      <c r="C54" s="135" t="s">
        <v>184</v>
      </c>
      <c r="D54" s="136">
        <v>740</v>
      </c>
      <c r="E54" s="136">
        <v>80</v>
      </c>
      <c r="F54" s="136">
        <v>3480</v>
      </c>
      <c r="G54" s="136">
        <v>4300</v>
      </c>
      <c r="H54" s="137">
        <v>0.86</v>
      </c>
      <c r="I54" s="137">
        <v>0.92</v>
      </c>
      <c r="J54" s="137">
        <v>0.95</v>
      </c>
      <c r="K54" s="137">
        <v>0.93</v>
      </c>
      <c r="L54" s="137">
        <v>0.83</v>
      </c>
      <c r="M54" s="137">
        <v>0.91</v>
      </c>
      <c r="N54" s="137">
        <v>0.94</v>
      </c>
      <c r="O54" s="137">
        <v>0.92</v>
      </c>
      <c r="P54" s="137">
        <v>0.55000000000000004</v>
      </c>
      <c r="Q54" s="137">
        <v>0.62</v>
      </c>
      <c r="R54" s="137">
        <v>0.28999999999999998</v>
      </c>
      <c r="S54" s="137">
        <v>0.34</v>
      </c>
      <c r="T54" s="137" t="s">
        <v>42</v>
      </c>
      <c r="U54" s="137">
        <v>0</v>
      </c>
      <c r="V54" s="137" t="s">
        <v>41</v>
      </c>
      <c r="W54" s="137" t="s">
        <v>41</v>
      </c>
      <c r="X54" s="137">
        <v>0.02</v>
      </c>
      <c r="Y54" s="137" t="s">
        <v>42</v>
      </c>
      <c r="Z54" s="137">
        <v>0.02</v>
      </c>
      <c r="AA54" s="137">
        <v>0.02</v>
      </c>
      <c r="AB54" s="137">
        <v>0.25</v>
      </c>
      <c r="AC54" s="137">
        <v>0.25</v>
      </c>
      <c r="AD54" s="137">
        <v>0.61</v>
      </c>
      <c r="AE54" s="137">
        <v>0.54</v>
      </c>
      <c r="AF54" s="137" t="s">
        <v>42</v>
      </c>
      <c r="AG54" s="137">
        <v>0</v>
      </c>
      <c r="AH54" s="137" t="s">
        <v>41</v>
      </c>
      <c r="AI54" s="137" t="s">
        <v>41</v>
      </c>
      <c r="AJ54" s="137">
        <v>0</v>
      </c>
      <c r="AK54" s="137">
        <v>0</v>
      </c>
      <c r="AL54" s="137">
        <v>0</v>
      </c>
      <c r="AM54" s="137">
        <v>0</v>
      </c>
      <c r="AN54" s="137" t="s">
        <v>42</v>
      </c>
      <c r="AO54" s="137" t="s">
        <v>42</v>
      </c>
      <c r="AP54" s="137">
        <v>0</v>
      </c>
      <c r="AQ54" s="137" t="s">
        <v>42</v>
      </c>
      <c r="AR54" s="137">
        <v>0</v>
      </c>
      <c r="AS54" s="137" t="s">
        <v>42</v>
      </c>
      <c r="AT54" s="137">
        <v>0</v>
      </c>
      <c r="AU54" s="137" t="s">
        <v>42</v>
      </c>
      <c r="AV54" s="137">
        <v>0.09</v>
      </c>
      <c r="AW54" s="137" t="s">
        <v>42</v>
      </c>
      <c r="AX54" s="137">
        <v>0.05</v>
      </c>
      <c r="AY54" s="137">
        <v>0.06</v>
      </c>
      <c r="AZ54" s="137" t="s">
        <v>42</v>
      </c>
      <c r="BA54" s="137">
        <v>0</v>
      </c>
      <c r="BB54" s="137">
        <v>0</v>
      </c>
      <c r="BC54" s="137" t="s">
        <v>42</v>
      </c>
      <c r="BD54" s="137" t="s">
        <v>42</v>
      </c>
      <c r="BE54" s="137">
        <v>0</v>
      </c>
      <c r="BF54" s="137" t="s">
        <v>41</v>
      </c>
      <c r="BG54" s="137" t="s">
        <v>41</v>
      </c>
      <c r="BH54" s="137">
        <v>0.01</v>
      </c>
      <c r="BI54" s="137" t="s">
        <v>42</v>
      </c>
      <c r="BJ54" s="137">
        <v>0.01</v>
      </c>
      <c r="BK54" s="137">
        <v>0.01</v>
      </c>
      <c r="BL54" s="137">
        <v>0.01</v>
      </c>
      <c r="BM54" s="137">
        <v>0</v>
      </c>
      <c r="BN54" s="137">
        <v>0.01</v>
      </c>
      <c r="BO54" s="137">
        <v>0.01</v>
      </c>
      <c r="BP54" s="137" t="s">
        <v>42</v>
      </c>
      <c r="BQ54" s="137" t="s">
        <v>42</v>
      </c>
      <c r="BR54" s="137" t="s">
        <v>41</v>
      </c>
      <c r="BS54" s="137" t="s">
        <v>41</v>
      </c>
      <c r="BT54" s="137">
        <v>0</v>
      </c>
      <c r="BU54" s="137">
        <v>0</v>
      </c>
      <c r="BV54" s="137">
        <v>0</v>
      </c>
      <c r="BW54" s="137">
        <v>0</v>
      </c>
      <c r="BX54" s="137">
        <v>0.01</v>
      </c>
      <c r="BY54" s="137">
        <v>0</v>
      </c>
      <c r="BZ54" s="137" t="s">
        <v>41</v>
      </c>
      <c r="CA54" s="137">
        <v>0.01</v>
      </c>
      <c r="CB54" s="137">
        <v>0.09</v>
      </c>
      <c r="CC54" s="137" t="s">
        <v>42</v>
      </c>
      <c r="CD54" s="137">
        <v>0.04</v>
      </c>
      <c r="CE54" s="137">
        <v>0.05</v>
      </c>
      <c r="CF54" s="137">
        <v>0.03</v>
      </c>
      <c r="CG54" s="137">
        <v>0</v>
      </c>
      <c r="CH54" s="137">
        <v>0.01</v>
      </c>
      <c r="CI54" s="137">
        <v>0.01</v>
      </c>
      <c r="CJ54" s="137">
        <v>0.02</v>
      </c>
      <c r="CK54" s="137" t="s">
        <v>42</v>
      </c>
      <c r="CL54" s="137">
        <v>0.01</v>
      </c>
      <c r="CM54" s="137">
        <v>0.01</v>
      </c>
    </row>
    <row r="55" spans="1:91" s="129" customFormat="1" x14ac:dyDescent="0.2">
      <c r="A55" s="139">
        <v>332</v>
      </c>
      <c r="B55" s="139" t="s">
        <v>221</v>
      </c>
      <c r="C55" s="135" t="s">
        <v>174</v>
      </c>
      <c r="D55" s="136">
        <v>620</v>
      </c>
      <c r="E55" s="136">
        <v>90</v>
      </c>
      <c r="F55" s="136">
        <v>3120</v>
      </c>
      <c r="G55" s="136">
        <v>3830</v>
      </c>
      <c r="H55" s="137">
        <v>0.88</v>
      </c>
      <c r="I55" s="137">
        <v>0.92</v>
      </c>
      <c r="J55" s="137">
        <v>0.93</v>
      </c>
      <c r="K55" s="137">
        <v>0.92</v>
      </c>
      <c r="L55" s="137">
        <v>0.84</v>
      </c>
      <c r="M55" s="137">
        <v>0.92</v>
      </c>
      <c r="N55" s="137">
        <v>0.91</v>
      </c>
      <c r="O55" s="137">
        <v>0.9</v>
      </c>
      <c r="P55" s="137">
        <v>0.71</v>
      </c>
      <c r="Q55" s="137">
        <v>0.85</v>
      </c>
      <c r="R55" s="137">
        <v>0.59</v>
      </c>
      <c r="S55" s="137">
        <v>0.62</v>
      </c>
      <c r="T55" s="137">
        <v>0</v>
      </c>
      <c r="U55" s="137">
        <v>0</v>
      </c>
      <c r="V55" s="137" t="s">
        <v>42</v>
      </c>
      <c r="W55" s="137" t="s">
        <v>42</v>
      </c>
      <c r="X55" s="137">
        <v>7.0000000000000007E-2</v>
      </c>
      <c r="Y55" s="137" t="s">
        <v>42</v>
      </c>
      <c r="Z55" s="137">
        <v>0.03</v>
      </c>
      <c r="AA55" s="137">
        <v>0.04</v>
      </c>
      <c r="AB55" s="137">
        <v>0.04</v>
      </c>
      <c r="AC55" s="137" t="s">
        <v>42</v>
      </c>
      <c r="AD55" s="137">
        <v>0.11</v>
      </c>
      <c r="AE55" s="137">
        <v>0.1</v>
      </c>
      <c r="AF55" s="137">
        <v>0.02</v>
      </c>
      <c r="AG55" s="137" t="s">
        <v>42</v>
      </c>
      <c r="AH55" s="137">
        <v>0.17</v>
      </c>
      <c r="AI55" s="137">
        <v>0.14000000000000001</v>
      </c>
      <c r="AJ55" s="137">
        <v>0</v>
      </c>
      <c r="AK55" s="137" t="s">
        <v>42</v>
      </c>
      <c r="AL55" s="137">
        <v>0</v>
      </c>
      <c r="AM55" s="137" t="s">
        <v>42</v>
      </c>
      <c r="AN55" s="137">
        <v>0</v>
      </c>
      <c r="AO55" s="137">
        <v>0</v>
      </c>
      <c r="AP55" s="137">
        <v>0</v>
      </c>
      <c r="AQ55" s="137">
        <v>0</v>
      </c>
      <c r="AR55" s="137">
        <v>0</v>
      </c>
      <c r="AS55" s="137">
        <v>0</v>
      </c>
      <c r="AT55" s="137">
        <v>0</v>
      </c>
      <c r="AU55" s="137">
        <v>0</v>
      </c>
      <c r="AV55" s="137">
        <v>0.1</v>
      </c>
      <c r="AW55" s="137" t="s">
        <v>42</v>
      </c>
      <c r="AX55" s="137">
        <v>7.0000000000000007E-2</v>
      </c>
      <c r="AY55" s="137">
        <v>7.0000000000000007E-2</v>
      </c>
      <c r="AZ55" s="137">
        <v>0</v>
      </c>
      <c r="BA55" s="137">
        <v>0</v>
      </c>
      <c r="BB55" s="137">
        <v>0</v>
      </c>
      <c r="BC55" s="137">
        <v>0</v>
      </c>
      <c r="BD55" s="137" t="s">
        <v>42</v>
      </c>
      <c r="BE55" s="137">
        <v>0</v>
      </c>
      <c r="BF55" s="137" t="s">
        <v>42</v>
      </c>
      <c r="BG55" s="137" t="s">
        <v>42</v>
      </c>
      <c r="BH55" s="137">
        <v>0.02</v>
      </c>
      <c r="BI55" s="137">
        <v>0</v>
      </c>
      <c r="BJ55" s="137">
        <v>0.01</v>
      </c>
      <c r="BK55" s="137">
        <v>0.01</v>
      </c>
      <c r="BL55" s="137">
        <v>0.02</v>
      </c>
      <c r="BM55" s="137">
        <v>0</v>
      </c>
      <c r="BN55" s="137">
        <v>0.01</v>
      </c>
      <c r="BO55" s="137">
        <v>0.01</v>
      </c>
      <c r="BP55" s="137" t="s">
        <v>42</v>
      </c>
      <c r="BQ55" s="137">
        <v>0</v>
      </c>
      <c r="BR55" s="137" t="s">
        <v>41</v>
      </c>
      <c r="BS55" s="137" t="s">
        <v>41</v>
      </c>
      <c r="BT55" s="137">
        <v>0</v>
      </c>
      <c r="BU55" s="137">
        <v>0</v>
      </c>
      <c r="BV55" s="137" t="s">
        <v>42</v>
      </c>
      <c r="BW55" s="137" t="s">
        <v>42</v>
      </c>
      <c r="BX55" s="137">
        <v>0.02</v>
      </c>
      <c r="BY55" s="137">
        <v>0</v>
      </c>
      <c r="BZ55" s="137">
        <v>0.01</v>
      </c>
      <c r="CA55" s="137">
        <v>0.01</v>
      </c>
      <c r="CB55" s="137">
        <v>0.08</v>
      </c>
      <c r="CC55" s="137">
        <v>7.0000000000000007E-2</v>
      </c>
      <c r="CD55" s="137">
        <v>0.05</v>
      </c>
      <c r="CE55" s="137">
        <v>0.06</v>
      </c>
      <c r="CF55" s="137">
        <v>0.03</v>
      </c>
      <c r="CG55" s="137">
        <v>0</v>
      </c>
      <c r="CH55" s="137">
        <v>0.01</v>
      </c>
      <c r="CI55" s="137">
        <v>0.02</v>
      </c>
      <c r="CJ55" s="137">
        <v>0.01</v>
      </c>
      <c r="CK55" s="137" t="s">
        <v>42</v>
      </c>
      <c r="CL55" s="137">
        <v>0.01</v>
      </c>
      <c r="CM55" s="137">
        <v>0.01</v>
      </c>
    </row>
    <row r="56" spans="1:91" s="129" customFormat="1" x14ac:dyDescent="0.2">
      <c r="A56" s="139">
        <v>840</v>
      </c>
      <c r="B56" s="139" t="s">
        <v>222</v>
      </c>
      <c r="C56" s="135" t="s">
        <v>166</v>
      </c>
      <c r="D56" s="136">
        <v>1110</v>
      </c>
      <c r="E56" s="136">
        <v>90</v>
      </c>
      <c r="F56" s="136">
        <v>4110</v>
      </c>
      <c r="G56" s="136">
        <v>5310</v>
      </c>
      <c r="H56" s="137">
        <v>0.85</v>
      </c>
      <c r="I56" s="137">
        <v>0.95</v>
      </c>
      <c r="J56" s="137">
        <v>0.93</v>
      </c>
      <c r="K56" s="137">
        <v>0.92</v>
      </c>
      <c r="L56" s="137">
        <v>0.82</v>
      </c>
      <c r="M56" s="137">
        <v>0.95</v>
      </c>
      <c r="N56" s="137">
        <v>0.92</v>
      </c>
      <c r="O56" s="137">
        <v>0.9</v>
      </c>
      <c r="P56" s="137">
        <v>0.56999999999999995</v>
      </c>
      <c r="Q56" s="137">
        <v>0.69</v>
      </c>
      <c r="R56" s="137">
        <v>0.4</v>
      </c>
      <c r="S56" s="137">
        <v>0.44</v>
      </c>
      <c r="T56" s="137">
        <v>0</v>
      </c>
      <c r="U56" s="137" t="s">
        <v>42</v>
      </c>
      <c r="V56" s="137" t="s">
        <v>42</v>
      </c>
      <c r="W56" s="137" t="s">
        <v>41</v>
      </c>
      <c r="X56" s="137">
        <v>0.04</v>
      </c>
      <c r="Y56" s="137" t="s">
        <v>42</v>
      </c>
      <c r="Z56" s="137">
        <v>0.04</v>
      </c>
      <c r="AA56" s="137">
        <v>0.04</v>
      </c>
      <c r="AB56" s="137">
        <v>0.19</v>
      </c>
      <c r="AC56" s="137">
        <v>0.2</v>
      </c>
      <c r="AD56" s="137">
        <v>0.4</v>
      </c>
      <c r="AE56" s="137">
        <v>0.35</v>
      </c>
      <c r="AF56" s="137">
        <v>0.02</v>
      </c>
      <c r="AG56" s="137" t="s">
        <v>42</v>
      </c>
      <c r="AH56" s="137">
        <v>7.0000000000000007E-2</v>
      </c>
      <c r="AI56" s="137">
        <v>0.06</v>
      </c>
      <c r="AJ56" s="137">
        <v>0</v>
      </c>
      <c r="AK56" s="137">
        <v>0</v>
      </c>
      <c r="AL56" s="137">
        <v>0</v>
      </c>
      <c r="AM56" s="137">
        <v>0</v>
      </c>
      <c r="AN56" s="137" t="s">
        <v>42</v>
      </c>
      <c r="AO56" s="137">
        <v>0</v>
      </c>
      <c r="AP56" s="137">
        <v>0</v>
      </c>
      <c r="AQ56" s="137" t="s">
        <v>42</v>
      </c>
      <c r="AR56" s="137">
        <v>0</v>
      </c>
      <c r="AS56" s="137">
        <v>0</v>
      </c>
      <c r="AT56" s="137">
        <v>0</v>
      </c>
      <c r="AU56" s="137">
        <v>0</v>
      </c>
      <c r="AV56" s="137">
        <v>0.08</v>
      </c>
      <c r="AW56" s="137" t="s">
        <v>42</v>
      </c>
      <c r="AX56" s="137">
        <v>7.0000000000000007E-2</v>
      </c>
      <c r="AY56" s="137">
        <v>7.0000000000000007E-2</v>
      </c>
      <c r="AZ56" s="137">
        <v>0</v>
      </c>
      <c r="BA56" s="137">
        <v>0</v>
      </c>
      <c r="BB56" s="137">
        <v>0</v>
      </c>
      <c r="BC56" s="137">
        <v>0</v>
      </c>
      <c r="BD56" s="137">
        <v>0.01</v>
      </c>
      <c r="BE56" s="137">
        <v>0</v>
      </c>
      <c r="BF56" s="137" t="s">
        <v>41</v>
      </c>
      <c r="BG56" s="137" t="s">
        <v>41</v>
      </c>
      <c r="BH56" s="137">
        <v>0.02</v>
      </c>
      <c r="BI56" s="137">
        <v>0</v>
      </c>
      <c r="BJ56" s="137">
        <v>0.01</v>
      </c>
      <c r="BK56" s="137">
        <v>0.01</v>
      </c>
      <c r="BL56" s="137">
        <v>0.01</v>
      </c>
      <c r="BM56" s="137">
        <v>0</v>
      </c>
      <c r="BN56" s="137">
        <v>0.01</v>
      </c>
      <c r="BO56" s="137">
        <v>0.01</v>
      </c>
      <c r="BP56" s="137">
        <v>0.01</v>
      </c>
      <c r="BQ56" s="137">
        <v>0</v>
      </c>
      <c r="BR56" s="137" t="s">
        <v>41</v>
      </c>
      <c r="BS56" s="137" t="s">
        <v>41</v>
      </c>
      <c r="BT56" s="137" t="s">
        <v>42</v>
      </c>
      <c r="BU56" s="137">
        <v>0</v>
      </c>
      <c r="BV56" s="137" t="s">
        <v>42</v>
      </c>
      <c r="BW56" s="137" t="s">
        <v>42</v>
      </c>
      <c r="BX56" s="137">
        <v>0.01</v>
      </c>
      <c r="BY56" s="137">
        <v>0</v>
      </c>
      <c r="BZ56" s="137">
        <v>0.01</v>
      </c>
      <c r="CA56" s="137">
        <v>0.01</v>
      </c>
      <c r="CB56" s="137">
        <v>0.09</v>
      </c>
      <c r="CC56" s="137" t="s">
        <v>42</v>
      </c>
      <c r="CD56" s="137">
        <v>0.04</v>
      </c>
      <c r="CE56" s="137">
        <v>0.05</v>
      </c>
      <c r="CF56" s="137">
        <v>0.05</v>
      </c>
      <c r="CG56" s="137">
        <v>0</v>
      </c>
      <c r="CH56" s="137">
        <v>0.01</v>
      </c>
      <c r="CI56" s="137">
        <v>0.02</v>
      </c>
      <c r="CJ56" s="137">
        <v>0.01</v>
      </c>
      <c r="CK56" s="137">
        <v>0</v>
      </c>
      <c r="CL56" s="137">
        <v>0.01</v>
      </c>
      <c r="CM56" s="137">
        <v>0.01</v>
      </c>
    </row>
    <row r="57" spans="1:91" s="129" customFormat="1" x14ac:dyDescent="0.2">
      <c r="A57" s="139">
        <v>307</v>
      </c>
      <c r="B57" s="139" t="s">
        <v>223</v>
      </c>
      <c r="C57" s="135" t="s">
        <v>180</v>
      </c>
      <c r="D57" s="136">
        <v>690</v>
      </c>
      <c r="E57" s="136">
        <v>60</v>
      </c>
      <c r="F57" s="136">
        <v>2090</v>
      </c>
      <c r="G57" s="136">
        <v>2830</v>
      </c>
      <c r="H57" s="137">
        <v>0.9</v>
      </c>
      <c r="I57" s="137">
        <v>0.9</v>
      </c>
      <c r="J57" s="137">
        <v>0.96</v>
      </c>
      <c r="K57" s="137">
        <v>0.94</v>
      </c>
      <c r="L57" s="137">
        <v>0.88</v>
      </c>
      <c r="M57" s="137">
        <v>0.9</v>
      </c>
      <c r="N57" s="137">
        <v>0.95</v>
      </c>
      <c r="O57" s="137">
        <v>0.94</v>
      </c>
      <c r="P57" s="137">
        <v>0.39</v>
      </c>
      <c r="Q57" s="137">
        <v>0.45</v>
      </c>
      <c r="R57" s="137">
        <v>0.22</v>
      </c>
      <c r="S57" s="137">
        <v>0.26</v>
      </c>
      <c r="T57" s="137" t="s">
        <v>42</v>
      </c>
      <c r="U57" s="137">
        <v>0</v>
      </c>
      <c r="V57" s="137" t="s">
        <v>41</v>
      </c>
      <c r="W57" s="137" t="s">
        <v>41</v>
      </c>
      <c r="X57" s="137">
        <v>0.02</v>
      </c>
      <c r="Y57" s="137" t="s">
        <v>42</v>
      </c>
      <c r="Z57" s="137">
        <v>0.01</v>
      </c>
      <c r="AA57" s="137">
        <v>0.01</v>
      </c>
      <c r="AB57" s="137">
        <v>0.46</v>
      </c>
      <c r="AC57" s="137">
        <v>0.36</v>
      </c>
      <c r="AD57" s="137">
        <v>0.69</v>
      </c>
      <c r="AE57" s="137">
        <v>0.63</v>
      </c>
      <c r="AF57" s="137" t="s">
        <v>42</v>
      </c>
      <c r="AG57" s="137">
        <v>0</v>
      </c>
      <c r="AH57" s="137">
        <v>0.03</v>
      </c>
      <c r="AI57" s="137">
        <v>0.02</v>
      </c>
      <c r="AJ57" s="137">
        <v>0</v>
      </c>
      <c r="AK57" s="137">
        <v>0</v>
      </c>
      <c r="AL57" s="137">
        <v>0</v>
      </c>
      <c r="AM57" s="137">
        <v>0</v>
      </c>
      <c r="AN57" s="137">
        <v>0</v>
      </c>
      <c r="AO57" s="137">
        <v>0</v>
      </c>
      <c r="AP57" s="137">
        <v>0</v>
      </c>
      <c r="AQ57" s="137">
        <v>0</v>
      </c>
      <c r="AR57" s="137">
        <v>0</v>
      </c>
      <c r="AS57" s="137" t="s">
        <v>42</v>
      </c>
      <c r="AT57" s="137">
        <v>0</v>
      </c>
      <c r="AU57" s="137" t="s">
        <v>42</v>
      </c>
      <c r="AV57" s="137">
        <v>0.02</v>
      </c>
      <c r="AW57" s="137" t="s">
        <v>42</v>
      </c>
      <c r="AX57" s="137">
        <v>0.01</v>
      </c>
      <c r="AY57" s="137">
        <v>0.01</v>
      </c>
      <c r="AZ57" s="137">
        <v>0</v>
      </c>
      <c r="BA57" s="137">
        <v>0</v>
      </c>
      <c r="BB57" s="137">
        <v>0</v>
      </c>
      <c r="BC57" s="137">
        <v>0</v>
      </c>
      <c r="BD57" s="137" t="s">
        <v>42</v>
      </c>
      <c r="BE57" s="137">
        <v>0</v>
      </c>
      <c r="BF57" s="137" t="s">
        <v>42</v>
      </c>
      <c r="BG57" s="137" t="s">
        <v>42</v>
      </c>
      <c r="BH57" s="137">
        <v>0.01</v>
      </c>
      <c r="BI57" s="137">
        <v>0</v>
      </c>
      <c r="BJ57" s="137" t="s">
        <v>42</v>
      </c>
      <c r="BK57" s="137" t="s">
        <v>41</v>
      </c>
      <c r="BL57" s="137" t="s">
        <v>42</v>
      </c>
      <c r="BM57" s="137">
        <v>0</v>
      </c>
      <c r="BN57" s="137" t="s">
        <v>42</v>
      </c>
      <c r="BO57" s="137" t="s">
        <v>41</v>
      </c>
      <c r="BP57" s="137" t="s">
        <v>42</v>
      </c>
      <c r="BQ57" s="137">
        <v>0</v>
      </c>
      <c r="BR57" s="137" t="s">
        <v>42</v>
      </c>
      <c r="BS57" s="137" t="s">
        <v>42</v>
      </c>
      <c r="BT57" s="137">
        <v>0</v>
      </c>
      <c r="BU57" s="137">
        <v>0</v>
      </c>
      <c r="BV57" s="137">
        <v>0</v>
      </c>
      <c r="BW57" s="137">
        <v>0</v>
      </c>
      <c r="BX57" s="137" t="s">
        <v>42</v>
      </c>
      <c r="BY57" s="137">
        <v>0</v>
      </c>
      <c r="BZ57" s="137" t="s">
        <v>42</v>
      </c>
      <c r="CA57" s="137" t="s">
        <v>42</v>
      </c>
      <c r="CB57" s="137">
        <v>0.06</v>
      </c>
      <c r="CC57" s="137" t="s">
        <v>42</v>
      </c>
      <c r="CD57" s="137">
        <v>0.02</v>
      </c>
      <c r="CE57" s="137">
        <v>0.03</v>
      </c>
      <c r="CF57" s="137">
        <v>0.03</v>
      </c>
      <c r="CG57" s="137">
        <v>0</v>
      </c>
      <c r="CH57" s="137">
        <v>0.01</v>
      </c>
      <c r="CI57" s="137">
        <v>0.01</v>
      </c>
      <c r="CJ57" s="137">
        <v>0.01</v>
      </c>
      <c r="CK57" s="137" t="s">
        <v>42</v>
      </c>
      <c r="CL57" s="137">
        <v>0.01</v>
      </c>
      <c r="CM57" s="137">
        <v>0.01</v>
      </c>
    </row>
    <row r="58" spans="1:91" s="129" customFormat="1" x14ac:dyDescent="0.2">
      <c r="A58" s="139">
        <v>811</v>
      </c>
      <c r="B58" s="139" t="s">
        <v>224</v>
      </c>
      <c r="C58" s="135" t="s">
        <v>170</v>
      </c>
      <c r="D58" s="136">
        <v>380</v>
      </c>
      <c r="E58" s="136">
        <v>70</v>
      </c>
      <c r="F58" s="136">
        <v>3410</v>
      </c>
      <c r="G58" s="136">
        <v>3860</v>
      </c>
      <c r="H58" s="137">
        <v>0.86</v>
      </c>
      <c r="I58" s="137">
        <v>0.95</v>
      </c>
      <c r="J58" s="137">
        <v>0.94</v>
      </c>
      <c r="K58" s="137">
        <v>0.93</v>
      </c>
      <c r="L58" s="137">
        <v>0.82</v>
      </c>
      <c r="M58" s="137">
        <v>0.9</v>
      </c>
      <c r="N58" s="137">
        <v>0.93</v>
      </c>
      <c r="O58" s="137">
        <v>0.92</v>
      </c>
      <c r="P58" s="137">
        <v>0.52</v>
      </c>
      <c r="Q58" s="137">
        <v>0.59</v>
      </c>
      <c r="R58" s="137">
        <v>0.31</v>
      </c>
      <c r="S58" s="137">
        <v>0.33</v>
      </c>
      <c r="T58" s="137">
        <v>0</v>
      </c>
      <c r="U58" s="137">
        <v>0</v>
      </c>
      <c r="V58" s="137" t="s">
        <v>41</v>
      </c>
      <c r="W58" s="137" t="s">
        <v>41</v>
      </c>
      <c r="X58" s="137">
        <v>0.06</v>
      </c>
      <c r="Y58" s="137" t="s">
        <v>42</v>
      </c>
      <c r="Z58" s="137">
        <v>0.06</v>
      </c>
      <c r="AA58" s="137">
        <v>0.06</v>
      </c>
      <c r="AB58" s="137">
        <v>0.18</v>
      </c>
      <c r="AC58" s="137">
        <v>0.22</v>
      </c>
      <c r="AD58" s="137">
        <v>0.42</v>
      </c>
      <c r="AE58" s="137">
        <v>0.39</v>
      </c>
      <c r="AF58" s="137">
        <v>7.0000000000000007E-2</v>
      </c>
      <c r="AG58" s="137" t="s">
        <v>42</v>
      </c>
      <c r="AH58" s="137">
        <v>0.14000000000000001</v>
      </c>
      <c r="AI58" s="137">
        <v>0.13</v>
      </c>
      <c r="AJ58" s="137">
        <v>0</v>
      </c>
      <c r="AK58" s="137" t="s">
        <v>42</v>
      </c>
      <c r="AL58" s="137">
        <v>0</v>
      </c>
      <c r="AM58" s="137" t="s">
        <v>42</v>
      </c>
      <c r="AN58" s="137">
        <v>0</v>
      </c>
      <c r="AO58" s="137">
        <v>0</v>
      </c>
      <c r="AP58" s="137">
        <v>0</v>
      </c>
      <c r="AQ58" s="137">
        <v>0</v>
      </c>
      <c r="AR58" s="137">
        <v>0</v>
      </c>
      <c r="AS58" s="137" t="s">
        <v>42</v>
      </c>
      <c r="AT58" s="137">
        <v>0</v>
      </c>
      <c r="AU58" s="137" t="s">
        <v>42</v>
      </c>
      <c r="AV58" s="137">
        <v>0.09</v>
      </c>
      <c r="AW58" s="137" t="s">
        <v>42</v>
      </c>
      <c r="AX58" s="137">
        <v>0.08</v>
      </c>
      <c r="AY58" s="137">
        <v>0.08</v>
      </c>
      <c r="AZ58" s="137">
        <v>0</v>
      </c>
      <c r="BA58" s="137">
        <v>0</v>
      </c>
      <c r="BB58" s="137">
        <v>0</v>
      </c>
      <c r="BC58" s="137">
        <v>0</v>
      </c>
      <c r="BD58" s="137">
        <v>0</v>
      </c>
      <c r="BE58" s="137">
        <v>0</v>
      </c>
      <c r="BF58" s="137" t="s">
        <v>41</v>
      </c>
      <c r="BG58" s="137" t="s">
        <v>41</v>
      </c>
      <c r="BH58" s="137">
        <v>0.03</v>
      </c>
      <c r="BI58" s="137" t="s">
        <v>42</v>
      </c>
      <c r="BJ58" s="137">
        <v>0.01</v>
      </c>
      <c r="BK58" s="137">
        <v>0.01</v>
      </c>
      <c r="BL58" s="137">
        <v>0.03</v>
      </c>
      <c r="BM58" s="137" t="s">
        <v>42</v>
      </c>
      <c r="BN58" s="137">
        <v>0.01</v>
      </c>
      <c r="BO58" s="137">
        <v>0.01</v>
      </c>
      <c r="BP58" s="137" t="s">
        <v>42</v>
      </c>
      <c r="BQ58" s="137">
        <v>0</v>
      </c>
      <c r="BR58" s="137" t="s">
        <v>41</v>
      </c>
      <c r="BS58" s="137" t="s">
        <v>41</v>
      </c>
      <c r="BT58" s="137">
        <v>0</v>
      </c>
      <c r="BU58" s="137">
        <v>0</v>
      </c>
      <c r="BV58" s="137" t="s">
        <v>42</v>
      </c>
      <c r="BW58" s="137" t="s">
        <v>42</v>
      </c>
      <c r="BX58" s="137" t="s">
        <v>42</v>
      </c>
      <c r="BY58" s="137" t="s">
        <v>42</v>
      </c>
      <c r="BZ58" s="137" t="s">
        <v>41</v>
      </c>
      <c r="CA58" s="137" t="s">
        <v>41</v>
      </c>
      <c r="CB58" s="137">
        <v>7.0000000000000007E-2</v>
      </c>
      <c r="CC58" s="137" t="s">
        <v>42</v>
      </c>
      <c r="CD58" s="137">
        <v>0.04</v>
      </c>
      <c r="CE58" s="137">
        <v>0.05</v>
      </c>
      <c r="CF58" s="137">
        <v>0.03</v>
      </c>
      <c r="CG58" s="137" t="s">
        <v>42</v>
      </c>
      <c r="CH58" s="137">
        <v>0.01</v>
      </c>
      <c r="CI58" s="137">
        <v>0.01</v>
      </c>
      <c r="CJ58" s="137">
        <v>0.04</v>
      </c>
      <c r="CK58" s="137" t="s">
        <v>42</v>
      </c>
      <c r="CL58" s="137">
        <v>0.01</v>
      </c>
      <c r="CM58" s="137">
        <v>0.01</v>
      </c>
    </row>
    <row r="59" spans="1:91" s="129" customFormat="1" x14ac:dyDescent="0.2">
      <c r="A59" s="139">
        <v>845</v>
      </c>
      <c r="B59" s="139" t="s">
        <v>225</v>
      </c>
      <c r="C59" s="135" t="s">
        <v>182</v>
      </c>
      <c r="D59" s="136">
        <v>910</v>
      </c>
      <c r="E59" s="136">
        <v>120</v>
      </c>
      <c r="F59" s="136">
        <v>4220</v>
      </c>
      <c r="G59" s="136">
        <v>5250</v>
      </c>
      <c r="H59" s="137">
        <v>0.83</v>
      </c>
      <c r="I59" s="137">
        <v>0.89</v>
      </c>
      <c r="J59" s="137">
        <v>0.93</v>
      </c>
      <c r="K59" s="137">
        <v>0.91</v>
      </c>
      <c r="L59" s="137">
        <v>0.79</v>
      </c>
      <c r="M59" s="137">
        <v>0.85</v>
      </c>
      <c r="N59" s="137">
        <v>0.91</v>
      </c>
      <c r="O59" s="137">
        <v>0.89</v>
      </c>
      <c r="P59" s="137">
        <v>0.56999999999999995</v>
      </c>
      <c r="Q59" s="137">
        <v>0.61</v>
      </c>
      <c r="R59" s="137">
        <v>0.46</v>
      </c>
      <c r="S59" s="137">
        <v>0.48</v>
      </c>
      <c r="T59" s="137" t="s">
        <v>42</v>
      </c>
      <c r="U59" s="137">
        <v>0</v>
      </c>
      <c r="V59" s="137" t="s">
        <v>41</v>
      </c>
      <c r="W59" s="137" t="s">
        <v>41</v>
      </c>
      <c r="X59" s="137">
        <v>0.03</v>
      </c>
      <c r="Y59" s="137" t="s">
        <v>42</v>
      </c>
      <c r="Z59" s="137">
        <v>0.02</v>
      </c>
      <c r="AA59" s="137">
        <v>0.02</v>
      </c>
      <c r="AB59" s="137">
        <v>7.0000000000000007E-2</v>
      </c>
      <c r="AC59" s="137">
        <v>0.1</v>
      </c>
      <c r="AD59" s="137">
        <v>0.2</v>
      </c>
      <c r="AE59" s="137">
        <v>0.18</v>
      </c>
      <c r="AF59" s="137">
        <v>0.11</v>
      </c>
      <c r="AG59" s="137">
        <v>0.11</v>
      </c>
      <c r="AH59" s="137">
        <v>0.22</v>
      </c>
      <c r="AI59" s="137">
        <v>0.2</v>
      </c>
      <c r="AJ59" s="137">
        <v>0</v>
      </c>
      <c r="AK59" s="137">
        <v>0</v>
      </c>
      <c r="AL59" s="137">
        <v>0</v>
      </c>
      <c r="AM59" s="137">
        <v>0</v>
      </c>
      <c r="AN59" s="137">
        <v>0</v>
      </c>
      <c r="AO59" s="137" t="s">
        <v>42</v>
      </c>
      <c r="AP59" s="137">
        <v>0</v>
      </c>
      <c r="AQ59" s="137" t="s">
        <v>42</v>
      </c>
      <c r="AR59" s="137" t="s">
        <v>42</v>
      </c>
      <c r="AS59" s="137" t="s">
        <v>42</v>
      </c>
      <c r="AT59" s="137">
        <v>0</v>
      </c>
      <c r="AU59" s="137" t="s">
        <v>42</v>
      </c>
      <c r="AV59" s="137">
        <v>0.04</v>
      </c>
      <c r="AW59" s="137" t="s">
        <v>42</v>
      </c>
      <c r="AX59" s="137">
        <v>0.04</v>
      </c>
      <c r="AY59" s="137">
        <v>0.04</v>
      </c>
      <c r="AZ59" s="137">
        <v>0</v>
      </c>
      <c r="BA59" s="137">
        <v>0</v>
      </c>
      <c r="BB59" s="137">
        <v>0</v>
      </c>
      <c r="BC59" s="137">
        <v>0</v>
      </c>
      <c r="BD59" s="137" t="s">
        <v>42</v>
      </c>
      <c r="BE59" s="137">
        <v>0</v>
      </c>
      <c r="BF59" s="137" t="s">
        <v>42</v>
      </c>
      <c r="BG59" s="137" t="s">
        <v>42</v>
      </c>
      <c r="BH59" s="137">
        <v>0.02</v>
      </c>
      <c r="BI59" s="137" t="s">
        <v>42</v>
      </c>
      <c r="BJ59" s="137">
        <v>0.01</v>
      </c>
      <c r="BK59" s="137">
        <v>0.01</v>
      </c>
      <c r="BL59" s="137">
        <v>0.01</v>
      </c>
      <c r="BM59" s="137" t="s">
        <v>42</v>
      </c>
      <c r="BN59" s="137" t="s">
        <v>41</v>
      </c>
      <c r="BO59" s="137">
        <v>0.01</v>
      </c>
      <c r="BP59" s="137">
        <v>0.01</v>
      </c>
      <c r="BQ59" s="137" t="s">
        <v>42</v>
      </c>
      <c r="BR59" s="137" t="s">
        <v>41</v>
      </c>
      <c r="BS59" s="137">
        <v>0.01</v>
      </c>
      <c r="BT59" s="137">
        <v>0</v>
      </c>
      <c r="BU59" s="137">
        <v>0</v>
      </c>
      <c r="BV59" s="137">
        <v>0</v>
      </c>
      <c r="BW59" s="137">
        <v>0</v>
      </c>
      <c r="BX59" s="137">
        <v>0.02</v>
      </c>
      <c r="BY59" s="137" t="s">
        <v>42</v>
      </c>
      <c r="BZ59" s="137">
        <v>0.01</v>
      </c>
      <c r="CA59" s="137">
        <v>0.01</v>
      </c>
      <c r="CB59" s="137">
        <v>0.09</v>
      </c>
      <c r="CC59" s="137">
        <v>0.06</v>
      </c>
      <c r="CD59" s="137">
        <v>0.03</v>
      </c>
      <c r="CE59" s="137">
        <v>0.04</v>
      </c>
      <c r="CF59" s="137">
        <v>7.0000000000000007E-2</v>
      </c>
      <c r="CG59" s="137" t="s">
        <v>42</v>
      </c>
      <c r="CH59" s="137">
        <v>0.02</v>
      </c>
      <c r="CI59" s="137">
        <v>0.03</v>
      </c>
      <c r="CJ59" s="137">
        <v>0.02</v>
      </c>
      <c r="CK59" s="137" t="s">
        <v>42</v>
      </c>
      <c r="CL59" s="137">
        <v>0.01</v>
      </c>
      <c r="CM59" s="137">
        <v>0.02</v>
      </c>
    </row>
    <row r="60" spans="1:91" s="129" customFormat="1" x14ac:dyDescent="0.2">
      <c r="A60" s="139">
        <v>308</v>
      </c>
      <c r="B60" s="139" t="s">
        <v>226</v>
      </c>
      <c r="C60" s="135" t="s">
        <v>180</v>
      </c>
      <c r="D60" s="136">
        <v>780</v>
      </c>
      <c r="E60" s="136">
        <v>50</v>
      </c>
      <c r="F60" s="136">
        <v>2910</v>
      </c>
      <c r="G60" s="136">
        <v>3740</v>
      </c>
      <c r="H60" s="137">
        <v>0.85</v>
      </c>
      <c r="I60" s="137">
        <v>0.93</v>
      </c>
      <c r="J60" s="137">
        <v>0.95</v>
      </c>
      <c r="K60" s="137">
        <v>0.93</v>
      </c>
      <c r="L60" s="137">
        <v>0.82</v>
      </c>
      <c r="M60" s="137">
        <v>0.89</v>
      </c>
      <c r="N60" s="137">
        <v>0.95</v>
      </c>
      <c r="O60" s="137">
        <v>0.92</v>
      </c>
      <c r="P60" s="137">
        <v>0.35</v>
      </c>
      <c r="Q60" s="137">
        <v>0.43</v>
      </c>
      <c r="R60" s="137">
        <v>0.17</v>
      </c>
      <c r="S60" s="137">
        <v>0.21</v>
      </c>
      <c r="T60" s="137" t="s">
        <v>42</v>
      </c>
      <c r="U60" s="137">
        <v>0</v>
      </c>
      <c r="V60" s="137" t="s">
        <v>42</v>
      </c>
      <c r="W60" s="137" t="s">
        <v>41</v>
      </c>
      <c r="X60" s="137">
        <v>0.05</v>
      </c>
      <c r="Y60" s="137" t="s">
        <v>42</v>
      </c>
      <c r="Z60" s="137">
        <v>0.02</v>
      </c>
      <c r="AA60" s="137">
        <v>0.03</v>
      </c>
      <c r="AB60" s="137">
        <v>0.37</v>
      </c>
      <c r="AC60" s="137">
        <v>0.41</v>
      </c>
      <c r="AD60" s="137">
        <v>0.67</v>
      </c>
      <c r="AE60" s="137">
        <v>0.6</v>
      </c>
      <c r="AF60" s="137">
        <v>0.05</v>
      </c>
      <c r="AG60" s="137" t="s">
        <v>42</v>
      </c>
      <c r="AH60" s="137">
        <v>0.09</v>
      </c>
      <c r="AI60" s="137">
        <v>0.08</v>
      </c>
      <c r="AJ60" s="137">
        <v>0</v>
      </c>
      <c r="AK60" s="137">
        <v>0</v>
      </c>
      <c r="AL60" s="137">
        <v>0</v>
      </c>
      <c r="AM60" s="137">
        <v>0</v>
      </c>
      <c r="AN60" s="137">
        <v>0</v>
      </c>
      <c r="AO60" s="137">
        <v>0</v>
      </c>
      <c r="AP60" s="137" t="s">
        <v>42</v>
      </c>
      <c r="AQ60" s="137" t="s">
        <v>42</v>
      </c>
      <c r="AR60" s="137" t="s">
        <v>42</v>
      </c>
      <c r="AS60" s="137" t="s">
        <v>42</v>
      </c>
      <c r="AT60" s="137">
        <v>0</v>
      </c>
      <c r="AU60" s="137" t="s">
        <v>42</v>
      </c>
      <c r="AV60" s="137">
        <v>0.04</v>
      </c>
      <c r="AW60" s="137" t="s">
        <v>42</v>
      </c>
      <c r="AX60" s="137">
        <v>0.02</v>
      </c>
      <c r="AY60" s="137">
        <v>0.03</v>
      </c>
      <c r="AZ60" s="137">
        <v>0</v>
      </c>
      <c r="BA60" s="137">
        <v>0</v>
      </c>
      <c r="BB60" s="137">
        <v>0</v>
      </c>
      <c r="BC60" s="137">
        <v>0</v>
      </c>
      <c r="BD60" s="137" t="s">
        <v>42</v>
      </c>
      <c r="BE60" s="137">
        <v>0</v>
      </c>
      <c r="BF60" s="137" t="s">
        <v>42</v>
      </c>
      <c r="BG60" s="137" t="s">
        <v>41</v>
      </c>
      <c r="BH60" s="137">
        <v>0.02</v>
      </c>
      <c r="BI60" s="137" t="s">
        <v>42</v>
      </c>
      <c r="BJ60" s="137" t="s">
        <v>41</v>
      </c>
      <c r="BK60" s="137">
        <v>0.01</v>
      </c>
      <c r="BL60" s="137">
        <v>0.01</v>
      </c>
      <c r="BM60" s="137">
        <v>0</v>
      </c>
      <c r="BN60" s="137" t="s">
        <v>41</v>
      </c>
      <c r="BO60" s="137">
        <v>0.01</v>
      </c>
      <c r="BP60" s="137" t="s">
        <v>42</v>
      </c>
      <c r="BQ60" s="137">
        <v>0</v>
      </c>
      <c r="BR60" s="137" t="s">
        <v>42</v>
      </c>
      <c r="BS60" s="137" t="s">
        <v>42</v>
      </c>
      <c r="BT60" s="137">
        <v>0</v>
      </c>
      <c r="BU60" s="137" t="s">
        <v>42</v>
      </c>
      <c r="BV60" s="137">
        <v>0</v>
      </c>
      <c r="BW60" s="137" t="s">
        <v>42</v>
      </c>
      <c r="BX60" s="137">
        <v>0.01</v>
      </c>
      <c r="BY60" s="137" t="s">
        <v>42</v>
      </c>
      <c r="BZ60" s="137" t="s">
        <v>42</v>
      </c>
      <c r="CA60" s="137" t="s">
        <v>41</v>
      </c>
      <c r="CB60" s="137">
        <v>0.08</v>
      </c>
      <c r="CC60" s="137" t="s">
        <v>42</v>
      </c>
      <c r="CD60" s="137">
        <v>0.03</v>
      </c>
      <c r="CE60" s="137">
        <v>0.04</v>
      </c>
      <c r="CF60" s="137">
        <v>0.04</v>
      </c>
      <c r="CG60" s="137" t="s">
        <v>42</v>
      </c>
      <c r="CH60" s="137">
        <v>0.01</v>
      </c>
      <c r="CI60" s="137">
        <v>0.01</v>
      </c>
      <c r="CJ60" s="137">
        <v>0.02</v>
      </c>
      <c r="CK60" s="137" t="s">
        <v>42</v>
      </c>
      <c r="CL60" s="137">
        <v>0.01</v>
      </c>
      <c r="CM60" s="137">
        <v>0.02</v>
      </c>
    </row>
    <row r="61" spans="1:91" s="129" customFormat="1" x14ac:dyDescent="0.2">
      <c r="A61" s="139">
        <v>881</v>
      </c>
      <c r="B61" s="139" t="s">
        <v>227</v>
      </c>
      <c r="C61" s="135" t="s">
        <v>176</v>
      </c>
      <c r="D61" s="136">
        <v>2080</v>
      </c>
      <c r="E61" s="136">
        <v>370</v>
      </c>
      <c r="F61" s="136">
        <v>13050</v>
      </c>
      <c r="G61" s="136">
        <v>15500</v>
      </c>
      <c r="H61" s="137">
        <v>0.85</v>
      </c>
      <c r="I61" s="137">
        <v>0.88</v>
      </c>
      <c r="J61" s="137">
        <v>0.93</v>
      </c>
      <c r="K61" s="137">
        <v>0.92</v>
      </c>
      <c r="L61" s="137">
        <v>0.79</v>
      </c>
      <c r="M61" s="137">
        <v>0.83</v>
      </c>
      <c r="N61" s="137">
        <v>0.91</v>
      </c>
      <c r="O61" s="137">
        <v>0.89</v>
      </c>
      <c r="P61" s="137">
        <v>0.47</v>
      </c>
      <c r="Q61" s="137">
        <v>0.51</v>
      </c>
      <c r="R61" s="137">
        <v>0.3</v>
      </c>
      <c r="S61" s="137">
        <v>0.32</v>
      </c>
      <c r="T61" s="137">
        <v>0</v>
      </c>
      <c r="U61" s="137">
        <v>0</v>
      </c>
      <c r="V61" s="137" t="s">
        <v>41</v>
      </c>
      <c r="W61" s="137" t="s">
        <v>41</v>
      </c>
      <c r="X61" s="137">
        <v>7.0000000000000007E-2</v>
      </c>
      <c r="Y61" s="137">
        <v>7.0000000000000007E-2</v>
      </c>
      <c r="Z61" s="137">
        <v>0.03</v>
      </c>
      <c r="AA61" s="137">
        <v>0.04</v>
      </c>
      <c r="AB61" s="137">
        <v>0.18</v>
      </c>
      <c r="AC61" s="137">
        <v>0.13</v>
      </c>
      <c r="AD61" s="137">
        <v>0.41</v>
      </c>
      <c r="AE61" s="137">
        <v>0.37</v>
      </c>
      <c r="AF61" s="137">
        <v>0.08</v>
      </c>
      <c r="AG61" s="137">
        <v>0.1</v>
      </c>
      <c r="AH61" s="137">
        <v>0.17</v>
      </c>
      <c r="AI61" s="137">
        <v>0.15</v>
      </c>
      <c r="AJ61" s="137">
        <v>0</v>
      </c>
      <c r="AK61" s="137" t="s">
        <v>42</v>
      </c>
      <c r="AL61" s="137">
        <v>0</v>
      </c>
      <c r="AM61" s="137" t="s">
        <v>42</v>
      </c>
      <c r="AN61" s="137">
        <v>0</v>
      </c>
      <c r="AO61" s="137">
        <v>0</v>
      </c>
      <c r="AP61" s="137" t="s">
        <v>42</v>
      </c>
      <c r="AQ61" s="137" t="s">
        <v>42</v>
      </c>
      <c r="AR61" s="137" t="s">
        <v>42</v>
      </c>
      <c r="AS61" s="137">
        <v>0.02</v>
      </c>
      <c r="AT61" s="137" t="s">
        <v>42</v>
      </c>
      <c r="AU61" s="137" t="s">
        <v>41</v>
      </c>
      <c r="AV61" s="137">
        <v>0.06</v>
      </c>
      <c r="AW61" s="137">
        <v>0.04</v>
      </c>
      <c r="AX61" s="137">
        <v>0.05</v>
      </c>
      <c r="AY61" s="137">
        <v>0.05</v>
      </c>
      <c r="AZ61" s="137">
        <v>0</v>
      </c>
      <c r="BA61" s="137">
        <v>0</v>
      </c>
      <c r="BB61" s="137" t="s">
        <v>42</v>
      </c>
      <c r="BC61" s="137" t="s">
        <v>42</v>
      </c>
      <c r="BD61" s="137" t="s">
        <v>41</v>
      </c>
      <c r="BE61" s="137">
        <v>0</v>
      </c>
      <c r="BF61" s="137" t="s">
        <v>41</v>
      </c>
      <c r="BG61" s="137" t="s">
        <v>41</v>
      </c>
      <c r="BH61" s="137">
        <v>0.03</v>
      </c>
      <c r="BI61" s="137">
        <v>0.03</v>
      </c>
      <c r="BJ61" s="137">
        <v>0.01</v>
      </c>
      <c r="BK61" s="137">
        <v>0.01</v>
      </c>
      <c r="BL61" s="137">
        <v>0.02</v>
      </c>
      <c r="BM61" s="137">
        <v>0.02</v>
      </c>
      <c r="BN61" s="137">
        <v>0.01</v>
      </c>
      <c r="BO61" s="137">
        <v>0.01</v>
      </c>
      <c r="BP61" s="137">
        <v>0.01</v>
      </c>
      <c r="BQ61" s="137" t="s">
        <v>42</v>
      </c>
      <c r="BR61" s="137" t="s">
        <v>41</v>
      </c>
      <c r="BS61" s="137" t="s">
        <v>41</v>
      </c>
      <c r="BT61" s="137" t="s">
        <v>41</v>
      </c>
      <c r="BU61" s="137" t="s">
        <v>42</v>
      </c>
      <c r="BV61" s="137" t="s">
        <v>42</v>
      </c>
      <c r="BW61" s="137" t="s">
        <v>41</v>
      </c>
      <c r="BX61" s="137">
        <v>0.02</v>
      </c>
      <c r="BY61" s="137">
        <v>0.02</v>
      </c>
      <c r="BZ61" s="137">
        <v>0.01</v>
      </c>
      <c r="CA61" s="137">
        <v>0.01</v>
      </c>
      <c r="CB61" s="137">
        <v>0.09</v>
      </c>
      <c r="CC61" s="137">
        <v>0.06</v>
      </c>
      <c r="CD61" s="137">
        <v>0.04</v>
      </c>
      <c r="CE61" s="137">
        <v>0.05</v>
      </c>
      <c r="CF61" s="137">
        <v>0.04</v>
      </c>
      <c r="CG61" s="137">
        <v>0.04</v>
      </c>
      <c r="CH61" s="137">
        <v>0.01</v>
      </c>
      <c r="CI61" s="137">
        <v>0.02</v>
      </c>
      <c r="CJ61" s="137">
        <v>0.02</v>
      </c>
      <c r="CK61" s="137" t="s">
        <v>42</v>
      </c>
      <c r="CL61" s="137">
        <v>0.01</v>
      </c>
      <c r="CM61" s="137">
        <v>0.01</v>
      </c>
    </row>
    <row r="62" spans="1:91" s="129" customFormat="1" x14ac:dyDescent="0.2">
      <c r="A62" s="139">
        <v>390</v>
      </c>
      <c r="B62" s="139" t="s">
        <v>228</v>
      </c>
      <c r="C62" s="135" t="s">
        <v>166</v>
      </c>
      <c r="D62" s="136">
        <v>280</v>
      </c>
      <c r="E62" s="136">
        <v>40</v>
      </c>
      <c r="F62" s="136">
        <v>1810</v>
      </c>
      <c r="G62" s="136">
        <v>2130</v>
      </c>
      <c r="H62" s="137">
        <v>0.83</v>
      </c>
      <c r="I62" s="137">
        <v>0.85</v>
      </c>
      <c r="J62" s="137">
        <v>0.92</v>
      </c>
      <c r="K62" s="137">
        <v>0.9</v>
      </c>
      <c r="L62" s="137">
        <v>0.77</v>
      </c>
      <c r="M62" s="137">
        <v>0.8</v>
      </c>
      <c r="N62" s="137">
        <v>0.9</v>
      </c>
      <c r="O62" s="137">
        <v>0.88</v>
      </c>
      <c r="P62" s="137">
        <v>0.46</v>
      </c>
      <c r="Q62" s="137">
        <v>0.63</v>
      </c>
      <c r="R62" s="137">
        <v>0.32</v>
      </c>
      <c r="S62" s="137">
        <v>0.34</v>
      </c>
      <c r="T62" s="137">
        <v>0</v>
      </c>
      <c r="U62" s="137">
        <v>0</v>
      </c>
      <c r="V62" s="137" t="s">
        <v>42</v>
      </c>
      <c r="W62" s="137" t="s">
        <v>42</v>
      </c>
      <c r="X62" s="137">
        <v>0.06</v>
      </c>
      <c r="Y62" s="137" t="s">
        <v>42</v>
      </c>
      <c r="Z62" s="137">
        <v>0.06</v>
      </c>
      <c r="AA62" s="137">
        <v>0.06</v>
      </c>
      <c r="AB62" s="137">
        <v>0.25</v>
      </c>
      <c r="AC62" s="137" t="s">
        <v>42</v>
      </c>
      <c r="AD62" s="137">
        <v>0.51</v>
      </c>
      <c r="AE62" s="137">
        <v>0.47</v>
      </c>
      <c r="AF62" s="137">
        <v>0</v>
      </c>
      <c r="AG62" s="137">
        <v>0</v>
      </c>
      <c r="AH62" s="137">
        <v>0</v>
      </c>
      <c r="AI62" s="137">
        <v>0</v>
      </c>
      <c r="AJ62" s="137">
        <v>0</v>
      </c>
      <c r="AK62" s="137">
        <v>0</v>
      </c>
      <c r="AL62" s="137">
        <v>0</v>
      </c>
      <c r="AM62" s="137">
        <v>0</v>
      </c>
      <c r="AN62" s="137">
        <v>0</v>
      </c>
      <c r="AO62" s="137">
        <v>0</v>
      </c>
      <c r="AP62" s="137">
        <v>0</v>
      </c>
      <c r="AQ62" s="137">
        <v>0</v>
      </c>
      <c r="AR62" s="137">
        <v>0</v>
      </c>
      <c r="AS62" s="137">
        <v>0</v>
      </c>
      <c r="AT62" s="137">
        <v>0</v>
      </c>
      <c r="AU62" s="137">
        <v>0</v>
      </c>
      <c r="AV62" s="137">
        <v>0.09</v>
      </c>
      <c r="AW62" s="137" t="s">
        <v>42</v>
      </c>
      <c r="AX62" s="137">
        <v>0.09</v>
      </c>
      <c r="AY62" s="137">
        <v>0.09</v>
      </c>
      <c r="AZ62" s="137">
        <v>0</v>
      </c>
      <c r="BA62" s="137">
        <v>0</v>
      </c>
      <c r="BB62" s="137">
        <v>0</v>
      </c>
      <c r="BC62" s="137">
        <v>0</v>
      </c>
      <c r="BD62" s="137" t="s">
        <v>42</v>
      </c>
      <c r="BE62" s="137">
        <v>0</v>
      </c>
      <c r="BF62" s="137">
        <v>0.01</v>
      </c>
      <c r="BG62" s="137">
        <v>0.01</v>
      </c>
      <c r="BH62" s="137">
        <v>0.03</v>
      </c>
      <c r="BI62" s="137" t="s">
        <v>42</v>
      </c>
      <c r="BJ62" s="137">
        <v>0.01</v>
      </c>
      <c r="BK62" s="137">
        <v>0.01</v>
      </c>
      <c r="BL62" s="137" t="s">
        <v>42</v>
      </c>
      <c r="BM62" s="137" t="s">
        <v>42</v>
      </c>
      <c r="BN62" s="137">
        <v>0.01</v>
      </c>
      <c r="BO62" s="137">
        <v>0.01</v>
      </c>
      <c r="BP62" s="137" t="s">
        <v>42</v>
      </c>
      <c r="BQ62" s="137">
        <v>0</v>
      </c>
      <c r="BR62" s="137" t="s">
        <v>42</v>
      </c>
      <c r="BS62" s="137" t="s">
        <v>42</v>
      </c>
      <c r="BT62" s="137" t="s">
        <v>42</v>
      </c>
      <c r="BU62" s="137">
        <v>0</v>
      </c>
      <c r="BV62" s="137" t="s">
        <v>42</v>
      </c>
      <c r="BW62" s="137" t="s">
        <v>42</v>
      </c>
      <c r="BX62" s="137">
        <v>0.03</v>
      </c>
      <c r="BY62" s="137" t="s">
        <v>42</v>
      </c>
      <c r="BZ62" s="137">
        <v>0.01</v>
      </c>
      <c r="CA62" s="137">
        <v>0.01</v>
      </c>
      <c r="CB62" s="137">
        <v>0.09</v>
      </c>
      <c r="CC62" s="137" t="s">
        <v>42</v>
      </c>
      <c r="CD62" s="137">
        <v>0.05</v>
      </c>
      <c r="CE62" s="137">
        <v>0.06</v>
      </c>
      <c r="CF62" s="137">
        <v>0.05</v>
      </c>
      <c r="CG62" s="137" t="s">
        <v>42</v>
      </c>
      <c r="CH62" s="137">
        <v>0.02</v>
      </c>
      <c r="CI62" s="137">
        <v>0.02</v>
      </c>
      <c r="CJ62" s="137">
        <v>0.04</v>
      </c>
      <c r="CK62" s="137" t="s">
        <v>42</v>
      </c>
      <c r="CL62" s="137">
        <v>0.01</v>
      </c>
      <c r="CM62" s="137">
        <v>0.01</v>
      </c>
    </row>
    <row r="63" spans="1:91" s="129" customFormat="1" x14ac:dyDescent="0.2">
      <c r="A63" s="139">
        <v>916</v>
      </c>
      <c r="B63" s="139" t="s">
        <v>229</v>
      </c>
      <c r="C63" s="135" t="s">
        <v>184</v>
      </c>
      <c r="D63" s="136">
        <v>880</v>
      </c>
      <c r="E63" s="136">
        <v>110</v>
      </c>
      <c r="F63" s="136">
        <v>5650</v>
      </c>
      <c r="G63" s="136">
        <v>6640</v>
      </c>
      <c r="H63" s="137">
        <v>0.85</v>
      </c>
      <c r="I63" s="137">
        <v>0.95</v>
      </c>
      <c r="J63" s="137">
        <v>0.93</v>
      </c>
      <c r="K63" s="137">
        <v>0.92</v>
      </c>
      <c r="L63" s="137">
        <v>0.81</v>
      </c>
      <c r="M63" s="137">
        <v>0.94</v>
      </c>
      <c r="N63" s="137">
        <v>0.92</v>
      </c>
      <c r="O63" s="137">
        <v>0.9</v>
      </c>
      <c r="P63" s="137">
        <v>0.48</v>
      </c>
      <c r="Q63" s="137">
        <v>0.64</v>
      </c>
      <c r="R63" s="137">
        <v>0.27</v>
      </c>
      <c r="S63" s="137">
        <v>0.3</v>
      </c>
      <c r="T63" s="137" t="s">
        <v>42</v>
      </c>
      <c r="U63" s="137">
        <v>0</v>
      </c>
      <c r="V63" s="137" t="s">
        <v>41</v>
      </c>
      <c r="W63" s="137" t="s">
        <v>41</v>
      </c>
      <c r="X63" s="137">
        <v>0.04</v>
      </c>
      <c r="Y63" s="137" t="s">
        <v>42</v>
      </c>
      <c r="Z63" s="137">
        <v>0.02</v>
      </c>
      <c r="AA63" s="137">
        <v>0.03</v>
      </c>
      <c r="AB63" s="137">
        <v>0.22</v>
      </c>
      <c r="AC63" s="137">
        <v>0.19</v>
      </c>
      <c r="AD63" s="137">
        <v>0.55000000000000004</v>
      </c>
      <c r="AE63" s="137">
        <v>0.5</v>
      </c>
      <c r="AF63" s="137">
        <v>0.06</v>
      </c>
      <c r="AG63" s="137">
        <v>0.06</v>
      </c>
      <c r="AH63" s="137">
        <v>7.0000000000000007E-2</v>
      </c>
      <c r="AI63" s="137">
        <v>7.0000000000000007E-2</v>
      </c>
      <c r="AJ63" s="137">
        <v>0</v>
      </c>
      <c r="AK63" s="137" t="s">
        <v>42</v>
      </c>
      <c r="AL63" s="137">
        <v>0</v>
      </c>
      <c r="AM63" s="137" t="s">
        <v>42</v>
      </c>
      <c r="AN63" s="137">
        <v>0</v>
      </c>
      <c r="AO63" s="137" t="s">
        <v>42</v>
      </c>
      <c r="AP63" s="137">
        <v>0</v>
      </c>
      <c r="AQ63" s="137" t="s">
        <v>42</v>
      </c>
      <c r="AR63" s="137">
        <v>0</v>
      </c>
      <c r="AS63" s="137">
        <v>0</v>
      </c>
      <c r="AT63" s="137">
        <v>0</v>
      </c>
      <c r="AU63" s="137">
        <v>0</v>
      </c>
      <c r="AV63" s="137">
        <v>0.06</v>
      </c>
      <c r="AW63" s="137" t="s">
        <v>42</v>
      </c>
      <c r="AX63" s="137">
        <v>0.04</v>
      </c>
      <c r="AY63" s="137">
        <v>0.05</v>
      </c>
      <c r="AZ63" s="137">
        <v>0</v>
      </c>
      <c r="BA63" s="137">
        <v>0</v>
      </c>
      <c r="BB63" s="137" t="s">
        <v>42</v>
      </c>
      <c r="BC63" s="137" t="s">
        <v>42</v>
      </c>
      <c r="BD63" s="137" t="s">
        <v>42</v>
      </c>
      <c r="BE63" s="137">
        <v>0</v>
      </c>
      <c r="BF63" s="137" t="s">
        <v>41</v>
      </c>
      <c r="BG63" s="137" t="s">
        <v>41</v>
      </c>
      <c r="BH63" s="137">
        <v>0.03</v>
      </c>
      <c r="BI63" s="137" t="s">
        <v>42</v>
      </c>
      <c r="BJ63" s="137">
        <v>0.01</v>
      </c>
      <c r="BK63" s="137">
        <v>0.01</v>
      </c>
      <c r="BL63" s="137">
        <v>0.01</v>
      </c>
      <c r="BM63" s="137" t="s">
        <v>42</v>
      </c>
      <c r="BN63" s="137" t="s">
        <v>41</v>
      </c>
      <c r="BO63" s="137">
        <v>0.01</v>
      </c>
      <c r="BP63" s="137">
        <v>0.01</v>
      </c>
      <c r="BQ63" s="137">
        <v>0</v>
      </c>
      <c r="BR63" s="137" t="s">
        <v>41</v>
      </c>
      <c r="BS63" s="137" t="s">
        <v>41</v>
      </c>
      <c r="BT63" s="137" t="s">
        <v>42</v>
      </c>
      <c r="BU63" s="137">
        <v>0</v>
      </c>
      <c r="BV63" s="137" t="s">
        <v>42</v>
      </c>
      <c r="BW63" s="137" t="s">
        <v>42</v>
      </c>
      <c r="BX63" s="137">
        <v>0.01</v>
      </c>
      <c r="BY63" s="137">
        <v>0</v>
      </c>
      <c r="BZ63" s="137">
        <v>0.01</v>
      </c>
      <c r="CA63" s="137">
        <v>0.01</v>
      </c>
      <c r="CB63" s="137">
        <v>0.09</v>
      </c>
      <c r="CC63" s="137" t="s">
        <v>42</v>
      </c>
      <c r="CD63" s="137">
        <v>0.05</v>
      </c>
      <c r="CE63" s="137">
        <v>0.05</v>
      </c>
      <c r="CF63" s="137">
        <v>0.03</v>
      </c>
      <c r="CG63" s="137" t="s">
        <v>42</v>
      </c>
      <c r="CH63" s="137">
        <v>0.01</v>
      </c>
      <c r="CI63" s="137">
        <v>0.01</v>
      </c>
      <c r="CJ63" s="137">
        <v>0.04</v>
      </c>
      <c r="CK63" s="137" t="s">
        <v>42</v>
      </c>
      <c r="CL63" s="137">
        <v>0.02</v>
      </c>
      <c r="CM63" s="137">
        <v>0.02</v>
      </c>
    </row>
    <row r="64" spans="1:91" s="129" customFormat="1" x14ac:dyDescent="0.2">
      <c r="A64" s="139">
        <v>203</v>
      </c>
      <c r="B64" s="139" t="s">
        <v>230</v>
      </c>
      <c r="C64" s="135" t="s">
        <v>180</v>
      </c>
      <c r="D64" s="136">
        <v>460</v>
      </c>
      <c r="E64" s="136">
        <v>60</v>
      </c>
      <c r="F64" s="136">
        <v>1590</v>
      </c>
      <c r="G64" s="136">
        <v>2110</v>
      </c>
      <c r="H64" s="137">
        <v>0.86</v>
      </c>
      <c r="I64" s="137">
        <v>0.9</v>
      </c>
      <c r="J64" s="137">
        <v>0.94</v>
      </c>
      <c r="K64" s="137">
        <v>0.92</v>
      </c>
      <c r="L64" s="137">
        <v>0.84</v>
      </c>
      <c r="M64" s="137">
        <v>0.89</v>
      </c>
      <c r="N64" s="137">
        <v>0.93</v>
      </c>
      <c r="O64" s="137">
        <v>0.91</v>
      </c>
      <c r="P64" s="137">
        <v>0.2</v>
      </c>
      <c r="Q64" s="137">
        <v>0.16</v>
      </c>
      <c r="R64" s="137">
        <v>0.1</v>
      </c>
      <c r="S64" s="137">
        <v>0.12</v>
      </c>
      <c r="T64" s="137" t="s">
        <v>42</v>
      </c>
      <c r="U64" s="137" t="s">
        <v>42</v>
      </c>
      <c r="V64" s="137" t="s">
        <v>42</v>
      </c>
      <c r="W64" s="137" t="s">
        <v>41</v>
      </c>
      <c r="X64" s="137">
        <v>0.03</v>
      </c>
      <c r="Y64" s="137">
        <v>0</v>
      </c>
      <c r="Z64" s="137">
        <v>0.02</v>
      </c>
      <c r="AA64" s="137">
        <v>0.02</v>
      </c>
      <c r="AB64" s="137">
        <v>0.5</v>
      </c>
      <c r="AC64" s="137">
        <v>0.65</v>
      </c>
      <c r="AD64" s="137">
        <v>0.67</v>
      </c>
      <c r="AE64" s="137">
        <v>0.63</v>
      </c>
      <c r="AF64" s="137">
        <v>0.09</v>
      </c>
      <c r="AG64" s="137" t="s">
        <v>42</v>
      </c>
      <c r="AH64" s="137">
        <v>0.13</v>
      </c>
      <c r="AI64" s="137">
        <v>0.12</v>
      </c>
      <c r="AJ64" s="137">
        <v>0</v>
      </c>
      <c r="AK64" s="137">
        <v>0</v>
      </c>
      <c r="AL64" s="137">
        <v>0</v>
      </c>
      <c r="AM64" s="137">
        <v>0</v>
      </c>
      <c r="AN64" s="137">
        <v>0</v>
      </c>
      <c r="AO64" s="137">
        <v>0</v>
      </c>
      <c r="AP64" s="137">
        <v>0</v>
      </c>
      <c r="AQ64" s="137">
        <v>0</v>
      </c>
      <c r="AR64" s="137">
        <v>0</v>
      </c>
      <c r="AS64" s="137">
        <v>0</v>
      </c>
      <c r="AT64" s="137">
        <v>0</v>
      </c>
      <c r="AU64" s="137">
        <v>0</v>
      </c>
      <c r="AV64" s="137">
        <v>0.05</v>
      </c>
      <c r="AW64" s="137" t="s">
        <v>42</v>
      </c>
      <c r="AX64" s="137">
        <v>0.03</v>
      </c>
      <c r="AY64" s="137">
        <v>0.03</v>
      </c>
      <c r="AZ64" s="137">
        <v>0</v>
      </c>
      <c r="BA64" s="137">
        <v>0</v>
      </c>
      <c r="BB64" s="137">
        <v>0</v>
      </c>
      <c r="BC64" s="137">
        <v>0</v>
      </c>
      <c r="BD64" s="137" t="s">
        <v>42</v>
      </c>
      <c r="BE64" s="137">
        <v>0</v>
      </c>
      <c r="BF64" s="137" t="s">
        <v>42</v>
      </c>
      <c r="BG64" s="137" t="s">
        <v>41</v>
      </c>
      <c r="BH64" s="137">
        <v>0.02</v>
      </c>
      <c r="BI64" s="137" t="s">
        <v>42</v>
      </c>
      <c r="BJ64" s="137">
        <v>0.01</v>
      </c>
      <c r="BK64" s="137">
        <v>0.01</v>
      </c>
      <c r="BL64" s="137">
        <v>0.02</v>
      </c>
      <c r="BM64" s="137" t="s">
        <v>42</v>
      </c>
      <c r="BN64" s="137">
        <v>0.01</v>
      </c>
      <c r="BO64" s="137">
        <v>0.01</v>
      </c>
      <c r="BP64" s="137">
        <v>0</v>
      </c>
      <c r="BQ64" s="137">
        <v>0</v>
      </c>
      <c r="BR64" s="137">
        <v>0</v>
      </c>
      <c r="BS64" s="137">
        <v>0</v>
      </c>
      <c r="BT64" s="137">
        <v>0</v>
      </c>
      <c r="BU64" s="137">
        <v>0</v>
      </c>
      <c r="BV64" s="137" t="s">
        <v>42</v>
      </c>
      <c r="BW64" s="137" t="s">
        <v>42</v>
      </c>
      <c r="BX64" s="137" t="s">
        <v>42</v>
      </c>
      <c r="BY64" s="137">
        <v>0</v>
      </c>
      <c r="BZ64" s="137">
        <v>0.01</v>
      </c>
      <c r="CA64" s="137">
        <v>0.01</v>
      </c>
      <c r="CB64" s="137">
        <v>0.09</v>
      </c>
      <c r="CC64" s="137" t="s">
        <v>42</v>
      </c>
      <c r="CD64" s="137">
        <v>0.03</v>
      </c>
      <c r="CE64" s="137">
        <v>0.04</v>
      </c>
      <c r="CF64" s="137">
        <v>0.03</v>
      </c>
      <c r="CG64" s="137" t="s">
        <v>42</v>
      </c>
      <c r="CH64" s="137">
        <v>0.01</v>
      </c>
      <c r="CI64" s="137">
        <v>0.01</v>
      </c>
      <c r="CJ64" s="137">
        <v>0.02</v>
      </c>
      <c r="CK64" s="137" t="s">
        <v>42</v>
      </c>
      <c r="CL64" s="137">
        <v>0.02</v>
      </c>
      <c r="CM64" s="137">
        <v>0.02</v>
      </c>
    </row>
    <row r="65" spans="1:91" s="129" customFormat="1" x14ac:dyDescent="0.2">
      <c r="A65" s="139">
        <v>204</v>
      </c>
      <c r="B65" s="139" t="s">
        <v>231</v>
      </c>
      <c r="C65" s="135" t="s">
        <v>178</v>
      </c>
      <c r="D65" s="136">
        <v>400</v>
      </c>
      <c r="E65" s="136">
        <v>60</v>
      </c>
      <c r="F65" s="136">
        <v>1160</v>
      </c>
      <c r="G65" s="136">
        <v>1610</v>
      </c>
      <c r="H65" s="137">
        <v>0.86</v>
      </c>
      <c r="I65" s="137">
        <v>0.91</v>
      </c>
      <c r="J65" s="137">
        <v>0.94</v>
      </c>
      <c r="K65" s="137">
        <v>0.92</v>
      </c>
      <c r="L65" s="137">
        <v>0.85</v>
      </c>
      <c r="M65" s="137">
        <v>0.91</v>
      </c>
      <c r="N65" s="137">
        <v>0.94</v>
      </c>
      <c r="O65" s="137">
        <v>0.92</v>
      </c>
      <c r="P65" s="137">
        <v>0.36</v>
      </c>
      <c r="Q65" s="137">
        <v>0.52</v>
      </c>
      <c r="R65" s="137">
        <v>0.21</v>
      </c>
      <c r="S65" s="137">
        <v>0.25</v>
      </c>
      <c r="T65" s="137">
        <v>0</v>
      </c>
      <c r="U65" s="137">
        <v>0</v>
      </c>
      <c r="V65" s="137">
        <v>0</v>
      </c>
      <c r="W65" s="137">
        <v>0</v>
      </c>
      <c r="X65" s="137">
        <v>0.04</v>
      </c>
      <c r="Y65" s="137" t="s">
        <v>42</v>
      </c>
      <c r="Z65" s="137">
        <v>0.02</v>
      </c>
      <c r="AA65" s="137">
        <v>0.03</v>
      </c>
      <c r="AB65" s="137">
        <v>0.3</v>
      </c>
      <c r="AC65" s="137">
        <v>0.22</v>
      </c>
      <c r="AD65" s="137">
        <v>0.61</v>
      </c>
      <c r="AE65" s="137">
        <v>0.52</v>
      </c>
      <c r="AF65" s="137">
        <v>0.15</v>
      </c>
      <c r="AG65" s="137">
        <v>0.14000000000000001</v>
      </c>
      <c r="AH65" s="137">
        <v>0.1</v>
      </c>
      <c r="AI65" s="137">
        <v>0.12</v>
      </c>
      <c r="AJ65" s="137">
        <v>0</v>
      </c>
      <c r="AK65" s="137">
        <v>0</v>
      </c>
      <c r="AL65" s="137">
        <v>0</v>
      </c>
      <c r="AM65" s="137">
        <v>0</v>
      </c>
      <c r="AN65" s="137">
        <v>0</v>
      </c>
      <c r="AO65" s="137">
        <v>0</v>
      </c>
      <c r="AP65" s="137">
        <v>0</v>
      </c>
      <c r="AQ65" s="137">
        <v>0</v>
      </c>
      <c r="AR65" s="137">
        <v>0</v>
      </c>
      <c r="AS65" s="137" t="s">
        <v>42</v>
      </c>
      <c r="AT65" s="137">
        <v>0</v>
      </c>
      <c r="AU65" s="137" t="s">
        <v>42</v>
      </c>
      <c r="AV65" s="137">
        <v>0.02</v>
      </c>
      <c r="AW65" s="137">
        <v>0</v>
      </c>
      <c r="AX65" s="137">
        <v>0.01</v>
      </c>
      <c r="AY65" s="137">
        <v>0.02</v>
      </c>
      <c r="AZ65" s="137">
        <v>0</v>
      </c>
      <c r="BA65" s="137">
        <v>0</v>
      </c>
      <c r="BB65" s="137">
        <v>0</v>
      </c>
      <c r="BC65" s="137">
        <v>0</v>
      </c>
      <c r="BD65" s="137">
        <v>0</v>
      </c>
      <c r="BE65" s="137">
        <v>0</v>
      </c>
      <c r="BF65" s="137">
        <v>0</v>
      </c>
      <c r="BG65" s="137">
        <v>0</v>
      </c>
      <c r="BH65" s="137" t="s">
        <v>42</v>
      </c>
      <c r="BI65" s="137">
        <v>0</v>
      </c>
      <c r="BJ65" s="137" t="s">
        <v>42</v>
      </c>
      <c r="BK65" s="137" t="s">
        <v>42</v>
      </c>
      <c r="BL65" s="137" t="s">
        <v>42</v>
      </c>
      <c r="BM65" s="137">
        <v>0</v>
      </c>
      <c r="BN65" s="137">
        <v>0</v>
      </c>
      <c r="BO65" s="137" t="s">
        <v>42</v>
      </c>
      <c r="BP65" s="137">
        <v>0</v>
      </c>
      <c r="BQ65" s="137">
        <v>0</v>
      </c>
      <c r="BR65" s="137">
        <v>0</v>
      </c>
      <c r="BS65" s="137">
        <v>0</v>
      </c>
      <c r="BT65" s="137" t="s">
        <v>42</v>
      </c>
      <c r="BU65" s="137">
        <v>0</v>
      </c>
      <c r="BV65" s="137" t="s">
        <v>42</v>
      </c>
      <c r="BW65" s="137" t="s">
        <v>42</v>
      </c>
      <c r="BX65" s="137" t="s">
        <v>42</v>
      </c>
      <c r="BY65" s="137">
        <v>0</v>
      </c>
      <c r="BZ65" s="137" t="s">
        <v>42</v>
      </c>
      <c r="CA65" s="137" t="s">
        <v>41</v>
      </c>
      <c r="CB65" s="137">
        <v>0.08</v>
      </c>
      <c r="CC65" s="137" t="s">
        <v>42</v>
      </c>
      <c r="CD65" s="137">
        <v>0.03</v>
      </c>
      <c r="CE65" s="137">
        <v>0.05</v>
      </c>
      <c r="CF65" s="137">
        <v>0.02</v>
      </c>
      <c r="CG65" s="137" t="s">
        <v>42</v>
      </c>
      <c r="CH65" s="137">
        <v>0.01</v>
      </c>
      <c r="CI65" s="137">
        <v>0.01</v>
      </c>
      <c r="CJ65" s="137">
        <v>0.03</v>
      </c>
      <c r="CK65" s="137">
        <v>0</v>
      </c>
      <c r="CL65" s="137">
        <v>0.02</v>
      </c>
      <c r="CM65" s="137">
        <v>0.02</v>
      </c>
    </row>
    <row r="66" spans="1:91" s="129" customFormat="1" x14ac:dyDescent="0.2">
      <c r="A66" s="139">
        <v>876</v>
      </c>
      <c r="B66" s="139" t="s">
        <v>232</v>
      </c>
      <c r="C66" s="135" t="s">
        <v>168</v>
      </c>
      <c r="D66" s="136">
        <v>250</v>
      </c>
      <c r="E66" s="136">
        <v>20</v>
      </c>
      <c r="F66" s="136">
        <v>1140</v>
      </c>
      <c r="G66" s="136">
        <v>1400</v>
      </c>
      <c r="H66" s="137">
        <v>0.85</v>
      </c>
      <c r="I66" s="137">
        <v>0.93</v>
      </c>
      <c r="J66" s="137">
        <v>0.92</v>
      </c>
      <c r="K66" s="137">
        <v>0.9</v>
      </c>
      <c r="L66" s="137">
        <v>0.81</v>
      </c>
      <c r="M66" s="137">
        <v>0.93</v>
      </c>
      <c r="N66" s="137">
        <v>0.9</v>
      </c>
      <c r="O66" s="137">
        <v>0.89</v>
      </c>
      <c r="P66" s="137">
        <v>0.56000000000000005</v>
      </c>
      <c r="Q66" s="137">
        <v>0.8</v>
      </c>
      <c r="R66" s="137">
        <v>0.49</v>
      </c>
      <c r="S66" s="137">
        <v>0.51</v>
      </c>
      <c r="T66" s="137">
        <v>0</v>
      </c>
      <c r="U66" s="137">
        <v>0</v>
      </c>
      <c r="V66" s="137">
        <v>0</v>
      </c>
      <c r="W66" s="137">
        <v>0</v>
      </c>
      <c r="X66" s="137" t="s">
        <v>42</v>
      </c>
      <c r="Y66" s="137" t="s">
        <v>42</v>
      </c>
      <c r="Z66" s="137">
        <v>0.02</v>
      </c>
      <c r="AA66" s="137">
        <v>0.02</v>
      </c>
      <c r="AB66" s="137">
        <v>0.15</v>
      </c>
      <c r="AC66" s="137" t="s">
        <v>42</v>
      </c>
      <c r="AD66" s="137">
        <v>0.21</v>
      </c>
      <c r="AE66" s="137">
        <v>0.2</v>
      </c>
      <c r="AF66" s="137">
        <v>0.08</v>
      </c>
      <c r="AG66" s="137">
        <v>0</v>
      </c>
      <c r="AH66" s="137">
        <v>0.17</v>
      </c>
      <c r="AI66" s="137">
        <v>0.15</v>
      </c>
      <c r="AJ66" s="137">
        <v>0</v>
      </c>
      <c r="AK66" s="137">
        <v>0</v>
      </c>
      <c r="AL66" s="137">
        <v>0</v>
      </c>
      <c r="AM66" s="137">
        <v>0</v>
      </c>
      <c r="AN66" s="137">
        <v>0</v>
      </c>
      <c r="AO66" s="137">
        <v>0</v>
      </c>
      <c r="AP66" s="137">
        <v>0</v>
      </c>
      <c r="AQ66" s="137">
        <v>0</v>
      </c>
      <c r="AR66" s="137">
        <v>0</v>
      </c>
      <c r="AS66" s="137">
        <v>0</v>
      </c>
      <c r="AT66" s="137">
        <v>0</v>
      </c>
      <c r="AU66" s="137">
        <v>0</v>
      </c>
      <c r="AV66" s="137">
        <v>0.03</v>
      </c>
      <c r="AW66" s="137">
        <v>0</v>
      </c>
      <c r="AX66" s="137">
        <v>7.0000000000000007E-2</v>
      </c>
      <c r="AY66" s="137">
        <v>0.06</v>
      </c>
      <c r="AZ66" s="137">
        <v>0</v>
      </c>
      <c r="BA66" s="137">
        <v>0</v>
      </c>
      <c r="BB66" s="137">
        <v>0</v>
      </c>
      <c r="BC66" s="137">
        <v>0</v>
      </c>
      <c r="BD66" s="137">
        <v>0</v>
      </c>
      <c r="BE66" s="137">
        <v>0</v>
      </c>
      <c r="BF66" s="137">
        <v>0.01</v>
      </c>
      <c r="BG66" s="137" t="s">
        <v>41</v>
      </c>
      <c r="BH66" s="137" t="s">
        <v>42</v>
      </c>
      <c r="BI66" s="137">
        <v>0</v>
      </c>
      <c r="BJ66" s="137">
        <v>0.01</v>
      </c>
      <c r="BK66" s="137">
        <v>0.01</v>
      </c>
      <c r="BL66" s="137" t="s">
        <v>42</v>
      </c>
      <c r="BM66" s="137">
        <v>0</v>
      </c>
      <c r="BN66" s="137" t="s">
        <v>42</v>
      </c>
      <c r="BO66" s="137">
        <v>0.01</v>
      </c>
      <c r="BP66" s="137">
        <v>0</v>
      </c>
      <c r="BQ66" s="137">
        <v>0</v>
      </c>
      <c r="BR66" s="137" t="s">
        <v>42</v>
      </c>
      <c r="BS66" s="137" t="s">
        <v>42</v>
      </c>
      <c r="BT66" s="137" t="s">
        <v>42</v>
      </c>
      <c r="BU66" s="137">
        <v>0</v>
      </c>
      <c r="BV66" s="137" t="s">
        <v>42</v>
      </c>
      <c r="BW66" s="137" t="s">
        <v>42</v>
      </c>
      <c r="BX66" s="137">
        <v>0.02</v>
      </c>
      <c r="BY66" s="137">
        <v>0</v>
      </c>
      <c r="BZ66" s="137">
        <v>0.01</v>
      </c>
      <c r="CA66" s="137">
        <v>0.01</v>
      </c>
      <c r="CB66" s="137">
        <v>0.1</v>
      </c>
      <c r="CC66" s="137">
        <v>0</v>
      </c>
      <c r="CD66" s="137">
        <v>0.05</v>
      </c>
      <c r="CE66" s="137">
        <v>0.06</v>
      </c>
      <c r="CF66" s="137">
        <v>0.05</v>
      </c>
      <c r="CG66" s="137">
        <v>0</v>
      </c>
      <c r="CH66" s="137">
        <v>0.02</v>
      </c>
      <c r="CI66" s="137">
        <v>0.02</v>
      </c>
      <c r="CJ66" s="137" t="s">
        <v>42</v>
      </c>
      <c r="CK66" s="137" t="s">
        <v>42</v>
      </c>
      <c r="CL66" s="137">
        <v>0.01</v>
      </c>
      <c r="CM66" s="137">
        <v>0.01</v>
      </c>
    </row>
    <row r="67" spans="1:91" s="129" customFormat="1" x14ac:dyDescent="0.2">
      <c r="A67" s="139">
        <v>205</v>
      </c>
      <c r="B67" s="139" t="s">
        <v>233</v>
      </c>
      <c r="C67" s="135" t="s">
        <v>178</v>
      </c>
      <c r="D67" s="136">
        <v>220</v>
      </c>
      <c r="E67" s="136">
        <v>20</v>
      </c>
      <c r="F67" s="136">
        <v>890</v>
      </c>
      <c r="G67" s="136">
        <v>1120</v>
      </c>
      <c r="H67" s="137">
        <v>0.86</v>
      </c>
      <c r="I67" s="137">
        <v>0.84</v>
      </c>
      <c r="J67" s="137">
        <v>0.93</v>
      </c>
      <c r="K67" s="137">
        <v>0.91</v>
      </c>
      <c r="L67" s="137">
        <v>0.85</v>
      </c>
      <c r="M67" s="137">
        <v>0.84</v>
      </c>
      <c r="N67" s="137">
        <v>0.93</v>
      </c>
      <c r="O67" s="137">
        <v>0.91</v>
      </c>
      <c r="P67" s="137">
        <v>0.3</v>
      </c>
      <c r="Q67" s="137">
        <v>0.37</v>
      </c>
      <c r="R67" s="137">
        <v>0.17</v>
      </c>
      <c r="S67" s="137">
        <v>0.2</v>
      </c>
      <c r="T67" s="137" t="s">
        <v>42</v>
      </c>
      <c r="U67" s="137">
        <v>0</v>
      </c>
      <c r="V67" s="137">
        <v>0.01</v>
      </c>
      <c r="W67" s="137">
        <v>0.01</v>
      </c>
      <c r="X67" s="137">
        <v>0.03</v>
      </c>
      <c r="Y67" s="137">
        <v>0</v>
      </c>
      <c r="Z67" s="137">
        <v>0.01</v>
      </c>
      <c r="AA67" s="137">
        <v>0.01</v>
      </c>
      <c r="AB67" s="137">
        <v>0.44</v>
      </c>
      <c r="AC67" s="137">
        <v>0.37</v>
      </c>
      <c r="AD67" s="137">
        <v>0.69</v>
      </c>
      <c r="AE67" s="137">
        <v>0.63</v>
      </c>
      <c r="AF67" s="137">
        <v>0.06</v>
      </c>
      <c r="AG67" s="137" t="s">
        <v>42</v>
      </c>
      <c r="AH67" s="137">
        <v>0.04</v>
      </c>
      <c r="AI67" s="137">
        <v>0.05</v>
      </c>
      <c r="AJ67" s="137">
        <v>0</v>
      </c>
      <c r="AK67" s="137">
        <v>0</v>
      </c>
      <c r="AL67" s="137">
        <v>0</v>
      </c>
      <c r="AM67" s="137">
        <v>0</v>
      </c>
      <c r="AN67" s="137">
        <v>0</v>
      </c>
      <c r="AO67" s="137">
        <v>0</v>
      </c>
      <c r="AP67" s="137">
        <v>0</v>
      </c>
      <c r="AQ67" s="137">
        <v>0</v>
      </c>
      <c r="AR67" s="137">
        <v>0</v>
      </c>
      <c r="AS67" s="137" t="s">
        <v>42</v>
      </c>
      <c r="AT67" s="137">
        <v>0</v>
      </c>
      <c r="AU67" s="137" t="s">
        <v>42</v>
      </c>
      <c r="AV67" s="137" t="s">
        <v>42</v>
      </c>
      <c r="AW67" s="137">
        <v>0</v>
      </c>
      <c r="AX67" s="137" t="s">
        <v>42</v>
      </c>
      <c r="AY67" s="137">
        <v>0.01</v>
      </c>
      <c r="AZ67" s="137" t="s">
        <v>42</v>
      </c>
      <c r="BA67" s="137">
        <v>0</v>
      </c>
      <c r="BB67" s="137">
        <v>0</v>
      </c>
      <c r="BC67" s="137" t="s">
        <v>42</v>
      </c>
      <c r="BD67" s="137">
        <v>0</v>
      </c>
      <c r="BE67" s="137">
        <v>0</v>
      </c>
      <c r="BF67" s="137" t="s">
        <v>42</v>
      </c>
      <c r="BG67" s="137" t="s">
        <v>42</v>
      </c>
      <c r="BH67" s="137" t="s">
        <v>42</v>
      </c>
      <c r="BI67" s="137">
        <v>0</v>
      </c>
      <c r="BJ67" s="137">
        <v>0</v>
      </c>
      <c r="BK67" s="137" t="s">
        <v>42</v>
      </c>
      <c r="BL67" s="137" t="s">
        <v>42</v>
      </c>
      <c r="BM67" s="137">
        <v>0</v>
      </c>
      <c r="BN67" s="137">
        <v>0</v>
      </c>
      <c r="BO67" s="137" t="s">
        <v>42</v>
      </c>
      <c r="BP67" s="137" t="s">
        <v>42</v>
      </c>
      <c r="BQ67" s="137">
        <v>0</v>
      </c>
      <c r="BR67" s="137">
        <v>0</v>
      </c>
      <c r="BS67" s="137" t="s">
        <v>42</v>
      </c>
      <c r="BT67" s="137">
        <v>0</v>
      </c>
      <c r="BU67" s="137">
        <v>0</v>
      </c>
      <c r="BV67" s="137">
        <v>0</v>
      </c>
      <c r="BW67" s="137">
        <v>0</v>
      </c>
      <c r="BX67" s="137">
        <v>0</v>
      </c>
      <c r="BY67" s="137">
        <v>0</v>
      </c>
      <c r="BZ67" s="137">
        <v>0</v>
      </c>
      <c r="CA67" s="137">
        <v>0</v>
      </c>
      <c r="CB67" s="137">
        <v>0.09</v>
      </c>
      <c r="CC67" s="137" t="s">
        <v>42</v>
      </c>
      <c r="CD67" s="137">
        <v>0.04</v>
      </c>
      <c r="CE67" s="137">
        <v>0.05</v>
      </c>
      <c r="CF67" s="137" t="s">
        <v>42</v>
      </c>
      <c r="CG67" s="137">
        <v>0</v>
      </c>
      <c r="CH67" s="137" t="s">
        <v>42</v>
      </c>
      <c r="CI67" s="137" t="s">
        <v>42</v>
      </c>
      <c r="CJ67" s="137">
        <v>0.04</v>
      </c>
      <c r="CK67" s="137" t="s">
        <v>42</v>
      </c>
      <c r="CL67" s="137">
        <v>0.03</v>
      </c>
      <c r="CM67" s="137">
        <v>0.04</v>
      </c>
    </row>
    <row r="68" spans="1:91" s="129" customFormat="1" x14ac:dyDescent="0.2">
      <c r="A68" s="139">
        <v>850</v>
      </c>
      <c r="B68" s="139" t="s">
        <v>234</v>
      </c>
      <c r="C68" s="135" t="s">
        <v>182</v>
      </c>
      <c r="D68" s="136">
        <v>1860</v>
      </c>
      <c r="E68" s="136">
        <v>190</v>
      </c>
      <c r="F68" s="136">
        <v>11610</v>
      </c>
      <c r="G68" s="136">
        <v>13660</v>
      </c>
      <c r="H68" s="137">
        <v>0.84</v>
      </c>
      <c r="I68" s="137">
        <v>0.94</v>
      </c>
      <c r="J68" s="137">
        <v>0.93</v>
      </c>
      <c r="K68" s="137">
        <v>0.92</v>
      </c>
      <c r="L68" s="137">
        <v>0.8</v>
      </c>
      <c r="M68" s="137">
        <v>0.92</v>
      </c>
      <c r="N68" s="137">
        <v>0.92</v>
      </c>
      <c r="O68" s="137">
        <v>0.9</v>
      </c>
      <c r="P68" s="137">
        <v>0.53</v>
      </c>
      <c r="Q68" s="137">
        <v>0.49</v>
      </c>
      <c r="R68" s="137">
        <v>0.35</v>
      </c>
      <c r="S68" s="137">
        <v>0.38</v>
      </c>
      <c r="T68" s="137" t="s">
        <v>42</v>
      </c>
      <c r="U68" s="137">
        <v>0</v>
      </c>
      <c r="V68" s="137" t="s">
        <v>41</v>
      </c>
      <c r="W68" s="137" t="s">
        <v>41</v>
      </c>
      <c r="X68" s="137">
        <v>0.04</v>
      </c>
      <c r="Y68" s="137" t="s">
        <v>42</v>
      </c>
      <c r="Z68" s="137">
        <v>0.03</v>
      </c>
      <c r="AA68" s="137">
        <v>0.03</v>
      </c>
      <c r="AB68" s="137">
        <v>0.03</v>
      </c>
      <c r="AC68" s="137">
        <v>0.05</v>
      </c>
      <c r="AD68" s="137">
        <v>7.0000000000000007E-2</v>
      </c>
      <c r="AE68" s="137">
        <v>0.06</v>
      </c>
      <c r="AF68" s="137">
        <v>0.2</v>
      </c>
      <c r="AG68" s="137">
        <v>0.33</v>
      </c>
      <c r="AH68" s="137">
        <v>0.47</v>
      </c>
      <c r="AI68" s="137">
        <v>0.43</v>
      </c>
      <c r="AJ68" s="137">
        <v>0</v>
      </c>
      <c r="AK68" s="137" t="s">
        <v>42</v>
      </c>
      <c r="AL68" s="137">
        <v>0</v>
      </c>
      <c r="AM68" s="137" t="s">
        <v>42</v>
      </c>
      <c r="AN68" s="137" t="s">
        <v>42</v>
      </c>
      <c r="AO68" s="137">
        <v>0</v>
      </c>
      <c r="AP68" s="137">
        <v>0</v>
      </c>
      <c r="AQ68" s="137" t="s">
        <v>42</v>
      </c>
      <c r="AR68" s="137" t="s">
        <v>42</v>
      </c>
      <c r="AS68" s="137" t="s">
        <v>42</v>
      </c>
      <c r="AT68" s="137">
        <v>0</v>
      </c>
      <c r="AU68" s="137" t="s">
        <v>42</v>
      </c>
      <c r="AV68" s="137">
        <v>7.0000000000000007E-2</v>
      </c>
      <c r="AW68" s="137" t="s">
        <v>42</v>
      </c>
      <c r="AX68" s="137">
        <v>0.05</v>
      </c>
      <c r="AY68" s="137">
        <v>0.05</v>
      </c>
      <c r="AZ68" s="137" t="s">
        <v>42</v>
      </c>
      <c r="BA68" s="137">
        <v>0</v>
      </c>
      <c r="BB68" s="137" t="s">
        <v>42</v>
      </c>
      <c r="BC68" s="137" t="s">
        <v>42</v>
      </c>
      <c r="BD68" s="137" t="s">
        <v>42</v>
      </c>
      <c r="BE68" s="137">
        <v>0</v>
      </c>
      <c r="BF68" s="137" t="s">
        <v>42</v>
      </c>
      <c r="BG68" s="137" t="s">
        <v>41</v>
      </c>
      <c r="BH68" s="137">
        <v>0.02</v>
      </c>
      <c r="BI68" s="137" t="s">
        <v>42</v>
      </c>
      <c r="BJ68" s="137">
        <v>0.01</v>
      </c>
      <c r="BK68" s="137">
        <v>0.01</v>
      </c>
      <c r="BL68" s="137">
        <v>0.01</v>
      </c>
      <c r="BM68" s="137" t="s">
        <v>42</v>
      </c>
      <c r="BN68" s="137">
        <v>0.01</v>
      </c>
      <c r="BO68" s="137">
        <v>0.01</v>
      </c>
      <c r="BP68" s="137">
        <v>0.01</v>
      </c>
      <c r="BQ68" s="137">
        <v>0</v>
      </c>
      <c r="BR68" s="137" t="s">
        <v>41</v>
      </c>
      <c r="BS68" s="137" t="s">
        <v>41</v>
      </c>
      <c r="BT68" s="137">
        <v>0</v>
      </c>
      <c r="BU68" s="137">
        <v>0</v>
      </c>
      <c r="BV68" s="137">
        <v>0</v>
      </c>
      <c r="BW68" s="137">
        <v>0</v>
      </c>
      <c r="BX68" s="137">
        <v>0.01</v>
      </c>
      <c r="BY68" s="137">
        <v>0</v>
      </c>
      <c r="BZ68" s="137">
        <v>0.01</v>
      </c>
      <c r="CA68" s="137">
        <v>0.01</v>
      </c>
      <c r="CB68" s="137">
        <v>0.09</v>
      </c>
      <c r="CC68" s="137">
        <v>0.03</v>
      </c>
      <c r="CD68" s="137">
        <v>0.05</v>
      </c>
      <c r="CE68" s="137">
        <v>0.05</v>
      </c>
      <c r="CF68" s="137">
        <v>0.04</v>
      </c>
      <c r="CG68" s="137">
        <v>0.03</v>
      </c>
      <c r="CH68" s="137">
        <v>0.01</v>
      </c>
      <c r="CI68" s="137">
        <v>0.01</v>
      </c>
      <c r="CJ68" s="137">
        <v>0.03</v>
      </c>
      <c r="CK68" s="137">
        <v>0</v>
      </c>
      <c r="CL68" s="137">
        <v>0.01</v>
      </c>
      <c r="CM68" s="137">
        <v>0.01</v>
      </c>
    </row>
    <row r="69" spans="1:91" s="129" customFormat="1" x14ac:dyDescent="0.2">
      <c r="A69" s="139">
        <v>309</v>
      </c>
      <c r="B69" s="139" t="s">
        <v>235</v>
      </c>
      <c r="C69" s="135" t="s">
        <v>178</v>
      </c>
      <c r="D69" s="136">
        <v>700</v>
      </c>
      <c r="E69" s="136">
        <v>50</v>
      </c>
      <c r="F69" s="136">
        <v>1390</v>
      </c>
      <c r="G69" s="136">
        <v>2140</v>
      </c>
      <c r="H69" s="137">
        <v>0.89</v>
      </c>
      <c r="I69" s="137">
        <v>0.88</v>
      </c>
      <c r="J69" s="137">
        <v>0.94</v>
      </c>
      <c r="K69" s="137">
        <v>0.92</v>
      </c>
      <c r="L69" s="137">
        <v>0.88</v>
      </c>
      <c r="M69" s="137">
        <v>0.86</v>
      </c>
      <c r="N69" s="137">
        <v>0.94</v>
      </c>
      <c r="O69" s="137">
        <v>0.92</v>
      </c>
      <c r="P69" s="137">
        <v>0.36</v>
      </c>
      <c r="Q69" s="137">
        <v>0.27</v>
      </c>
      <c r="R69" s="137">
        <v>0.28000000000000003</v>
      </c>
      <c r="S69" s="137">
        <v>0.3</v>
      </c>
      <c r="T69" s="137" t="s">
        <v>42</v>
      </c>
      <c r="U69" s="137">
        <v>0</v>
      </c>
      <c r="V69" s="137" t="s">
        <v>42</v>
      </c>
      <c r="W69" s="137" t="s">
        <v>41</v>
      </c>
      <c r="X69" s="137">
        <v>0.1</v>
      </c>
      <c r="Y69" s="137">
        <v>0.31</v>
      </c>
      <c r="Z69" s="137">
        <v>0.04</v>
      </c>
      <c r="AA69" s="137">
        <v>7.0000000000000007E-2</v>
      </c>
      <c r="AB69" s="137">
        <v>0.3</v>
      </c>
      <c r="AC69" s="137">
        <v>0.28999999999999998</v>
      </c>
      <c r="AD69" s="137">
        <v>0.42</v>
      </c>
      <c r="AE69" s="137">
        <v>0.38</v>
      </c>
      <c r="AF69" s="137">
        <v>0.12</v>
      </c>
      <c r="AG69" s="137">
        <v>0</v>
      </c>
      <c r="AH69" s="137">
        <v>0.2</v>
      </c>
      <c r="AI69" s="137">
        <v>0.17</v>
      </c>
      <c r="AJ69" s="137">
        <v>0</v>
      </c>
      <c r="AK69" s="137">
        <v>0</v>
      </c>
      <c r="AL69" s="137">
        <v>0</v>
      </c>
      <c r="AM69" s="137">
        <v>0</v>
      </c>
      <c r="AN69" s="137">
        <v>0</v>
      </c>
      <c r="AO69" s="137">
        <v>0</v>
      </c>
      <c r="AP69" s="137">
        <v>0</v>
      </c>
      <c r="AQ69" s="137">
        <v>0</v>
      </c>
      <c r="AR69" s="137">
        <v>0</v>
      </c>
      <c r="AS69" s="137">
        <v>0</v>
      </c>
      <c r="AT69" s="137">
        <v>0</v>
      </c>
      <c r="AU69" s="137">
        <v>0</v>
      </c>
      <c r="AV69" s="137">
        <v>0.01</v>
      </c>
      <c r="AW69" s="137">
        <v>0</v>
      </c>
      <c r="AX69" s="137">
        <v>0.01</v>
      </c>
      <c r="AY69" s="137">
        <v>0.01</v>
      </c>
      <c r="AZ69" s="137" t="s">
        <v>42</v>
      </c>
      <c r="BA69" s="137">
        <v>0</v>
      </c>
      <c r="BB69" s="137" t="s">
        <v>42</v>
      </c>
      <c r="BC69" s="137" t="s">
        <v>42</v>
      </c>
      <c r="BD69" s="137" t="s">
        <v>42</v>
      </c>
      <c r="BE69" s="137">
        <v>0</v>
      </c>
      <c r="BF69" s="137" t="s">
        <v>42</v>
      </c>
      <c r="BG69" s="137" t="s">
        <v>42</v>
      </c>
      <c r="BH69" s="137" t="s">
        <v>42</v>
      </c>
      <c r="BI69" s="137">
        <v>0</v>
      </c>
      <c r="BJ69" s="137" t="s">
        <v>42</v>
      </c>
      <c r="BK69" s="137" t="s">
        <v>42</v>
      </c>
      <c r="BL69" s="137">
        <v>0</v>
      </c>
      <c r="BM69" s="137">
        <v>0</v>
      </c>
      <c r="BN69" s="137" t="s">
        <v>42</v>
      </c>
      <c r="BO69" s="137" t="s">
        <v>42</v>
      </c>
      <c r="BP69" s="137" t="s">
        <v>42</v>
      </c>
      <c r="BQ69" s="137">
        <v>0</v>
      </c>
      <c r="BR69" s="137">
        <v>0</v>
      </c>
      <c r="BS69" s="137" t="s">
        <v>42</v>
      </c>
      <c r="BT69" s="137">
        <v>0</v>
      </c>
      <c r="BU69" s="137">
        <v>0</v>
      </c>
      <c r="BV69" s="137">
        <v>0</v>
      </c>
      <c r="BW69" s="137">
        <v>0</v>
      </c>
      <c r="BX69" s="137" t="s">
        <v>42</v>
      </c>
      <c r="BY69" s="137" t="s">
        <v>42</v>
      </c>
      <c r="BZ69" s="137" t="s">
        <v>42</v>
      </c>
      <c r="CA69" s="137" t="s">
        <v>42</v>
      </c>
      <c r="CB69" s="137">
        <v>0.06</v>
      </c>
      <c r="CC69" s="137">
        <v>0.12</v>
      </c>
      <c r="CD69" s="137">
        <v>0.04</v>
      </c>
      <c r="CE69" s="137">
        <v>0.05</v>
      </c>
      <c r="CF69" s="137">
        <v>0.02</v>
      </c>
      <c r="CG69" s="137">
        <v>0</v>
      </c>
      <c r="CH69" s="137">
        <v>0.01</v>
      </c>
      <c r="CI69" s="137">
        <v>0.01</v>
      </c>
      <c r="CJ69" s="137">
        <v>0.04</v>
      </c>
      <c r="CK69" s="137">
        <v>0</v>
      </c>
      <c r="CL69" s="137">
        <v>0.02</v>
      </c>
      <c r="CM69" s="137">
        <v>0.02</v>
      </c>
    </row>
    <row r="70" spans="1:91" s="129" customFormat="1" x14ac:dyDescent="0.2">
      <c r="A70" s="139">
        <v>310</v>
      </c>
      <c r="B70" s="139" t="s">
        <v>236</v>
      </c>
      <c r="C70" s="135" t="s">
        <v>180</v>
      </c>
      <c r="D70" s="136">
        <v>460</v>
      </c>
      <c r="E70" s="136">
        <v>50</v>
      </c>
      <c r="F70" s="136">
        <v>1610</v>
      </c>
      <c r="G70" s="136">
        <v>2120</v>
      </c>
      <c r="H70" s="137">
        <v>0.89</v>
      </c>
      <c r="I70" s="137">
        <v>0.91</v>
      </c>
      <c r="J70" s="137">
        <v>0.97</v>
      </c>
      <c r="K70" s="137">
        <v>0.95</v>
      </c>
      <c r="L70" s="137">
        <v>0.88</v>
      </c>
      <c r="M70" s="137">
        <v>0.91</v>
      </c>
      <c r="N70" s="137">
        <v>0.96</v>
      </c>
      <c r="O70" s="137">
        <v>0.94</v>
      </c>
      <c r="P70" s="137">
        <v>0.53</v>
      </c>
      <c r="Q70" s="137">
        <v>0.71</v>
      </c>
      <c r="R70" s="137">
        <v>0.26</v>
      </c>
      <c r="S70" s="137">
        <v>0.33</v>
      </c>
      <c r="T70" s="137" t="s">
        <v>42</v>
      </c>
      <c r="U70" s="137">
        <v>0</v>
      </c>
      <c r="V70" s="137" t="s">
        <v>42</v>
      </c>
      <c r="W70" s="137" t="s">
        <v>41</v>
      </c>
      <c r="X70" s="137">
        <v>0.03</v>
      </c>
      <c r="Y70" s="137" t="s">
        <v>42</v>
      </c>
      <c r="Z70" s="137">
        <v>0.01</v>
      </c>
      <c r="AA70" s="137">
        <v>0.01</v>
      </c>
      <c r="AB70" s="137">
        <v>0.28999999999999998</v>
      </c>
      <c r="AC70" s="137">
        <v>0.16</v>
      </c>
      <c r="AD70" s="137">
        <v>0.53</v>
      </c>
      <c r="AE70" s="137">
        <v>0.47</v>
      </c>
      <c r="AF70" s="137">
        <v>0.02</v>
      </c>
      <c r="AG70" s="137">
        <v>0</v>
      </c>
      <c r="AH70" s="137">
        <v>0.16</v>
      </c>
      <c r="AI70" s="137">
        <v>0.13</v>
      </c>
      <c r="AJ70" s="137">
        <v>0</v>
      </c>
      <c r="AK70" s="137">
        <v>0</v>
      </c>
      <c r="AL70" s="137">
        <v>0</v>
      </c>
      <c r="AM70" s="137">
        <v>0</v>
      </c>
      <c r="AN70" s="137">
        <v>0</v>
      </c>
      <c r="AO70" s="137">
        <v>0</v>
      </c>
      <c r="AP70" s="137">
        <v>0</v>
      </c>
      <c r="AQ70" s="137">
        <v>0</v>
      </c>
      <c r="AR70" s="137">
        <v>0</v>
      </c>
      <c r="AS70" s="137" t="s">
        <v>42</v>
      </c>
      <c r="AT70" s="137">
        <v>0</v>
      </c>
      <c r="AU70" s="137" t="s">
        <v>42</v>
      </c>
      <c r="AV70" s="137">
        <v>0.03</v>
      </c>
      <c r="AW70" s="137" t="s">
        <v>42</v>
      </c>
      <c r="AX70" s="137">
        <v>0.01</v>
      </c>
      <c r="AY70" s="137">
        <v>0.01</v>
      </c>
      <c r="AZ70" s="137">
        <v>0</v>
      </c>
      <c r="BA70" s="137">
        <v>0</v>
      </c>
      <c r="BB70" s="137">
        <v>0</v>
      </c>
      <c r="BC70" s="137">
        <v>0</v>
      </c>
      <c r="BD70" s="137">
        <v>0</v>
      </c>
      <c r="BE70" s="137">
        <v>0</v>
      </c>
      <c r="BF70" s="137" t="s">
        <v>42</v>
      </c>
      <c r="BG70" s="137" t="s">
        <v>42</v>
      </c>
      <c r="BH70" s="137" t="s">
        <v>42</v>
      </c>
      <c r="BI70" s="137">
        <v>0</v>
      </c>
      <c r="BJ70" s="137" t="s">
        <v>42</v>
      </c>
      <c r="BK70" s="137" t="s">
        <v>41</v>
      </c>
      <c r="BL70" s="137">
        <v>0</v>
      </c>
      <c r="BM70" s="137">
        <v>0</v>
      </c>
      <c r="BN70" s="137" t="s">
        <v>42</v>
      </c>
      <c r="BO70" s="137" t="s">
        <v>42</v>
      </c>
      <c r="BP70" s="137" t="s">
        <v>42</v>
      </c>
      <c r="BQ70" s="137">
        <v>0</v>
      </c>
      <c r="BR70" s="137" t="s">
        <v>42</v>
      </c>
      <c r="BS70" s="137" t="s">
        <v>42</v>
      </c>
      <c r="BT70" s="137">
        <v>0</v>
      </c>
      <c r="BU70" s="137">
        <v>0</v>
      </c>
      <c r="BV70" s="137">
        <v>0</v>
      </c>
      <c r="BW70" s="137">
        <v>0</v>
      </c>
      <c r="BX70" s="137" t="s">
        <v>42</v>
      </c>
      <c r="BY70" s="137">
        <v>0</v>
      </c>
      <c r="BZ70" s="137" t="s">
        <v>42</v>
      </c>
      <c r="CA70" s="137" t="s">
        <v>42</v>
      </c>
      <c r="CB70" s="137">
        <v>7.0000000000000007E-2</v>
      </c>
      <c r="CC70" s="137" t="s">
        <v>42</v>
      </c>
      <c r="CD70" s="137">
        <v>0.02</v>
      </c>
      <c r="CE70" s="137">
        <v>0.03</v>
      </c>
      <c r="CF70" s="137">
        <v>0.02</v>
      </c>
      <c r="CG70" s="137">
        <v>0</v>
      </c>
      <c r="CH70" s="137" t="s">
        <v>42</v>
      </c>
      <c r="CI70" s="137">
        <v>0.01</v>
      </c>
      <c r="CJ70" s="137">
        <v>0.02</v>
      </c>
      <c r="CK70" s="137" t="s">
        <v>42</v>
      </c>
      <c r="CL70" s="137">
        <v>0.01</v>
      </c>
      <c r="CM70" s="137">
        <v>0.01</v>
      </c>
    </row>
    <row r="71" spans="1:91" s="129" customFormat="1" x14ac:dyDescent="0.2">
      <c r="A71" s="139">
        <v>805</v>
      </c>
      <c r="B71" s="139" t="s">
        <v>237</v>
      </c>
      <c r="C71" s="135" t="s">
        <v>166</v>
      </c>
      <c r="D71" s="136">
        <v>170</v>
      </c>
      <c r="E71" s="136">
        <v>20</v>
      </c>
      <c r="F71" s="136">
        <v>960</v>
      </c>
      <c r="G71" s="136">
        <v>1150</v>
      </c>
      <c r="H71" s="137">
        <v>0.83</v>
      </c>
      <c r="I71" s="137">
        <v>0.89</v>
      </c>
      <c r="J71" s="137">
        <v>0.91</v>
      </c>
      <c r="K71" s="137">
        <v>0.9</v>
      </c>
      <c r="L71" s="137">
        <v>0.82</v>
      </c>
      <c r="M71" s="137">
        <v>0.89</v>
      </c>
      <c r="N71" s="137">
        <v>0.9</v>
      </c>
      <c r="O71" s="137">
        <v>0.89</v>
      </c>
      <c r="P71" s="137">
        <v>0.56000000000000005</v>
      </c>
      <c r="Q71" s="137">
        <v>0.67</v>
      </c>
      <c r="R71" s="137">
        <v>0.42</v>
      </c>
      <c r="S71" s="137">
        <v>0.44</v>
      </c>
      <c r="T71" s="137">
        <v>0</v>
      </c>
      <c r="U71" s="137">
        <v>0</v>
      </c>
      <c r="V71" s="137">
        <v>0</v>
      </c>
      <c r="W71" s="137">
        <v>0</v>
      </c>
      <c r="X71" s="137">
        <v>0.06</v>
      </c>
      <c r="Y71" s="137">
        <v>0</v>
      </c>
      <c r="Z71" s="137">
        <v>0.03</v>
      </c>
      <c r="AA71" s="137">
        <v>0.04</v>
      </c>
      <c r="AB71" s="137">
        <v>0.04</v>
      </c>
      <c r="AC71" s="137">
        <v>0</v>
      </c>
      <c r="AD71" s="137">
        <v>0.16</v>
      </c>
      <c r="AE71" s="137">
        <v>0.14000000000000001</v>
      </c>
      <c r="AF71" s="137">
        <v>0.17</v>
      </c>
      <c r="AG71" s="137" t="s">
        <v>42</v>
      </c>
      <c r="AH71" s="137">
        <v>0.28999999999999998</v>
      </c>
      <c r="AI71" s="137">
        <v>0.27</v>
      </c>
      <c r="AJ71" s="137">
        <v>0</v>
      </c>
      <c r="AK71" s="137">
        <v>0</v>
      </c>
      <c r="AL71" s="137">
        <v>0</v>
      </c>
      <c r="AM71" s="137">
        <v>0</v>
      </c>
      <c r="AN71" s="137">
        <v>0</v>
      </c>
      <c r="AO71" s="137">
        <v>0</v>
      </c>
      <c r="AP71" s="137">
        <v>0</v>
      </c>
      <c r="AQ71" s="137">
        <v>0</v>
      </c>
      <c r="AR71" s="137">
        <v>0</v>
      </c>
      <c r="AS71" s="137" t="s">
        <v>42</v>
      </c>
      <c r="AT71" s="137">
        <v>0</v>
      </c>
      <c r="AU71" s="137" t="s">
        <v>42</v>
      </c>
      <c r="AV71" s="137">
        <v>0.05</v>
      </c>
      <c r="AW71" s="137">
        <v>0</v>
      </c>
      <c r="AX71" s="137">
        <v>0.08</v>
      </c>
      <c r="AY71" s="137">
        <v>0.08</v>
      </c>
      <c r="AZ71" s="137">
        <v>0</v>
      </c>
      <c r="BA71" s="137">
        <v>0</v>
      </c>
      <c r="BB71" s="137">
        <v>0</v>
      </c>
      <c r="BC71" s="137">
        <v>0</v>
      </c>
      <c r="BD71" s="137">
        <v>0</v>
      </c>
      <c r="BE71" s="137">
        <v>0</v>
      </c>
      <c r="BF71" s="137" t="s">
        <v>42</v>
      </c>
      <c r="BG71" s="137" t="s">
        <v>42</v>
      </c>
      <c r="BH71" s="137" t="s">
        <v>42</v>
      </c>
      <c r="BI71" s="137">
        <v>0</v>
      </c>
      <c r="BJ71" s="137" t="s">
        <v>42</v>
      </c>
      <c r="BK71" s="137" t="s">
        <v>42</v>
      </c>
      <c r="BL71" s="137">
        <v>0</v>
      </c>
      <c r="BM71" s="137">
        <v>0</v>
      </c>
      <c r="BN71" s="137" t="s">
        <v>42</v>
      </c>
      <c r="BO71" s="137" t="s">
        <v>42</v>
      </c>
      <c r="BP71" s="137" t="s">
        <v>42</v>
      </c>
      <c r="BQ71" s="137">
        <v>0</v>
      </c>
      <c r="BR71" s="137">
        <v>0</v>
      </c>
      <c r="BS71" s="137" t="s">
        <v>42</v>
      </c>
      <c r="BT71" s="137">
        <v>0</v>
      </c>
      <c r="BU71" s="137">
        <v>0</v>
      </c>
      <c r="BV71" s="137" t="s">
        <v>42</v>
      </c>
      <c r="BW71" s="137" t="s">
        <v>42</v>
      </c>
      <c r="BX71" s="137">
        <v>0</v>
      </c>
      <c r="BY71" s="137">
        <v>0</v>
      </c>
      <c r="BZ71" s="137">
        <v>0.01</v>
      </c>
      <c r="CA71" s="137">
        <v>0.01</v>
      </c>
      <c r="CB71" s="137">
        <v>0.11</v>
      </c>
      <c r="CC71" s="137">
        <v>0</v>
      </c>
      <c r="CD71" s="137">
        <v>7.0000000000000007E-2</v>
      </c>
      <c r="CE71" s="137">
        <v>7.0000000000000007E-2</v>
      </c>
      <c r="CF71" s="137">
        <v>0.05</v>
      </c>
      <c r="CG71" s="137" t="s">
        <v>42</v>
      </c>
      <c r="CH71" s="137">
        <v>0.01</v>
      </c>
      <c r="CI71" s="137">
        <v>0.02</v>
      </c>
      <c r="CJ71" s="137" t="s">
        <v>42</v>
      </c>
      <c r="CK71" s="137" t="s">
        <v>42</v>
      </c>
      <c r="CL71" s="137">
        <v>0.01</v>
      </c>
      <c r="CM71" s="137">
        <v>0.01</v>
      </c>
    </row>
    <row r="72" spans="1:91" s="129" customFormat="1" x14ac:dyDescent="0.2">
      <c r="A72" s="139">
        <v>311</v>
      </c>
      <c r="B72" s="139" t="s">
        <v>238</v>
      </c>
      <c r="C72" s="135" t="s">
        <v>180</v>
      </c>
      <c r="D72" s="136">
        <v>240</v>
      </c>
      <c r="E72" s="136">
        <v>40</v>
      </c>
      <c r="F72" s="136">
        <v>2740</v>
      </c>
      <c r="G72" s="136">
        <v>3020</v>
      </c>
      <c r="H72" s="137">
        <v>0.89</v>
      </c>
      <c r="I72" s="137">
        <v>0.91</v>
      </c>
      <c r="J72" s="137">
        <v>0.94</v>
      </c>
      <c r="K72" s="137">
        <v>0.94</v>
      </c>
      <c r="L72" s="137">
        <v>0.88</v>
      </c>
      <c r="M72" s="137">
        <v>0.91</v>
      </c>
      <c r="N72" s="137">
        <v>0.93</v>
      </c>
      <c r="O72" s="137">
        <v>0.93</v>
      </c>
      <c r="P72" s="137">
        <v>0.59</v>
      </c>
      <c r="Q72" s="137">
        <v>0.64</v>
      </c>
      <c r="R72" s="137">
        <v>0.28000000000000003</v>
      </c>
      <c r="S72" s="137">
        <v>0.31</v>
      </c>
      <c r="T72" s="137">
        <v>0</v>
      </c>
      <c r="U72" s="137">
        <v>0</v>
      </c>
      <c r="V72" s="137" t="s">
        <v>42</v>
      </c>
      <c r="W72" s="137" t="s">
        <v>42</v>
      </c>
      <c r="X72" s="137">
        <v>0.06</v>
      </c>
      <c r="Y72" s="137">
        <v>0</v>
      </c>
      <c r="Z72" s="137">
        <v>0.03</v>
      </c>
      <c r="AA72" s="137">
        <v>0.04</v>
      </c>
      <c r="AB72" s="137">
        <v>0.06</v>
      </c>
      <c r="AC72" s="137">
        <v>0.14000000000000001</v>
      </c>
      <c r="AD72" s="137">
        <v>0.31</v>
      </c>
      <c r="AE72" s="137">
        <v>0.28000000000000003</v>
      </c>
      <c r="AF72" s="137">
        <v>0.16</v>
      </c>
      <c r="AG72" s="137">
        <v>0.14000000000000001</v>
      </c>
      <c r="AH72" s="137">
        <v>0.31</v>
      </c>
      <c r="AI72" s="137">
        <v>0.3</v>
      </c>
      <c r="AJ72" s="137">
        <v>0</v>
      </c>
      <c r="AK72" s="137">
        <v>0</v>
      </c>
      <c r="AL72" s="137">
        <v>0</v>
      </c>
      <c r="AM72" s="137">
        <v>0</v>
      </c>
      <c r="AN72" s="137">
        <v>0</v>
      </c>
      <c r="AO72" s="137">
        <v>0</v>
      </c>
      <c r="AP72" s="137">
        <v>0</v>
      </c>
      <c r="AQ72" s="137">
        <v>0</v>
      </c>
      <c r="AR72" s="137">
        <v>0</v>
      </c>
      <c r="AS72" s="137">
        <v>0</v>
      </c>
      <c r="AT72" s="137">
        <v>0</v>
      </c>
      <c r="AU72" s="137">
        <v>0</v>
      </c>
      <c r="AV72" s="137">
        <v>0.08</v>
      </c>
      <c r="AW72" s="137">
        <v>0</v>
      </c>
      <c r="AX72" s="137">
        <v>0.05</v>
      </c>
      <c r="AY72" s="137">
        <v>0.05</v>
      </c>
      <c r="AZ72" s="137">
        <v>0</v>
      </c>
      <c r="BA72" s="137">
        <v>0</v>
      </c>
      <c r="BB72" s="137">
        <v>0</v>
      </c>
      <c r="BC72" s="137">
        <v>0</v>
      </c>
      <c r="BD72" s="137">
        <v>0</v>
      </c>
      <c r="BE72" s="137">
        <v>0</v>
      </c>
      <c r="BF72" s="137" t="s">
        <v>42</v>
      </c>
      <c r="BG72" s="137" t="s">
        <v>42</v>
      </c>
      <c r="BH72" s="137" t="s">
        <v>42</v>
      </c>
      <c r="BI72" s="137">
        <v>0</v>
      </c>
      <c r="BJ72" s="137">
        <v>0.01</v>
      </c>
      <c r="BK72" s="137">
        <v>0.01</v>
      </c>
      <c r="BL72" s="137" t="s">
        <v>42</v>
      </c>
      <c r="BM72" s="137">
        <v>0</v>
      </c>
      <c r="BN72" s="137">
        <v>0.01</v>
      </c>
      <c r="BO72" s="137">
        <v>0.01</v>
      </c>
      <c r="BP72" s="137">
        <v>0</v>
      </c>
      <c r="BQ72" s="137">
        <v>0</v>
      </c>
      <c r="BR72" s="137" t="s">
        <v>42</v>
      </c>
      <c r="BS72" s="137" t="s">
        <v>42</v>
      </c>
      <c r="BT72" s="137" t="s">
        <v>42</v>
      </c>
      <c r="BU72" s="137">
        <v>0</v>
      </c>
      <c r="BV72" s="137">
        <v>0</v>
      </c>
      <c r="BW72" s="137" t="s">
        <v>42</v>
      </c>
      <c r="BX72" s="137" t="s">
        <v>42</v>
      </c>
      <c r="BY72" s="137">
        <v>0</v>
      </c>
      <c r="BZ72" s="137" t="s">
        <v>41</v>
      </c>
      <c r="CA72" s="137" t="s">
        <v>41</v>
      </c>
      <c r="CB72" s="137">
        <v>0.06</v>
      </c>
      <c r="CC72" s="137" t="s">
        <v>42</v>
      </c>
      <c r="CD72" s="137">
        <v>0.04</v>
      </c>
      <c r="CE72" s="137">
        <v>0.04</v>
      </c>
      <c r="CF72" s="137" t="s">
        <v>42</v>
      </c>
      <c r="CG72" s="137">
        <v>0</v>
      </c>
      <c r="CH72" s="137">
        <v>0.01</v>
      </c>
      <c r="CI72" s="137">
        <v>0.01</v>
      </c>
      <c r="CJ72" s="137">
        <v>0.03</v>
      </c>
      <c r="CK72" s="137" t="s">
        <v>42</v>
      </c>
      <c r="CL72" s="137">
        <v>0.01</v>
      </c>
      <c r="CM72" s="137">
        <v>0.01</v>
      </c>
    </row>
    <row r="73" spans="1:91" s="129" customFormat="1" x14ac:dyDescent="0.2">
      <c r="A73" s="139">
        <v>884</v>
      </c>
      <c r="B73" s="139" t="s">
        <v>239</v>
      </c>
      <c r="C73" s="135" t="s">
        <v>174</v>
      </c>
      <c r="D73" s="136">
        <v>390</v>
      </c>
      <c r="E73" s="136">
        <v>30</v>
      </c>
      <c r="F73" s="136">
        <v>1370</v>
      </c>
      <c r="G73" s="136">
        <v>1790</v>
      </c>
      <c r="H73" s="137">
        <v>0.87</v>
      </c>
      <c r="I73" s="137">
        <v>0.93</v>
      </c>
      <c r="J73" s="137">
        <v>0.93</v>
      </c>
      <c r="K73" s="137">
        <v>0.92</v>
      </c>
      <c r="L73" s="137">
        <v>0.86</v>
      </c>
      <c r="M73" s="137">
        <v>0.93</v>
      </c>
      <c r="N73" s="137">
        <v>0.92</v>
      </c>
      <c r="O73" s="137">
        <v>0.9</v>
      </c>
      <c r="P73" s="137">
        <v>0.48</v>
      </c>
      <c r="Q73" s="137">
        <v>0.69</v>
      </c>
      <c r="R73" s="137">
        <v>0.28999999999999998</v>
      </c>
      <c r="S73" s="137">
        <v>0.34</v>
      </c>
      <c r="T73" s="137" t="s">
        <v>42</v>
      </c>
      <c r="U73" s="137">
        <v>0</v>
      </c>
      <c r="V73" s="137">
        <v>0.01</v>
      </c>
      <c r="W73" s="137" t="s">
        <v>41</v>
      </c>
      <c r="X73" s="137">
        <v>0.05</v>
      </c>
      <c r="Y73" s="137" t="s">
        <v>42</v>
      </c>
      <c r="Z73" s="137">
        <v>0.03</v>
      </c>
      <c r="AA73" s="137">
        <v>0.04</v>
      </c>
      <c r="AB73" s="137">
        <v>0.13</v>
      </c>
      <c r="AC73" s="137" t="s">
        <v>42</v>
      </c>
      <c r="AD73" s="137">
        <v>0.17</v>
      </c>
      <c r="AE73" s="137">
        <v>0.16</v>
      </c>
      <c r="AF73" s="137">
        <v>0.19</v>
      </c>
      <c r="AG73" s="137">
        <v>0</v>
      </c>
      <c r="AH73" s="137">
        <v>0.41</v>
      </c>
      <c r="AI73" s="137">
        <v>0.36</v>
      </c>
      <c r="AJ73" s="137">
        <v>0</v>
      </c>
      <c r="AK73" s="137">
        <v>0</v>
      </c>
      <c r="AL73" s="137">
        <v>0</v>
      </c>
      <c r="AM73" s="137">
        <v>0</v>
      </c>
      <c r="AN73" s="137">
        <v>0</v>
      </c>
      <c r="AO73" s="137">
        <v>0</v>
      </c>
      <c r="AP73" s="137">
        <v>0</v>
      </c>
      <c r="AQ73" s="137">
        <v>0</v>
      </c>
      <c r="AR73" s="137">
        <v>0</v>
      </c>
      <c r="AS73" s="137" t="s">
        <v>42</v>
      </c>
      <c r="AT73" s="137">
        <v>0</v>
      </c>
      <c r="AU73" s="137" t="s">
        <v>42</v>
      </c>
      <c r="AV73" s="137">
        <v>0.06</v>
      </c>
      <c r="AW73" s="137" t="s">
        <v>42</v>
      </c>
      <c r="AX73" s="137">
        <v>0.05</v>
      </c>
      <c r="AY73" s="137">
        <v>0.05</v>
      </c>
      <c r="AZ73" s="137">
        <v>0</v>
      </c>
      <c r="BA73" s="137">
        <v>0</v>
      </c>
      <c r="BB73" s="137">
        <v>0</v>
      </c>
      <c r="BC73" s="137">
        <v>0</v>
      </c>
      <c r="BD73" s="137" t="s">
        <v>42</v>
      </c>
      <c r="BE73" s="137">
        <v>0</v>
      </c>
      <c r="BF73" s="137" t="s">
        <v>42</v>
      </c>
      <c r="BG73" s="137" t="s">
        <v>42</v>
      </c>
      <c r="BH73" s="137" t="s">
        <v>42</v>
      </c>
      <c r="BI73" s="137">
        <v>0</v>
      </c>
      <c r="BJ73" s="137">
        <v>0.01</v>
      </c>
      <c r="BK73" s="137">
        <v>0.01</v>
      </c>
      <c r="BL73" s="137" t="s">
        <v>42</v>
      </c>
      <c r="BM73" s="137">
        <v>0</v>
      </c>
      <c r="BN73" s="137">
        <v>0.01</v>
      </c>
      <c r="BO73" s="137">
        <v>0.01</v>
      </c>
      <c r="BP73" s="137" t="s">
        <v>42</v>
      </c>
      <c r="BQ73" s="137">
        <v>0</v>
      </c>
      <c r="BR73" s="137">
        <v>0.01</v>
      </c>
      <c r="BS73" s="137">
        <v>0.01</v>
      </c>
      <c r="BT73" s="137">
        <v>0</v>
      </c>
      <c r="BU73" s="137">
        <v>0</v>
      </c>
      <c r="BV73" s="137" t="s">
        <v>42</v>
      </c>
      <c r="BW73" s="137" t="s">
        <v>42</v>
      </c>
      <c r="BX73" s="137" t="s">
        <v>42</v>
      </c>
      <c r="BY73" s="137">
        <v>0</v>
      </c>
      <c r="BZ73" s="137">
        <v>0.01</v>
      </c>
      <c r="CA73" s="137" t="s">
        <v>41</v>
      </c>
      <c r="CB73" s="137">
        <v>0.08</v>
      </c>
      <c r="CC73" s="137" t="s">
        <v>42</v>
      </c>
      <c r="CD73" s="137">
        <v>0.04</v>
      </c>
      <c r="CE73" s="137">
        <v>0.05</v>
      </c>
      <c r="CF73" s="137">
        <v>0.03</v>
      </c>
      <c r="CG73" s="137">
        <v>0</v>
      </c>
      <c r="CH73" s="137">
        <v>0.01</v>
      </c>
      <c r="CI73" s="137">
        <v>0.02</v>
      </c>
      <c r="CJ73" s="137" t="s">
        <v>42</v>
      </c>
      <c r="CK73" s="137" t="s">
        <v>42</v>
      </c>
      <c r="CL73" s="137">
        <v>0.01</v>
      </c>
      <c r="CM73" s="137">
        <v>0.01</v>
      </c>
    </row>
    <row r="74" spans="1:91" s="129" customFormat="1" x14ac:dyDescent="0.2">
      <c r="A74" s="139">
        <v>919</v>
      </c>
      <c r="B74" s="139" t="s">
        <v>240</v>
      </c>
      <c r="C74" s="135" t="s">
        <v>176</v>
      </c>
      <c r="D74" s="136">
        <v>2110</v>
      </c>
      <c r="E74" s="136">
        <v>170</v>
      </c>
      <c r="F74" s="136">
        <v>10430</v>
      </c>
      <c r="G74" s="136">
        <v>12710</v>
      </c>
      <c r="H74" s="137">
        <v>0.89</v>
      </c>
      <c r="I74" s="137">
        <v>0.91</v>
      </c>
      <c r="J74" s="137">
        <v>0.96</v>
      </c>
      <c r="K74" s="137">
        <v>0.94</v>
      </c>
      <c r="L74" s="137">
        <v>0.86</v>
      </c>
      <c r="M74" s="137">
        <v>0.9</v>
      </c>
      <c r="N74" s="137">
        <v>0.94</v>
      </c>
      <c r="O74" s="137">
        <v>0.93</v>
      </c>
      <c r="P74" s="137">
        <v>0.49</v>
      </c>
      <c r="Q74" s="137">
        <v>0.66</v>
      </c>
      <c r="R74" s="137">
        <v>0.26</v>
      </c>
      <c r="S74" s="137">
        <v>0.3</v>
      </c>
      <c r="T74" s="137">
        <v>0.01</v>
      </c>
      <c r="U74" s="137">
        <v>0</v>
      </c>
      <c r="V74" s="137" t="s">
        <v>41</v>
      </c>
      <c r="W74" s="137" t="s">
        <v>41</v>
      </c>
      <c r="X74" s="137">
        <v>0.02</v>
      </c>
      <c r="Y74" s="137" t="s">
        <v>42</v>
      </c>
      <c r="Z74" s="137">
        <v>0.01</v>
      </c>
      <c r="AA74" s="137">
        <v>0.02</v>
      </c>
      <c r="AB74" s="137">
        <v>0.34</v>
      </c>
      <c r="AC74" s="137">
        <v>0.23</v>
      </c>
      <c r="AD74" s="137">
        <v>0.66</v>
      </c>
      <c r="AE74" s="137">
        <v>0.6</v>
      </c>
      <c r="AF74" s="137">
        <v>0.01</v>
      </c>
      <c r="AG74" s="137" t="s">
        <v>42</v>
      </c>
      <c r="AH74" s="137">
        <v>0.01</v>
      </c>
      <c r="AI74" s="137">
        <v>0.01</v>
      </c>
      <c r="AJ74" s="137">
        <v>0</v>
      </c>
      <c r="AK74" s="137">
        <v>0</v>
      </c>
      <c r="AL74" s="137">
        <v>0</v>
      </c>
      <c r="AM74" s="137">
        <v>0</v>
      </c>
      <c r="AN74" s="137">
        <v>0</v>
      </c>
      <c r="AO74" s="137">
        <v>0</v>
      </c>
      <c r="AP74" s="137" t="s">
        <v>42</v>
      </c>
      <c r="AQ74" s="137" t="s">
        <v>42</v>
      </c>
      <c r="AR74" s="137" t="s">
        <v>42</v>
      </c>
      <c r="AS74" s="137" t="s">
        <v>42</v>
      </c>
      <c r="AT74" s="137">
        <v>0</v>
      </c>
      <c r="AU74" s="137" t="s">
        <v>42</v>
      </c>
      <c r="AV74" s="137">
        <v>0.04</v>
      </c>
      <c r="AW74" s="137" t="s">
        <v>42</v>
      </c>
      <c r="AX74" s="137">
        <v>0.03</v>
      </c>
      <c r="AY74" s="137">
        <v>0.03</v>
      </c>
      <c r="AZ74" s="137">
        <v>0</v>
      </c>
      <c r="BA74" s="137">
        <v>0</v>
      </c>
      <c r="BB74" s="137" t="s">
        <v>42</v>
      </c>
      <c r="BC74" s="137" t="s">
        <v>42</v>
      </c>
      <c r="BD74" s="137" t="s">
        <v>42</v>
      </c>
      <c r="BE74" s="137">
        <v>0</v>
      </c>
      <c r="BF74" s="137" t="s">
        <v>41</v>
      </c>
      <c r="BG74" s="137" t="s">
        <v>41</v>
      </c>
      <c r="BH74" s="137">
        <v>0.02</v>
      </c>
      <c r="BI74" s="137" t="s">
        <v>42</v>
      </c>
      <c r="BJ74" s="137">
        <v>0.01</v>
      </c>
      <c r="BK74" s="137">
        <v>0.01</v>
      </c>
      <c r="BL74" s="137">
        <v>0.01</v>
      </c>
      <c r="BM74" s="137">
        <v>0</v>
      </c>
      <c r="BN74" s="137" t="s">
        <v>41</v>
      </c>
      <c r="BO74" s="137" t="s">
        <v>41</v>
      </c>
      <c r="BP74" s="137">
        <v>0.01</v>
      </c>
      <c r="BQ74" s="137" t="s">
        <v>42</v>
      </c>
      <c r="BR74" s="137" t="s">
        <v>41</v>
      </c>
      <c r="BS74" s="137" t="s">
        <v>41</v>
      </c>
      <c r="BT74" s="137" t="s">
        <v>42</v>
      </c>
      <c r="BU74" s="137">
        <v>0</v>
      </c>
      <c r="BV74" s="137" t="s">
        <v>42</v>
      </c>
      <c r="BW74" s="137" t="s">
        <v>42</v>
      </c>
      <c r="BX74" s="137">
        <v>0.01</v>
      </c>
      <c r="BY74" s="137">
        <v>0</v>
      </c>
      <c r="BZ74" s="137" t="s">
        <v>41</v>
      </c>
      <c r="CA74" s="137" t="s">
        <v>41</v>
      </c>
      <c r="CB74" s="137">
        <v>0.06</v>
      </c>
      <c r="CC74" s="137">
        <v>0.04</v>
      </c>
      <c r="CD74" s="137">
        <v>0.03</v>
      </c>
      <c r="CE74" s="137">
        <v>0.03</v>
      </c>
      <c r="CF74" s="137">
        <v>0.04</v>
      </c>
      <c r="CG74" s="137">
        <v>0.04</v>
      </c>
      <c r="CH74" s="137">
        <v>0.01</v>
      </c>
      <c r="CI74" s="137">
        <v>0.01</v>
      </c>
      <c r="CJ74" s="137">
        <v>0.02</v>
      </c>
      <c r="CK74" s="137" t="s">
        <v>42</v>
      </c>
      <c r="CL74" s="137">
        <v>0.01</v>
      </c>
      <c r="CM74" s="137">
        <v>0.01</v>
      </c>
    </row>
    <row r="75" spans="1:91" s="129" customFormat="1" x14ac:dyDescent="0.2">
      <c r="A75" s="139">
        <v>312</v>
      </c>
      <c r="B75" s="139" t="s">
        <v>241</v>
      </c>
      <c r="C75" s="135" t="s">
        <v>180</v>
      </c>
      <c r="D75" s="136">
        <v>490</v>
      </c>
      <c r="E75" s="136">
        <v>60</v>
      </c>
      <c r="F75" s="136">
        <v>2420</v>
      </c>
      <c r="G75" s="136">
        <v>2970</v>
      </c>
      <c r="H75" s="137">
        <v>0.85</v>
      </c>
      <c r="I75" s="137">
        <v>0.88</v>
      </c>
      <c r="J75" s="137">
        <v>0.94</v>
      </c>
      <c r="K75" s="137">
        <v>0.92</v>
      </c>
      <c r="L75" s="137">
        <v>0.82</v>
      </c>
      <c r="M75" s="137">
        <v>0.85</v>
      </c>
      <c r="N75" s="137">
        <v>0.93</v>
      </c>
      <c r="O75" s="137">
        <v>0.91</v>
      </c>
      <c r="P75" s="137">
        <v>0.44</v>
      </c>
      <c r="Q75" s="137">
        <v>0.63</v>
      </c>
      <c r="R75" s="137">
        <v>0.23</v>
      </c>
      <c r="S75" s="137">
        <v>0.28000000000000003</v>
      </c>
      <c r="T75" s="137">
        <v>0</v>
      </c>
      <c r="U75" s="137">
        <v>0</v>
      </c>
      <c r="V75" s="137" t="s">
        <v>42</v>
      </c>
      <c r="W75" s="137" t="s">
        <v>42</v>
      </c>
      <c r="X75" s="137">
        <v>0.04</v>
      </c>
      <c r="Y75" s="137" t="s">
        <v>42</v>
      </c>
      <c r="Z75" s="137">
        <v>0.02</v>
      </c>
      <c r="AA75" s="137">
        <v>0.02</v>
      </c>
      <c r="AB75" s="137">
        <v>0.34</v>
      </c>
      <c r="AC75" s="137">
        <v>0.2</v>
      </c>
      <c r="AD75" s="137">
        <v>0.65</v>
      </c>
      <c r="AE75" s="137">
        <v>0.59</v>
      </c>
      <c r="AF75" s="137" t="s">
        <v>42</v>
      </c>
      <c r="AG75" s="137">
        <v>0</v>
      </c>
      <c r="AH75" s="137">
        <v>0.01</v>
      </c>
      <c r="AI75" s="137">
        <v>0.01</v>
      </c>
      <c r="AJ75" s="137">
        <v>0</v>
      </c>
      <c r="AK75" s="137">
        <v>0</v>
      </c>
      <c r="AL75" s="137">
        <v>0</v>
      </c>
      <c r="AM75" s="137">
        <v>0</v>
      </c>
      <c r="AN75" s="137">
        <v>0</v>
      </c>
      <c r="AO75" s="137">
        <v>0</v>
      </c>
      <c r="AP75" s="137">
        <v>0</v>
      </c>
      <c r="AQ75" s="137">
        <v>0</v>
      </c>
      <c r="AR75" s="137">
        <v>0</v>
      </c>
      <c r="AS75" s="137" t="s">
        <v>42</v>
      </c>
      <c r="AT75" s="137">
        <v>0</v>
      </c>
      <c r="AU75" s="137" t="s">
        <v>42</v>
      </c>
      <c r="AV75" s="137">
        <v>0.04</v>
      </c>
      <c r="AW75" s="137">
        <v>0</v>
      </c>
      <c r="AX75" s="137">
        <v>0.04</v>
      </c>
      <c r="AY75" s="137">
        <v>0.04</v>
      </c>
      <c r="AZ75" s="137">
        <v>0</v>
      </c>
      <c r="BA75" s="137">
        <v>0</v>
      </c>
      <c r="BB75" s="137" t="s">
        <v>42</v>
      </c>
      <c r="BC75" s="137" t="s">
        <v>42</v>
      </c>
      <c r="BD75" s="137">
        <v>0</v>
      </c>
      <c r="BE75" s="137">
        <v>0</v>
      </c>
      <c r="BF75" s="137" t="s">
        <v>41</v>
      </c>
      <c r="BG75" s="137" t="s">
        <v>41</v>
      </c>
      <c r="BH75" s="137">
        <v>0.02</v>
      </c>
      <c r="BI75" s="137" t="s">
        <v>42</v>
      </c>
      <c r="BJ75" s="137">
        <v>0.01</v>
      </c>
      <c r="BK75" s="137">
        <v>0.01</v>
      </c>
      <c r="BL75" s="137">
        <v>0.02</v>
      </c>
      <c r="BM75" s="137">
        <v>0</v>
      </c>
      <c r="BN75" s="137" t="s">
        <v>41</v>
      </c>
      <c r="BO75" s="137">
        <v>0.01</v>
      </c>
      <c r="BP75" s="137">
        <v>0</v>
      </c>
      <c r="BQ75" s="137">
        <v>0</v>
      </c>
      <c r="BR75" s="137" t="s">
        <v>42</v>
      </c>
      <c r="BS75" s="137" t="s">
        <v>42</v>
      </c>
      <c r="BT75" s="137" t="s">
        <v>42</v>
      </c>
      <c r="BU75" s="137" t="s">
        <v>42</v>
      </c>
      <c r="BV75" s="137">
        <v>0</v>
      </c>
      <c r="BW75" s="137" t="s">
        <v>42</v>
      </c>
      <c r="BX75" s="137" t="s">
        <v>42</v>
      </c>
      <c r="BY75" s="137" t="s">
        <v>42</v>
      </c>
      <c r="BZ75" s="137" t="s">
        <v>41</v>
      </c>
      <c r="CA75" s="137">
        <v>0.01</v>
      </c>
      <c r="CB75" s="137">
        <v>0.1</v>
      </c>
      <c r="CC75" s="137" t="s">
        <v>42</v>
      </c>
      <c r="CD75" s="137">
        <v>0.04</v>
      </c>
      <c r="CE75" s="137">
        <v>0.05</v>
      </c>
      <c r="CF75" s="137">
        <v>0.02</v>
      </c>
      <c r="CG75" s="137" t="s">
        <v>42</v>
      </c>
      <c r="CH75" s="137">
        <v>0.01</v>
      </c>
      <c r="CI75" s="137">
        <v>0.01</v>
      </c>
      <c r="CJ75" s="137">
        <v>0.03</v>
      </c>
      <c r="CK75" s="137" t="s">
        <v>42</v>
      </c>
      <c r="CL75" s="137">
        <v>0.01</v>
      </c>
      <c r="CM75" s="137">
        <v>0.02</v>
      </c>
    </row>
    <row r="76" spans="1:91" s="129" customFormat="1" x14ac:dyDescent="0.2">
      <c r="A76" s="139">
        <v>313</v>
      </c>
      <c r="B76" s="139" t="s">
        <v>242</v>
      </c>
      <c r="C76" s="135" t="s">
        <v>180</v>
      </c>
      <c r="D76" s="136">
        <v>560</v>
      </c>
      <c r="E76" s="136">
        <v>40</v>
      </c>
      <c r="F76" s="136">
        <v>2040</v>
      </c>
      <c r="G76" s="136">
        <v>2640</v>
      </c>
      <c r="H76" s="137">
        <v>0.87</v>
      </c>
      <c r="I76" s="137">
        <v>0.9</v>
      </c>
      <c r="J76" s="137">
        <v>0.95</v>
      </c>
      <c r="K76" s="137">
        <v>0.93</v>
      </c>
      <c r="L76" s="137">
        <v>0.85</v>
      </c>
      <c r="M76" s="137">
        <v>0.9</v>
      </c>
      <c r="N76" s="137">
        <v>0.95</v>
      </c>
      <c r="O76" s="137">
        <v>0.93</v>
      </c>
      <c r="P76" s="137">
        <v>0.42</v>
      </c>
      <c r="Q76" s="137">
        <v>0.56999999999999995</v>
      </c>
      <c r="R76" s="137">
        <v>0.19</v>
      </c>
      <c r="S76" s="137">
        <v>0.24</v>
      </c>
      <c r="T76" s="137" t="s">
        <v>42</v>
      </c>
      <c r="U76" s="137">
        <v>0</v>
      </c>
      <c r="V76" s="137">
        <v>0.01</v>
      </c>
      <c r="W76" s="137" t="s">
        <v>41</v>
      </c>
      <c r="X76" s="137">
        <v>0.03</v>
      </c>
      <c r="Y76" s="137" t="s">
        <v>42</v>
      </c>
      <c r="Z76" s="137">
        <v>0.02</v>
      </c>
      <c r="AA76" s="137">
        <v>0.02</v>
      </c>
      <c r="AB76" s="137">
        <v>0.38</v>
      </c>
      <c r="AC76" s="137">
        <v>0.28999999999999998</v>
      </c>
      <c r="AD76" s="137">
        <v>0.7</v>
      </c>
      <c r="AE76" s="137">
        <v>0.63</v>
      </c>
      <c r="AF76" s="137">
        <v>0.03</v>
      </c>
      <c r="AG76" s="137">
        <v>0</v>
      </c>
      <c r="AH76" s="137">
        <v>0.04</v>
      </c>
      <c r="AI76" s="137">
        <v>0.03</v>
      </c>
      <c r="AJ76" s="137">
        <v>0</v>
      </c>
      <c r="AK76" s="137">
        <v>0</v>
      </c>
      <c r="AL76" s="137">
        <v>0</v>
      </c>
      <c r="AM76" s="137">
        <v>0</v>
      </c>
      <c r="AN76" s="137">
        <v>0</v>
      </c>
      <c r="AO76" s="137">
        <v>0</v>
      </c>
      <c r="AP76" s="137">
        <v>0</v>
      </c>
      <c r="AQ76" s="137">
        <v>0</v>
      </c>
      <c r="AR76" s="137">
        <v>0</v>
      </c>
      <c r="AS76" s="137" t="s">
        <v>42</v>
      </c>
      <c r="AT76" s="137">
        <v>0</v>
      </c>
      <c r="AU76" s="137" t="s">
        <v>42</v>
      </c>
      <c r="AV76" s="137">
        <v>0.03</v>
      </c>
      <c r="AW76" s="137" t="s">
        <v>42</v>
      </c>
      <c r="AX76" s="137">
        <v>0.03</v>
      </c>
      <c r="AY76" s="137">
        <v>0.03</v>
      </c>
      <c r="AZ76" s="137">
        <v>0</v>
      </c>
      <c r="BA76" s="137">
        <v>0</v>
      </c>
      <c r="BB76" s="137">
        <v>0</v>
      </c>
      <c r="BC76" s="137">
        <v>0</v>
      </c>
      <c r="BD76" s="137" t="s">
        <v>42</v>
      </c>
      <c r="BE76" s="137">
        <v>0</v>
      </c>
      <c r="BF76" s="137" t="s">
        <v>42</v>
      </c>
      <c r="BG76" s="137" t="s">
        <v>42</v>
      </c>
      <c r="BH76" s="137" t="s">
        <v>42</v>
      </c>
      <c r="BI76" s="137">
        <v>0</v>
      </c>
      <c r="BJ76" s="137" t="s">
        <v>42</v>
      </c>
      <c r="BK76" s="137" t="s">
        <v>42</v>
      </c>
      <c r="BL76" s="137" t="s">
        <v>42</v>
      </c>
      <c r="BM76" s="137">
        <v>0</v>
      </c>
      <c r="BN76" s="137" t="s">
        <v>42</v>
      </c>
      <c r="BO76" s="137" t="s">
        <v>42</v>
      </c>
      <c r="BP76" s="137">
        <v>0</v>
      </c>
      <c r="BQ76" s="137">
        <v>0</v>
      </c>
      <c r="BR76" s="137">
        <v>0</v>
      </c>
      <c r="BS76" s="137">
        <v>0</v>
      </c>
      <c r="BT76" s="137">
        <v>0</v>
      </c>
      <c r="BU76" s="137">
        <v>0</v>
      </c>
      <c r="BV76" s="137">
        <v>0</v>
      </c>
      <c r="BW76" s="137">
        <v>0</v>
      </c>
      <c r="BX76" s="137" t="s">
        <v>42</v>
      </c>
      <c r="BY76" s="137">
        <v>0</v>
      </c>
      <c r="BZ76" s="137" t="s">
        <v>42</v>
      </c>
      <c r="CA76" s="137" t="s">
        <v>41</v>
      </c>
      <c r="CB76" s="137">
        <v>7.0000000000000007E-2</v>
      </c>
      <c r="CC76" s="137" t="s">
        <v>42</v>
      </c>
      <c r="CD76" s="137">
        <v>0.03</v>
      </c>
      <c r="CE76" s="137">
        <v>0.04</v>
      </c>
      <c r="CF76" s="137">
        <v>0.02</v>
      </c>
      <c r="CG76" s="137">
        <v>0</v>
      </c>
      <c r="CH76" s="137">
        <v>0.01</v>
      </c>
      <c r="CI76" s="137">
        <v>0.01</v>
      </c>
      <c r="CJ76" s="137">
        <v>0.04</v>
      </c>
      <c r="CK76" s="137" t="s">
        <v>42</v>
      </c>
      <c r="CL76" s="137">
        <v>0.02</v>
      </c>
      <c r="CM76" s="137">
        <v>0.02</v>
      </c>
    </row>
    <row r="77" spans="1:91" s="129" customFormat="1" x14ac:dyDescent="0.2">
      <c r="A77" s="139">
        <v>921</v>
      </c>
      <c r="B77" s="139" t="s">
        <v>243</v>
      </c>
      <c r="C77" s="135" t="s">
        <v>182</v>
      </c>
      <c r="D77" s="136">
        <v>210</v>
      </c>
      <c r="E77" s="136">
        <v>40</v>
      </c>
      <c r="F77" s="136">
        <v>1210</v>
      </c>
      <c r="G77" s="136">
        <v>1460</v>
      </c>
      <c r="H77" s="137">
        <v>0.82</v>
      </c>
      <c r="I77" s="137">
        <v>0.78</v>
      </c>
      <c r="J77" s="137">
        <v>0.94</v>
      </c>
      <c r="K77" s="137">
        <v>0.92</v>
      </c>
      <c r="L77" s="137">
        <v>0.77</v>
      </c>
      <c r="M77" s="137">
        <v>0.75</v>
      </c>
      <c r="N77" s="137">
        <v>0.92</v>
      </c>
      <c r="O77" s="137">
        <v>0.9</v>
      </c>
      <c r="P77" s="137">
        <v>0.57999999999999996</v>
      </c>
      <c r="Q77" s="137">
        <v>0.56000000000000005</v>
      </c>
      <c r="R77" s="137">
        <v>0.46</v>
      </c>
      <c r="S77" s="137">
        <v>0.48</v>
      </c>
      <c r="T77" s="137">
        <v>0</v>
      </c>
      <c r="U77" s="137">
        <v>0</v>
      </c>
      <c r="V77" s="137" t="s">
        <v>41</v>
      </c>
      <c r="W77" s="137" t="s">
        <v>41</v>
      </c>
      <c r="X77" s="137">
        <v>7.0000000000000007E-2</v>
      </c>
      <c r="Y77" s="137" t="s">
        <v>42</v>
      </c>
      <c r="Z77" s="137">
        <v>0.04</v>
      </c>
      <c r="AA77" s="137">
        <v>0.05</v>
      </c>
      <c r="AB77" s="137">
        <v>0.1</v>
      </c>
      <c r="AC77" s="137" t="s">
        <v>42</v>
      </c>
      <c r="AD77" s="137">
        <v>0.4</v>
      </c>
      <c r="AE77" s="137">
        <v>0.35</v>
      </c>
      <c r="AF77" s="137">
        <v>0</v>
      </c>
      <c r="AG77" s="137">
        <v>0</v>
      </c>
      <c r="AH77" s="137">
        <v>0.02</v>
      </c>
      <c r="AI77" s="137">
        <v>0.01</v>
      </c>
      <c r="AJ77" s="137">
        <v>0</v>
      </c>
      <c r="AK77" s="137">
        <v>0</v>
      </c>
      <c r="AL77" s="137">
        <v>0</v>
      </c>
      <c r="AM77" s="137">
        <v>0</v>
      </c>
      <c r="AN77" s="137">
        <v>0</v>
      </c>
      <c r="AO77" s="137">
        <v>0</v>
      </c>
      <c r="AP77" s="137">
        <v>0</v>
      </c>
      <c r="AQ77" s="137">
        <v>0</v>
      </c>
      <c r="AR77" s="137">
        <v>0</v>
      </c>
      <c r="AS77" s="137">
        <v>0</v>
      </c>
      <c r="AT77" s="137">
        <v>0</v>
      </c>
      <c r="AU77" s="137">
        <v>0</v>
      </c>
      <c r="AV77" s="137">
        <v>0.06</v>
      </c>
      <c r="AW77" s="137" t="s">
        <v>42</v>
      </c>
      <c r="AX77" s="137">
        <v>0.06</v>
      </c>
      <c r="AY77" s="137">
        <v>0.06</v>
      </c>
      <c r="AZ77" s="137">
        <v>0</v>
      </c>
      <c r="BA77" s="137">
        <v>0</v>
      </c>
      <c r="BB77" s="137">
        <v>0</v>
      </c>
      <c r="BC77" s="137">
        <v>0</v>
      </c>
      <c r="BD77" s="137" t="s">
        <v>42</v>
      </c>
      <c r="BE77" s="137">
        <v>0</v>
      </c>
      <c r="BF77" s="137" t="s">
        <v>42</v>
      </c>
      <c r="BG77" s="137" t="s">
        <v>41</v>
      </c>
      <c r="BH77" s="137" t="s">
        <v>42</v>
      </c>
      <c r="BI77" s="137" t="s">
        <v>42</v>
      </c>
      <c r="BJ77" s="137">
        <v>0.01</v>
      </c>
      <c r="BK77" s="137">
        <v>0.01</v>
      </c>
      <c r="BL77" s="137" t="s">
        <v>42</v>
      </c>
      <c r="BM77" s="137" t="s">
        <v>42</v>
      </c>
      <c r="BN77" s="137">
        <v>0.01</v>
      </c>
      <c r="BO77" s="137">
        <v>0.01</v>
      </c>
      <c r="BP77" s="137" t="s">
        <v>42</v>
      </c>
      <c r="BQ77" s="137">
        <v>0</v>
      </c>
      <c r="BR77" s="137" t="s">
        <v>42</v>
      </c>
      <c r="BS77" s="137" t="s">
        <v>42</v>
      </c>
      <c r="BT77" s="137">
        <v>0</v>
      </c>
      <c r="BU77" s="137">
        <v>0</v>
      </c>
      <c r="BV77" s="137" t="s">
        <v>42</v>
      </c>
      <c r="BW77" s="137" t="s">
        <v>42</v>
      </c>
      <c r="BX77" s="137">
        <v>0.04</v>
      </c>
      <c r="BY77" s="137">
        <v>0</v>
      </c>
      <c r="BZ77" s="137">
        <v>0.01</v>
      </c>
      <c r="CA77" s="137">
        <v>0.01</v>
      </c>
      <c r="CB77" s="137">
        <v>0.1</v>
      </c>
      <c r="CC77" s="137" t="s">
        <v>42</v>
      </c>
      <c r="CD77" s="137">
        <v>0.04</v>
      </c>
      <c r="CE77" s="137">
        <v>0.05</v>
      </c>
      <c r="CF77" s="137">
        <v>0.06</v>
      </c>
      <c r="CG77" s="137" t="s">
        <v>42</v>
      </c>
      <c r="CH77" s="137">
        <v>0.01</v>
      </c>
      <c r="CI77" s="137">
        <v>0.02</v>
      </c>
      <c r="CJ77" s="137" t="s">
        <v>42</v>
      </c>
      <c r="CK77" s="137">
        <v>0</v>
      </c>
      <c r="CL77" s="137">
        <v>0.01</v>
      </c>
      <c r="CM77" s="137">
        <v>0.01</v>
      </c>
    </row>
    <row r="78" spans="1:91" s="129" customFormat="1" x14ac:dyDescent="0.2">
      <c r="A78" s="139">
        <v>420</v>
      </c>
      <c r="B78" s="139" t="s">
        <v>244</v>
      </c>
      <c r="C78" s="135" t="s">
        <v>184</v>
      </c>
      <c r="D78" s="136" t="s">
        <v>42</v>
      </c>
      <c r="E78" s="136" t="s">
        <v>355</v>
      </c>
      <c r="F78" s="136">
        <v>20</v>
      </c>
      <c r="G78" s="136">
        <v>20</v>
      </c>
      <c r="H78" s="137" t="s">
        <v>42</v>
      </c>
      <c r="I78" s="137" t="s">
        <v>355</v>
      </c>
      <c r="J78" s="137">
        <v>0.82</v>
      </c>
      <c r="K78" s="137">
        <v>0.86</v>
      </c>
      <c r="L78" s="137" t="s">
        <v>42</v>
      </c>
      <c r="M78" s="137" t="s">
        <v>355</v>
      </c>
      <c r="N78" s="137">
        <v>0.82</v>
      </c>
      <c r="O78" s="137">
        <v>0.86</v>
      </c>
      <c r="P78" s="137" t="s">
        <v>42</v>
      </c>
      <c r="Q78" s="137" t="s">
        <v>355</v>
      </c>
      <c r="R78" s="137">
        <v>0.65</v>
      </c>
      <c r="S78" s="137">
        <v>0.71</v>
      </c>
      <c r="T78" s="137" t="s">
        <v>42</v>
      </c>
      <c r="U78" s="137" t="s">
        <v>355</v>
      </c>
      <c r="V78" s="137" t="s">
        <v>42</v>
      </c>
      <c r="W78" s="137" t="s">
        <v>42</v>
      </c>
      <c r="X78" s="137" t="s">
        <v>42</v>
      </c>
      <c r="Y78" s="137" t="s">
        <v>355</v>
      </c>
      <c r="Z78" s="137">
        <v>0</v>
      </c>
      <c r="AA78" s="137">
        <v>0</v>
      </c>
      <c r="AB78" s="137" t="s">
        <v>42</v>
      </c>
      <c r="AC78" s="137" t="s">
        <v>355</v>
      </c>
      <c r="AD78" s="137" t="s">
        <v>42</v>
      </c>
      <c r="AE78" s="137" t="s">
        <v>42</v>
      </c>
      <c r="AF78" s="137" t="s">
        <v>42</v>
      </c>
      <c r="AG78" s="137" t="s">
        <v>355</v>
      </c>
      <c r="AH78" s="137">
        <v>0</v>
      </c>
      <c r="AI78" s="137">
        <v>0</v>
      </c>
      <c r="AJ78" s="137" t="s">
        <v>42</v>
      </c>
      <c r="AK78" s="137" t="s">
        <v>355</v>
      </c>
      <c r="AL78" s="137">
        <v>0</v>
      </c>
      <c r="AM78" s="137">
        <v>0</v>
      </c>
      <c r="AN78" s="137" t="s">
        <v>42</v>
      </c>
      <c r="AO78" s="137" t="s">
        <v>355</v>
      </c>
      <c r="AP78" s="137">
        <v>0</v>
      </c>
      <c r="AQ78" s="137">
        <v>0</v>
      </c>
      <c r="AR78" s="137" t="s">
        <v>42</v>
      </c>
      <c r="AS78" s="137" t="s">
        <v>355</v>
      </c>
      <c r="AT78" s="137">
        <v>0</v>
      </c>
      <c r="AU78" s="137">
        <v>0</v>
      </c>
      <c r="AV78" s="137" t="s">
        <v>42</v>
      </c>
      <c r="AW78" s="137" t="s">
        <v>355</v>
      </c>
      <c r="AX78" s="137">
        <v>0</v>
      </c>
      <c r="AY78" s="137" t="s">
        <v>42</v>
      </c>
      <c r="AZ78" s="137" t="s">
        <v>42</v>
      </c>
      <c r="BA78" s="137" t="s">
        <v>355</v>
      </c>
      <c r="BB78" s="137">
        <v>0</v>
      </c>
      <c r="BC78" s="137">
        <v>0</v>
      </c>
      <c r="BD78" s="137" t="s">
        <v>42</v>
      </c>
      <c r="BE78" s="137" t="s">
        <v>355</v>
      </c>
      <c r="BF78" s="137">
        <v>0</v>
      </c>
      <c r="BG78" s="137">
        <v>0</v>
      </c>
      <c r="BH78" s="137" t="s">
        <v>42</v>
      </c>
      <c r="BI78" s="137" t="s">
        <v>355</v>
      </c>
      <c r="BJ78" s="137">
        <v>0</v>
      </c>
      <c r="BK78" s="137">
        <v>0</v>
      </c>
      <c r="BL78" s="137" t="s">
        <v>42</v>
      </c>
      <c r="BM78" s="137" t="s">
        <v>355</v>
      </c>
      <c r="BN78" s="137">
        <v>0</v>
      </c>
      <c r="BO78" s="137">
        <v>0</v>
      </c>
      <c r="BP78" s="137" t="s">
        <v>42</v>
      </c>
      <c r="BQ78" s="137" t="s">
        <v>355</v>
      </c>
      <c r="BR78" s="137">
        <v>0</v>
      </c>
      <c r="BS78" s="137">
        <v>0</v>
      </c>
      <c r="BT78" s="137" t="s">
        <v>42</v>
      </c>
      <c r="BU78" s="137" t="s">
        <v>355</v>
      </c>
      <c r="BV78" s="137">
        <v>0</v>
      </c>
      <c r="BW78" s="137">
        <v>0</v>
      </c>
      <c r="BX78" s="137" t="s">
        <v>42</v>
      </c>
      <c r="BY78" s="137" t="s">
        <v>355</v>
      </c>
      <c r="BZ78" s="137">
        <v>0</v>
      </c>
      <c r="CA78" s="137">
        <v>0</v>
      </c>
      <c r="CB78" s="137" t="s">
        <v>42</v>
      </c>
      <c r="CC78" s="137" t="s">
        <v>355</v>
      </c>
      <c r="CD78" s="137" t="s">
        <v>42</v>
      </c>
      <c r="CE78" s="137" t="s">
        <v>42</v>
      </c>
      <c r="CF78" s="137" t="s">
        <v>42</v>
      </c>
      <c r="CG78" s="137" t="s">
        <v>355</v>
      </c>
      <c r="CH78" s="137">
        <v>0</v>
      </c>
      <c r="CI78" s="137">
        <v>0</v>
      </c>
      <c r="CJ78" s="137" t="s">
        <v>42</v>
      </c>
      <c r="CK78" s="137" t="s">
        <v>355</v>
      </c>
      <c r="CL78" s="137" t="s">
        <v>42</v>
      </c>
      <c r="CM78" s="137" t="s">
        <v>42</v>
      </c>
    </row>
    <row r="79" spans="1:91" s="129" customFormat="1" x14ac:dyDescent="0.2">
      <c r="A79" s="139">
        <v>206</v>
      </c>
      <c r="B79" s="139" t="s">
        <v>245</v>
      </c>
      <c r="C79" s="135" t="s">
        <v>178</v>
      </c>
      <c r="D79" s="136">
        <v>340</v>
      </c>
      <c r="E79" s="136">
        <v>20</v>
      </c>
      <c r="F79" s="136">
        <v>1040</v>
      </c>
      <c r="G79" s="136">
        <v>1410</v>
      </c>
      <c r="H79" s="137">
        <v>0.9</v>
      </c>
      <c r="I79" s="137">
        <v>0.91</v>
      </c>
      <c r="J79" s="137">
        <v>0.92</v>
      </c>
      <c r="K79" s="137">
        <v>0.92</v>
      </c>
      <c r="L79" s="137">
        <v>0.89</v>
      </c>
      <c r="M79" s="137">
        <v>0.91</v>
      </c>
      <c r="N79" s="137">
        <v>0.91</v>
      </c>
      <c r="O79" s="137">
        <v>0.91</v>
      </c>
      <c r="P79" s="137">
        <v>0.48</v>
      </c>
      <c r="Q79" s="137">
        <v>0.59</v>
      </c>
      <c r="R79" s="137">
        <v>0.39</v>
      </c>
      <c r="S79" s="137">
        <v>0.42</v>
      </c>
      <c r="T79" s="137" t="s">
        <v>42</v>
      </c>
      <c r="U79" s="137">
        <v>0</v>
      </c>
      <c r="V79" s="137" t="s">
        <v>42</v>
      </c>
      <c r="W79" s="137" t="s">
        <v>41</v>
      </c>
      <c r="X79" s="137">
        <v>0.05</v>
      </c>
      <c r="Y79" s="137">
        <v>0</v>
      </c>
      <c r="Z79" s="137">
        <v>0.04</v>
      </c>
      <c r="AA79" s="137">
        <v>0.04</v>
      </c>
      <c r="AB79" s="137">
        <v>0.3</v>
      </c>
      <c r="AC79" s="137" t="s">
        <v>42</v>
      </c>
      <c r="AD79" s="137">
        <v>0.38</v>
      </c>
      <c r="AE79" s="137">
        <v>0.36</v>
      </c>
      <c r="AF79" s="137">
        <v>0.05</v>
      </c>
      <c r="AG79" s="137" t="s">
        <v>42</v>
      </c>
      <c r="AH79" s="137">
        <v>0.1</v>
      </c>
      <c r="AI79" s="137">
        <v>0.08</v>
      </c>
      <c r="AJ79" s="137">
        <v>0</v>
      </c>
      <c r="AK79" s="137">
        <v>0</v>
      </c>
      <c r="AL79" s="137">
        <v>0</v>
      </c>
      <c r="AM79" s="137">
        <v>0</v>
      </c>
      <c r="AN79" s="137" t="s">
        <v>42</v>
      </c>
      <c r="AO79" s="137">
        <v>0</v>
      </c>
      <c r="AP79" s="137">
        <v>0</v>
      </c>
      <c r="AQ79" s="137" t="s">
        <v>42</v>
      </c>
      <c r="AR79" s="137">
        <v>0</v>
      </c>
      <c r="AS79" s="137" t="s">
        <v>42</v>
      </c>
      <c r="AT79" s="137">
        <v>0</v>
      </c>
      <c r="AU79" s="137" t="s">
        <v>42</v>
      </c>
      <c r="AV79" s="137">
        <v>0.03</v>
      </c>
      <c r="AW79" s="137">
        <v>0</v>
      </c>
      <c r="AX79" s="137">
        <v>0.02</v>
      </c>
      <c r="AY79" s="137">
        <v>0.02</v>
      </c>
      <c r="AZ79" s="137">
        <v>0</v>
      </c>
      <c r="BA79" s="137">
        <v>0</v>
      </c>
      <c r="BB79" s="137">
        <v>0</v>
      </c>
      <c r="BC79" s="137">
        <v>0</v>
      </c>
      <c r="BD79" s="137" t="s">
        <v>42</v>
      </c>
      <c r="BE79" s="137">
        <v>0</v>
      </c>
      <c r="BF79" s="137" t="s">
        <v>42</v>
      </c>
      <c r="BG79" s="137" t="s">
        <v>42</v>
      </c>
      <c r="BH79" s="137">
        <v>0</v>
      </c>
      <c r="BI79" s="137">
        <v>0</v>
      </c>
      <c r="BJ79" s="137" t="s">
        <v>42</v>
      </c>
      <c r="BK79" s="137" t="s">
        <v>42</v>
      </c>
      <c r="BL79" s="137">
        <v>0</v>
      </c>
      <c r="BM79" s="137">
        <v>0</v>
      </c>
      <c r="BN79" s="137" t="s">
        <v>42</v>
      </c>
      <c r="BO79" s="137" t="s">
        <v>42</v>
      </c>
      <c r="BP79" s="137">
        <v>0</v>
      </c>
      <c r="BQ79" s="137">
        <v>0</v>
      </c>
      <c r="BR79" s="137" t="s">
        <v>42</v>
      </c>
      <c r="BS79" s="137" t="s">
        <v>42</v>
      </c>
      <c r="BT79" s="137">
        <v>0</v>
      </c>
      <c r="BU79" s="137">
        <v>0</v>
      </c>
      <c r="BV79" s="137">
        <v>0</v>
      </c>
      <c r="BW79" s="137">
        <v>0</v>
      </c>
      <c r="BX79" s="137" t="s">
        <v>42</v>
      </c>
      <c r="BY79" s="137">
        <v>0</v>
      </c>
      <c r="BZ79" s="137">
        <v>0.01</v>
      </c>
      <c r="CA79" s="137">
        <v>0.01</v>
      </c>
      <c r="CB79" s="137">
        <v>0.06</v>
      </c>
      <c r="CC79" s="137" t="s">
        <v>42</v>
      </c>
      <c r="CD79" s="137">
        <v>0.05</v>
      </c>
      <c r="CE79" s="137">
        <v>0.05</v>
      </c>
      <c r="CF79" s="137">
        <v>0.02</v>
      </c>
      <c r="CG79" s="137">
        <v>0</v>
      </c>
      <c r="CH79" s="137">
        <v>0.01</v>
      </c>
      <c r="CI79" s="137">
        <v>0.01</v>
      </c>
      <c r="CJ79" s="137">
        <v>0.02</v>
      </c>
      <c r="CK79" s="137">
        <v>0</v>
      </c>
      <c r="CL79" s="137">
        <v>0.02</v>
      </c>
      <c r="CM79" s="137">
        <v>0.02</v>
      </c>
    </row>
    <row r="80" spans="1:91" s="129" customFormat="1" x14ac:dyDescent="0.2">
      <c r="A80" s="139">
        <v>207</v>
      </c>
      <c r="B80" s="139" t="s">
        <v>246</v>
      </c>
      <c r="C80" s="135" t="s">
        <v>178</v>
      </c>
      <c r="D80" s="136">
        <v>50</v>
      </c>
      <c r="E80" s="136">
        <v>20</v>
      </c>
      <c r="F80" s="136">
        <v>530</v>
      </c>
      <c r="G80" s="136">
        <v>600</v>
      </c>
      <c r="H80" s="137">
        <v>0.89</v>
      </c>
      <c r="I80" s="137">
        <v>0.89</v>
      </c>
      <c r="J80" s="137">
        <v>0.91</v>
      </c>
      <c r="K80" s="137">
        <v>0.91</v>
      </c>
      <c r="L80" s="137">
        <v>0.87</v>
      </c>
      <c r="M80" s="137">
        <v>0.89</v>
      </c>
      <c r="N80" s="137">
        <v>0.9</v>
      </c>
      <c r="O80" s="137">
        <v>0.9</v>
      </c>
      <c r="P80" s="137">
        <v>0.43</v>
      </c>
      <c r="Q80" s="137" t="s">
        <v>42</v>
      </c>
      <c r="R80" s="137">
        <v>0.17</v>
      </c>
      <c r="S80" s="137">
        <v>0.19</v>
      </c>
      <c r="T80" s="137" t="s">
        <v>42</v>
      </c>
      <c r="U80" s="137" t="s">
        <v>42</v>
      </c>
      <c r="V80" s="137" t="s">
        <v>42</v>
      </c>
      <c r="W80" s="137" t="s">
        <v>42</v>
      </c>
      <c r="X80" s="137">
        <v>0</v>
      </c>
      <c r="Y80" s="137">
        <v>0</v>
      </c>
      <c r="Z80" s="137">
        <v>0.02</v>
      </c>
      <c r="AA80" s="137">
        <v>0.01</v>
      </c>
      <c r="AB80" s="137">
        <v>0.2</v>
      </c>
      <c r="AC80" s="137">
        <v>0.61</v>
      </c>
      <c r="AD80" s="137">
        <v>0.56000000000000005</v>
      </c>
      <c r="AE80" s="137">
        <v>0.54</v>
      </c>
      <c r="AF80" s="137">
        <v>0.17</v>
      </c>
      <c r="AG80" s="137" t="s">
        <v>42</v>
      </c>
      <c r="AH80" s="137">
        <v>0.15</v>
      </c>
      <c r="AI80" s="137">
        <v>0.15</v>
      </c>
      <c r="AJ80" s="137">
        <v>0</v>
      </c>
      <c r="AK80" s="137">
        <v>0</v>
      </c>
      <c r="AL80" s="137">
        <v>0</v>
      </c>
      <c r="AM80" s="137">
        <v>0</v>
      </c>
      <c r="AN80" s="137">
        <v>0</v>
      </c>
      <c r="AO80" s="137">
        <v>0</v>
      </c>
      <c r="AP80" s="137">
        <v>0</v>
      </c>
      <c r="AQ80" s="137">
        <v>0</v>
      </c>
      <c r="AR80" s="137">
        <v>0</v>
      </c>
      <c r="AS80" s="137">
        <v>0</v>
      </c>
      <c r="AT80" s="137">
        <v>0</v>
      </c>
      <c r="AU80" s="137">
        <v>0</v>
      </c>
      <c r="AV80" s="137" t="s">
        <v>42</v>
      </c>
      <c r="AW80" s="137">
        <v>0</v>
      </c>
      <c r="AX80" s="137">
        <v>0.02</v>
      </c>
      <c r="AY80" s="137">
        <v>0.02</v>
      </c>
      <c r="AZ80" s="137">
        <v>0</v>
      </c>
      <c r="BA80" s="137">
        <v>0</v>
      </c>
      <c r="BB80" s="137">
        <v>0</v>
      </c>
      <c r="BC80" s="137">
        <v>0</v>
      </c>
      <c r="BD80" s="137" t="s">
        <v>42</v>
      </c>
      <c r="BE80" s="137">
        <v>0</v>
      </c>
      <c r="BF80" s="137" t="s">
        <v>42</v>
      </c>
      <c r="BG80" s="137" t="s">
        <v>42</v>
      </c>
      <c r="BH80" s="137">
        <v>0</v>
      </c>
      <c r="BI80" s="137">
        <v>0</v>
      </c>
      <c r="BJ80" s="137" t="s">
        <v>42</v>
      </c>
      <c r="BK80" s="137" t="s">
        <v>42</v>
      </c>
      <c r="BL80" s="137">
        <v>0</v>
      </c>
      <c r="BM80" s="137">
        <v>0</v>
      </c>
      <c r="BN80" s="137" t="s">
        <v>42</v>
      </c>
      <c r="BO80" s="137" t="s">
        <v>42</v>
      </c>
      <c r="BP80" s="137">
        <v>0</v>
      </c>
      <c r="BQ80" s="137">
        <v>0</v>
      </c>
      <c r="BR80" s="137">
        <v>0</v>
      </c>
      <c r="BS80" s="137">
        <v>0</v>
      </c>
      <c r="BT80" s="137">
        <v>0</v>
      </c>
      <c r="BU80" s="137">
        <v>0</v>
      </c>
      <c r="BV80" s="137">
        <v>0</v>
      </c>
      <c r="BW80" s="137">
        <v>0</v>
      </c>
      <c r="BX80" s="137" t="s">
        <v>42</v>
      </c>
      <c r="BY80" s="137">
        <v>0</v>
      </c>
      <c r="BZ80" s="137" t="s">
        <v>42</v>
      </c>
      <c r="CA80" s="137" t="s">
        <v>42</v>
      </c>
      <c r="CB80" s="137" t="s">
        <v>42</v>
      </c>
      <c r="CC80" s="137" t="s">
        <v>42</v>
      </c>
      <c r="CD80" s="137">
        <v>0.04</v>
      </c>
      <c r="CE80" s="137">
        <v>0.05</v>
      </c>
      <c r="CF80" s="137">
        <v>0</v>
      </c>
      <c r="CG80" s="137">
        <v>0</v>
      </c>
      <c r="CH80" s="137">
        <v>0.01</v>
      </c>
      <c r="CI80" s="137">
        <v>0.01</v>
      </c>
      <c r="CJ80" s="137" t="s">
        <v>42</v>
      </c>
      <c r="CK80" s="137" t="s">
        <v>42</v>
      </c>
      <c r="CL80" s="137">
        <v>0.03</v>
      </c>
      <c r="CM80" s="137">
        <v>0.04</v>
      </c>
    </row>
    <row r="81" spans="1:91" s="129" customFormat="1" x14ac:dyDescent="0.2">
      <c r="A81" s="139">
        <v>886</v>
      </c>
      <c r="B81" s="139" t="s">
        <v>247</v>
      </c>
      <c r="C81" s="135" t="s">
        <v>182</v>
      </c>
      <c r="D81" s="136">
        <v>3330</v>
      </c>
      <c r="E81" s="136">
        <v>290</v>
      </c>
      <c r="F81" s="136">
        <v>12710</v>
      </c>
      <c r="G81" s="136">
        <v>16340</v>
      </c>
      <c r="H81" s="137">
        <v>0.84</v>
      </c>
      <c r="I81" s="137">
        <v>0.94</v>
      </c>
      <c r="J81" s="137">
        <v>0.94</v>
      </c>
      <c r="K81" s="137">
        <v>0.92</v>
      </c>
      <c r="L81" s="137">
        <v>0.81</v>
      </c>
      <c r="M81" s="137">
        <v>0.92</v>
      </c>
      <c r="N81" s="137">
        <v>0.93</v>
      </c>
      <c r="O81" s="137">
        <v>0.91</v>
      </c>
      <c r="P81" s="137">
        <v>0.39</v>
      </c>
      <c r="Q81" s="137">
        <v>0.54</v>
      </c>
      <c r="R81" s="137">
        <v>0.22</v>
      </c>
      <c r="S81" s="137">
        <v>0.26</v>
      </c>
      <c r="T81" s="137" t="s">
        <v>42</v>
      </c>
      <c r="U81" s="137">
        <v>0</v>
      </c>
      <c r="V81" s="137" t="s">
        <v>41</v>
      </c>
      <c r="W81" s="137" t="s">
        <v>41</v>
      </c>
      <c r="X81" s="137">
        <v>0.02</v>
      </c>
      <c r="Y81" s="137" t="s">
        <v>42</v>
      </c>
      <c r="Z81" s="137">
        <v>0.02</v>
      </c>
      <c r="AA81" s="137">
        <v>0.02</v>
      </c>
      <c r="AB81" s="137">
        <v>0.39</v>
      </c>
      <c r="AC81" s="137">
        <v>0.34</v>
      </c>
      <c r="AD81" s="137">
        <v>0.68</v>
      </c>
      <c r="AE81" s="137">
        <v>0.61</v>
      </c>
      <c r="AF81" s="137" t="s">
        <v>42</v>
      </c>
      <c r="AG81" s="137">
        <v>0</v>
      </c>
      <c r="AH81" s="137" t="s">
        <v>41</v>
      </c>
      <c r="AI81" s="137" t="s">
        <v>41</v>
      </c>
      <c r="AJ81" s="137">
        <v>0</v>
      </c>
      <c r="AK81" s="137">
        <v>0</v>
      </c>
      <c r="AL81" s="137">
        <v>0</v>
      </c>
      <c r="AM81" s="137">
        <v>0</v>
      </c>
      <c r="AN81" s="137">
        <v>0</v>
      </c>
      <c r="AO81" s="137" t="s">
        <v>42</v>
      </c>
      <c r="AP81" s="137" t="s">
        <v>42</v>
      </c>
      <c r="AQ81" s="137" t="s">
        <v>42</v>
      </c>
      <c r="AR81" s="137" t="s">
        <v>42</v>
      </c>
      <c r="AS81" s="137">
        <v>0.02</v>
      </c>
      <c r="AT81" s="137">
        <v>0</v>
      </c>
      <c r="AU81" s="137" t="s">
        <v>41</v>
      </c>
      <c r="AV81" s="137">
        <v>0.04</v>
      </c>
      <c r="AW81" s="137" t="s">
        <v>42</v>
      </c>
      <c r="AX81" s="137">
        <v>0.04</v>
      </c>
      <c r="AY81" s="137">
        <v>0.04</v>
      </c>
      <c r="AZ81" s="137" t="s">
        <v>42</v>
      </c>
      <c r="BA81" s="137">
        <v>0</v>
      </c>
      <c r="BB81" s="137" t="s">
        <v>42</v>
      </c>
      <c r="BC81" s="137" t="s">
        <v>42</v>
      </c>
      <c r="BD81" s="137">
        <v>0.01</v>
      </c>
      <c r="BE81" s="137">
        <v>0</v>
      </c>
      <c r="BF81" s="137" t="s">
        <v>41</v>
      </c>
      <c r="BG81" s="137" t="s">
        <v>41</v>
      </c>
      <c r="BH81" s="137">
        <v>0.02</v>
      </c>
      <c r="BI81" s="137" t="s">
        <v>42</v>
      </c>
      <c r="BJ81" s="137">
        <v>0.01</v>
      </c>
      <c r="BK81" s="137">
        <v>0.01</v>
      </c>
      <c r="BL81" s="137">
        <v>0.01</v>
      </c>
      <c r="BM81" s="137" t="s">
        <v>42</v>
      </c>
      <c r="BN81" s="137" t="s">
        <v>41</v>
      </c>
      <c r="BO81" s="137">
        <v>0.01</v>
      </c>
      <c r="BP81" s="137">
        <v>0.01</v>
      </c>
      <c r="BQ81" s="137" t="s">
        <v>42</v>
      </c>
      <c r="BR81" s="137" t="s">
        <v>41</v>
      </c>
      <c r="BS81" s="137" t="s">
        <v>41</v>
      </c>
      <c r="BT81" s="137" t="s">
        <v>42</v>
      </c>
      <c r="BU81" s="137">
        <v>0</v>
      </c>
      <c r="BV81" s="137" t="s">
        <v>42</v>
      </c>
      <c r="BW81" s="137" t="s">
        <v>41</v>
      </c>
      <c r="BX81" s="137">
        <v>0.01</v>
      </c>
      <c r="BY81" s="137">
        <v>0</v>
      </c>
      <c r="BZ81" s="137">
        <v>0.01</v>
      </c>
      <c r="CA81" s="137">
        <v>0.01</v>
      </c>
      <c r="CB81" s="137">
        <v>0.1</v>
      </c>
      <c r="CC81" s="137">
        <v>0.04</v>
      </c>
      <c r="CD81" s="137">
        <v>0.04</v>
      </c>
      <c r="CE81" s="137">
        <v>0.05</v>
      </c>
      <c r="CF81" s="137">
        <v>0.05</v>
      </c>
      <c r="CG81" s="137">
        <v>0.02</v>
      </c>
      <c r="CH81" s="137">
        <v>0.01</v>
      </c>
      <c r="CI81" s="137">
        <v>0.02</v>
      </c>
      <c r="CJ81" s="137">
        <v>0.02</v>
      </c>
      <c r="CK81" s="137" t="s">
        <v>42</v>
      </c>
      <c r="CL81" s="137">
        <v>0.01</v>
      </c>
      <c r="CM81" s="137">
        <v>0.01</v>
      </c>
    </row>
    <row r="82" spans="1:91" s="129" customFormat="1" x14ac:dyDescent="0.2">
      <c r="A82" s="139">
        <v>810</v>
      </c>
      <c r="B82" s="139" t="s">
        <v>248</v>
      </c>
      <c r="C82" s="135" t="s">
        <v>170</v>
      </c>
      <c r="D82" s="136">
        <v>470</v>
      </c>
      <c r="E82" s="136">
        <v>50</v>
      </c>
      <c r="F82" s="136">
        <v>1870</v>
      </c>
      <c r="G82" s="136">
        <v>2400</v>
      </c>
      <c r="H82" s="137">
        <v>0.86</v>
      </c>
      <c r="I82" s="137">
        <v>0.92</v>
      </c>
      <c r="J82" s="137">
        <v>0.92</v>
      </c>
      <c r="K82" s="137">
        <v>0.91</v>
      </c>
      <c r="L82" s="137">
        <v>0.84</v>
      </c>
      <c r="M82" s="137">
        <v>0.92</v>
      </c>
      <c r="N82" s="137">
        <v>0.9</v>
      </c>
      <c r="O82" s="137">
        <v>0.89</v>
      </c>
      <c r="P82" s="137">
        <v>0.41</v>
      </c>
      <c r="Q82" s="137">
        <v>0.36</v>
      </c>
      <c r="R82" s="137">
        <v>0.23</v>
      </c>
      <c r="S82" s="137">
        <v>0.27</v>
      </c>
      <c r="T82" s="137">
        <v>0</v>
      </c>
      <c r="U82" s="137">
        <v>0</v>
      </c>
      <c r="V82" s="137" t="s">
        <v>42</v>
      </c>
      <c r="W82" s="137" t="s">
        <v>42</v>
      </c>
      <c r="X82" s="137">
        <v>0.12</v>
      </c>
      <c r="Y82" s="137" t="s">
        <v>42</v>
      </c>
      <c r="Z82" s="137">
        <v>0.11</v>
      </c>
      <c r="AA82" s="137">
        <v>0.11</v>
      </c>
      <c r="AB82" s="137">
        <v>0.08</v>
      </c>
      <c r="AC82" s="137">
        <v>0.32</v>
      </c>
      <c r="AD82" s="137">
        <v>0.13</v>
      </c>
      <c r="AE82" s="137">
        <v>0.13</v>
      </c>
      <c r="AF82" s="137">
        <v>0.23</v>
      </c>
      <c r="AG82" s="137">
        <v>0.18</v>
      </c>
      <c r="AH82" s="137">
        <v>0.42</v>
      </c>
      <c r="AI82" s="137">
        <v>0.38</v>
      </c>
      <c r="AJ82" s="137">
        <v>0</v>
      </c>
      <c r="AK82" s="137">
        <v>0</v>
      </c>
      <c r="AL82" s="137">
        <v>0</v>
      </c>
      <c r="AM82" s="137">
        <v>0</v>
      </c>
      <c r="AN82" s="137">
        <v>0</v>
      </c>
      <c r="AO82" s="137">
        <v>0</v>
      </c>
      <c r="AP82" s="137">
        <v>0</v>
      </c>
      <c r="AQ82" s="137">
        <v>0</v>
      </c>
      <c r="AR82" s="137">
        <v>0</v>
      </c>
      <c r="AS82" s="137" t="s">
        <v>42</v>
      </c>
      <c r="AT82" s="137">
        <v>0</v>
      </c>
      <c r="AU82" s="137" t="s">
        <v>42</v>
      </c>
      <c r="AV82" s="137">
        <v>7.0000000000000007E-2</v>
      </c>
      <c r="AW82" s="137" t="s">
        <v>42</v>
      </c>
      <c r="AX82" s="137">
        <v>0.12</v>
      </c>
      <c r="AY82" s="137">
        <v>0.11</v>
      </c>
      <c r="AZ82" s="137">
        <v>0</v>
      </c>
      <c r="BA82" s="137">
        <v>0</v>
      </c>
      <c r="BB82" s="137">
        <v>0</v>
      </c>
      <c r="BC82" s="137">
        <v>0</v>
      </c>
      <c r="BD82" s="137" t="s">
        <v>42</v>
      </c>
      <c r="BE82" s="137">
        <v>0</v>
      </c>
      <c r="BF82" s="137">
        <v>0.01</v>
      </c>
      <c r="BG82" s="137">
        <v>0.01</v>
      </c>
      <c r="BH82" s="137" t="s">
        <v>42</v>
      </c>
      <c r="BI82" s="137">
        <v>0</v>
      </c>
      <c r="BJ82" s="137">
        <v>0.01</v>
      </c>
      <c r="BK82" s="137">
        <v>0.01</v>
      </c>
      <c r="BL82" s="137" t="s">
        <v>42</v>
      </c>
      <c r="BM82" s="137">
        <v>0</v>
      </c>
      <c r="BN82" s="137">
        <v>0.01</v>
      </c>
      <c r="BO82" s="137">
        <v>0.01</v>
      </c>
      <c r="BP82" s="137" t="s">
        <v>42</v>
      </c>
      <c r="BQ82" s="137">
        <v>0</v>
      </c>
      <c r="BR82" s="137" t="s">
        <v>42</v>
      </c>
      <c r="BS82" s="137" t="s">
        <v>42</v>
      </c>
      <c r="BT82" s="137">
        <v>0</v>
      </c>
      <c r="BU82" s="137">
        <v>0</v>
      </c>
      <c r="BV82" s="137">
        <v>0</v>
      </c>
      <c r="BW82" s="137">
        <v>0</v>
      </c>
      <c r="BX82" s="137">
        <v>0.01</v>
      </c>
      <c r="BY82" s="137">
        <v>0</v>
      </c>
      <c r="BZ82" s="137">
        <v>0.01</v>
      </c>
      <c r="CA82" s="137">
        <v>0.01</v>
      </c>
      <c r="CB82" s="137">
        <v>0.08</v>
      </c>
      <c r="CC82" s="137" t="s">
        <v>42</v>
      </c>
      <c r="CD82" s="137">
        <v>0.06</v>
      </c>
      <c r="CE82" s="137">
        <v>0.06</v>
      </c>
      <c r="CF82" s="137">
        <v>0.04</v>
      </c>
      <c r="CG82" s="137" t="s">
        <v>42</v>
      </c>
      <c r="CH82" s="137">
        <v>0.02</v>
      </c>
      <c r="CI82" s="137">
        <v>0.03</v>
      </c>
      <c r="CJ82" s="137">
        <v>0.01</v>
      </c>
      <c r="CK82" s="137" t="s">
        <v>42</v>
      </c>
      <c r="CL82" s="137">
        <v>0.01</v>
      </c>
      <c r="CM82" s="137">
        <v>0.01</v>
      </c>
    </row>
    <row r="83" spans="1:91" s="129" customFormat="1" x14ac:dyDescent="0.2">
      <c r="A83" s="139">
        <v>314</v>
      </c>
      <c r="B83" s="139" t="s">
        <v>249</v>
      </c>
      <c r="C83" s="135" t="s">
        <v>180</v>
      </c>
      <c r="D83" s="136">
        <v>160</v>
      </c>
      <c r="E83" s="136">
        <v>30</v>
      </c>
      <c r="F83" s="136">
        <v>1350</v>
      </c>
      <c r="G83" s="136">
        <v>1540</v>
      </c>
      <c r="H83" s="137">
        <v>0.86</v>
      </c>
      <c r="I83" s="137">
        <v>1</v>
      </c>
      <c r="J83" s="137">
        <v>0.95</v>
      </c>
      <c r="K83" s="137">
        <v>0.94</v>
      </c>
      <c r="L83" s="137">
        <v>0.85</v>
      </c>
      <c r="M83" s="137">
        <v>0.97</v>
      </c>
      <c r="N83" s="137">
        <v>0.94</v>
      </c>
      <c r="O83" s="137">
        <v>0.93</v>
      </c>
      <c r="P83" s="137">
        <v>0.34</v>
      </c>
      <c r="Q83" s="137">
        <v>0.48</v>
      </c>
      <c r="R83" s="137">
        <v>0.17</v>
      </c>
      <c r="S83" s="137">
        <v>0.19</v>
      </c>
      <c r="T83" s="137" t="s">
        <v>42</v>
      </c>
      <c r="U83" s="137">
        <v>0</v>
      </c>
      <c r="V83" s="137" t="s">
        <v>41</v>
      </c>
      <c r="W83" s="137" t="s">
        <v>41</v>
      </c>
      <c r="X83" s="137" t="s">
        <v>42</v>
      </c>
      <c r="Y83" s="137">
        <v>0</v>
      </c>
      <c r="Z83" s="137">
        <v>0.02</v>
      </c>
      <c r="AA83" s="137">
        <v>0.02</v>
      </c>
      <c r="AB83" s="137">
        <v>0.43</v>
      </c>
      <c r="AC83" s="137">
        <v>0.45</v>
      </c>
      <c r="AD83" s="137">
        <v>0.67</v>
      </c>
      <c r="AE83" s="137">
        <v>0.64</v>
      </c>
      <c r="AF83" s="137">
        <v>0.04</v>
      </c>
      <c r="AG83" s="137">
        <v>0</v>
      </c>
      <c r="AH83" s="137">
        <v>7.0000000000000007E-2</v>
      </c>
      <c r="AI83" s="137">
        <v>7.0000000000000007E-2</v>
      </c>
      <c r="AJ83" s="137">
        <v>0</v>
      </c>
      <c r="AK83" s="137">
        <v>0</v>
      </c>
      <c r="AL83" s="137">
        <v>0</v>
      </c>
      <c r="AM83" s="137">
        <v>0</v>
      </c>
      <c r="AN83" s="137">
        <v>0</v>
      </c>
      <c r="AO83" s="137" t="s">
        <v>42</v>
      </c>
      <c r="AP83" s="137">
        <v>0</v>
      </c>
      <c r="AQ83" s="137" t="s">
        <v>42</v>
      </c>
      <c r="AR83" s="137">
        <v>0</v>
      </c>
      <c r="AS83" s="137">
        <v>0</v>
      </c>
      <c r="AT83" s="137">
        <v>0</v>
      </c>
      <c r="AU83" s="137">
        <v>0</v>
      </c>
      <c r="AV83" s="137">
        <v>0.04</v>
      </c>
      <c r="AW83" s="137">
        <v>0</v>
      </c>
      <c r="AX83" s="137">
        <v>0.03</v>
      </c>
      <c r="AY83" s="137">
        <v>0.03</v>
      </c>
      <c r="AZ83" s="137">
        <v>0</v>
      </c>
      <c r="BA83" s="137">
        <v>0</v>
      </c>
      <c r="BB83" s="137">
        <v>0</v>
      </c>
      <c r="BC83" s="137">
        <v>0</v>
      </c>
      <c r="BD83" s="137" t="s">
        <v>42</v>
      </c>
      <c r="BE83" s="137">
        <v>0</v>
      </c>
      <c r="BF83" s="137" t="s">
        <v>42</v>
      </c>
      <c r="BG83" s="137" t="s">
        <v>42</v>
      </c>
      <c r="BH83" s="137" t="s">
        <v>42</v>
      </c>
      <c r="BI83" s="137">
        <v>0</v>
      </c>
      <c r="BJ83" s="137" t="s">
        <v>41</v>
      </c>
      <c r="BK83" s="137" t="s">
        <v>41</v>
      </c>
      <c r="BL83" s="137" t="s">
        <v>42</v>
      </c>
      <c r="BM83" s="137">
        <v>0</v>
      </c>
      <c r="BN83" s="137" t="s">
        <v>42</v>
      </c>
      <c r="BO83" s="137" t="s">
        <v>42</v>
      </c>
      <c r="BP83" s="137">
        <v>0</v>
      </c>
      <c r="BQ83" s="137">
        <v>0</v>
      </c>
      <c r="BR83" s="137" t="s">
        <v>42</v>
      </c>
      <c r="BS83" s="137" t="s">
        <v>42</v>
      </c>
      <c r="BT83" s="137">
        <v>0</v>
      </c>
      <c r="BU83" s="137">
        <v>0</v>
      </c>
      <c r="BV83" s="137">
        <v>0</v>
      </c>
      <c r="BW83" s="137">
        <v>0</v>
      </c>
      <c r="BX83" s="137" t="s">
        <v>42</v>
      </c>
      <c r="BY83" s="137" t="s">
        <v>42</v>
      </c>
      <c r="BZ83" s="137" t="s">
        <v>41</v>
      </c>
      <c r="CA83" s="137">
        <v>0.01</v>
      </c>
      <c r="CB83" s="137">
        <v>7.0000000000000007E-2</v>
      </c>
      <c r="CC83" s="137">
        <v>0</v>
      </c>
      <c r="CD83" s="137">
        <v>0.03</v>
      </c>
      <c r="CE83" s="137">
        <v>0.03</v>
      </c>
      <c r="CF83" s="137">
        <v>0.05</v>
      </c>
      <c r="CG83" s="137">
        <v>0</v>
      </c>
      <c r="CH83" s="137">
        <v>0.01</v>
      </c>
      <c r="CI83" s="137">
        <v>0.01</v>
      </c>
      <c r="CJ83" s="137" t="s">
        <v>42</v>
      </c>
      <c r="CK83" s="137">
        <v>0</v>
      </c>
      <c r="CL83" s="137">
        <v>0.02</v>
      </c>
      <c r="CM83" s="137">
        <v>0.02</v>
      </c>
    </row>
    <row r="84" spans="1:91" s="129" customFormat="1" x14ac:dyDescent="0.2">
      <c r="A84" s="139">
        <v>382</v>
      </c>
      <c r="B84" s="139" t="s">
        <v>250</v>
      </c>
      <c r="C84" s="135" t="s">
        <v>170</v>
      </c>
      <c r="D84" s="136">
        <v>790</v>
      </c>
      <c r="E84" s="136">
        <v>80</v>
      </c>
      <c r="F84" s="136">
        <v>3690</v>
      </c>
      <c r="G84" s="136">
        <v>4570</v>
      </c>
      <c r="H84" s="137">
        <v>0.88</v>
      </c>
      <c r="I84" s="137">
        <v>0.91</v>
      </c>
      <c r="J84" s="137">
        <v>0.94</v>
      </c>
      <c r="K84" s="137">
        <v>0.93</v>
      </c>
      <c r="L84" s="137">
        <v>0.85</v>
      </c>
      <c r="M84" s="137">
        <v>0.87</v>
      </c>
      <c r="N84" s="137">
        <v>0.92</v>
      </c>
      <c r="O84" s="137">
        <v>0.91</v>
      </c>
      <c r="P84" s="137">
        <v>0.54</v>
      </c>
      <c r="Q84" s="137">
        <v>0.67</v>
      </c>
      <c r="R84" s="137">
        <v>0.24</v>
      </c>
      <c r="S84" s="137">
        <v>0.3</v>
      </c>
      <c r="T84" s="137" t="s">
        <v>42</v>
      </c>
      <c r="U84" s="137">
        <v>0</v>
      </c>
      <c r="V84" s="137" t="s">
        <v>42</v>
      </c>
      <c r="W84" s="137" t="s">
        <v>42</v>
      </c>
      <c r="X84" s="137">
        <v>0.04</v>
      </c>
      <c r="Y84" s="137" t="s">
        <v>42</v>
      </c>
      <c r="Z84" s="137">
        <v>0.03</v>
      </c>
      <c r="AA84" s="137">
        <v>0.03</v>
      </c>
      <c r="AB84" s="137">
        <v>0.08</v>
      </c>
      <c r="AC84" s="137" t="s">
        <v>42</v>
      </c>
      <c r="AD84" s="137">
        <v>0.23</v>
      </c>
      <c r="AE84" s="137">
        <v>0.21</v>
      </c>
      <c r="AF84" s="137">
        <v>0.18</v>
      </c>
      <c r="AG84" s="137">
        <v>0.11</v>
      </c>
      <c r="AH84" s="137">
        <v>0.41</v>
      </c>
      <c r="AI84" s="137">
        <v>0.37</v>
      </c>
      <c r="AJ84" s="137">
        <v>0</v>
      </c>
      <c r="AK84" s="137">
        <v>0</v>
      </c>
      <c r="AL84" s="137">
        <v>0</v>
      </c>
      <c r="AM84" s="137">
        <v>0</v>
      </c>
      <c r="AN84" s="137">
        <v>0</v>
      </c>
      <c r="AO84" s="137">
        <v>0</v>
      </c>
      <c r="AP84" s="137">
        <v>0</v>
      </c>
      <c r="AQ84" s="137">
        <v>0</v>
      </c>
      <c r="AR84" s="137">
        <v>0</v>
      </c>
      <c r="AS84" s="137">
        <v>0</v>
      </c>
      <c r="AT84" s="137">
        <v>0</v>
      </c>
      <c r="AU84" s="137">
        <v>0</v>
      </c>
      <c r="AV84" s="137">
        <v>0.08</v>
      </c>
      <c r="AW84" s="137" t="s">
        <v>42</v>
      </c>
      <c r="AX84" s="137">
        <v>0.06</v>
      </c>
      <c r="AY84" s="137">
        <v>0.06</v>
      </c>
      <c r="AZ84" s="137">
        <v>0</v>
      </c>
      <c r="BA84" s="137">
        <v>0</v>
      </c>
      <c r="BB84" s="137">
        <v>0</v>
      </c>
      <c r="BC84" s="137">
        <v>0</v>
      </c>
      <c r="BD84" s="137">
        <v>0</v>
      </c>
      <c r="BE84" s="137">
        <v>0</v>
      </c>
      <c r="BF84" s="137" t="s">
        <v>41</v>
      </c>
      <c r="BG84" s="137" t="s">
        <v>41</v>
      </c>
      <c r="BH84" s="137">
        <v>0.03</v>
      </c>
      <c r="BI84" s="137" t="s">
        <v>42</v>
      </c>
      <c r="BJ84" s="137">
        <v>0.01</v>
      </c>
      <c r="BK84" s="137">
        <v>0.01</v>
      </c>
      <c r="BL84" s="137">
        <v>0.02</v>
      </c>
      <c r="BM84" s="137" t="s">
        <v>42</v>
      </c>
      <c r="BN84" s="137">
        <v>0.01</v>
      </c>
      <c r="BO84" s="137">
        <v>0.01</v>
      </c>
      <c r="BP84" s="137">
        <v>0.01</v>
      </c>
      <c r="BQ84" s="137">
        <v>0</v>
      </c>
      <c r="BR84" s="137" t="s">
        <v>41</v>
      </c>
      <c r="BS84" s="137" t="s">
        <v>41</v>
      </c>
      <c r="BT84" s="137" t="s">
        <v>42</v>
      </c>
      <c r="BU84" s="137">
        <v>0</v>
      </c>
      <c r="BV84" s="137" t="s">
        <v>42</v>
      </c>
      <c r="BW84" s="137" t="s">
        <v>42</v>
      </c>
      <c r="BX84" s="137">
        <v>0.01</v>
      </c>
      <c r="BY84" s="137" t="s">
        <v>42</v>
      </c>
      <c r="BZ84" s="137">
        <v>0.01</v>
      </c>
      <c r="CA84" s="137">
        <v>0.01</v>
      </c>
      <c r="CB84" s="137">
        <v>7.0000000000000007E-2</v>
      </c>
      <c r="CC84" s="137" t="s">
        <v>42</v>
      </c>
      <c r="CD84" s="137">
        <v>0.04</v>
      </c>
      <c r="CE84" s="137">
        <v>0.04</v>
      </c>
      <c r="CF84" s="137">
        <v>0.03</v>
      </c>
      <c r="CG84" s="137" t="s">
        <v>42</v>
      </c>
      <c r="CH84" s="137">
        <v>0.02</v>
      </c>
      <c r="CI84" s="137">
        <v>0.02</v>
      </c>
      <c r="CJ84" s="137">
        <v>0.02</v>
      </c>
      <c r="CK84" s="137" t="s">
        <v>42</v>
      </c>
      <c r="CL84" s="137">
        <v>0.01</v>
      </c>
      <c r="CM84" s="137">
        <v>0.01</v>
      </c>
    </row>
    <row r="85" spans="1:91" s="129" customFormat="1" x14ac:dyDescent="0.2">
      <c r="A85" s="139">
        <v>340</v>
      </c>
      <c r="B85" s="139" t="s">
        <v>251</v>
      </c>
      <c r="C85" s="135" t="s">
        <v>168</v>
      </c>
      <c r="D85" s="136">
        <v>270</v>
      </c>
      <c r="E85" s="136">
        <v>30</v>
      </c>
      <c r="F85" s="136">
        <v>1050</v>
      </c>
      <c r="G85" s="136">
        <v>1350</v>
      </c>
      <c r="H85" s="137">
        <v>0.75</v>
      </c>
      <c r="I85" s="137">
        <v>0.77</v>
      </c>
      <c r="J85" s="137">
        <v>0.88</v>
      </c>
      <c r="K85" s="137">
        <v>0.85</v>
      </c>
      <c r="L85" s="137">
        <v>0.69</v>
      </c>
      <c r="M85" s="137">
        <v>0.73</v>
      </c>
      <c r="N85" s="137">
        <v>0.84</v>
      </c>
      <c r="O85" s="137">
        <v>0.81</v>
      </c>
      <c r="P85" s="137">
        <v>0.51</v>
      </c>
      <c r="Q85" s="137">
        <v>0.53</v>
      </c>
      <c r="R85" s="137">
        <v>0.52</v>
      </c>
      <c r="S85" s="137">
        <v>0.52</v>
      </c>
      <c r="T85" s="137">
        <v>0</v>
      </c>
      <c r="U85" s="137">
        <v>0</v>
      </c>
      <c r="V85" s="137">
        <v>0</v>
      </c>
      <c r="W85" s="137">
        <v>0</v>
      </c>
      <c r="X85" s="137">
        <v>0.1</v>
      </c>
      <c r="Y85" s="137" t="s">
        <v>42</v>
      </c>
      <c r="Z85" s="137">
        <v>0.06</v>
      </c>
      <c r="AA85" s="137">
        <v>7.0000000000000007E-2</v>
      </c>
      <c r="AB85" s="137">
        <v>0.06</v>
      </c>
      <c r="AC85" s="137" t="s">
        <v>42</v>
      </c>
      <c r="AD85" s="137">
        <v>0.12</v>
      </c>
      <c r="AE85" s="137">
        <v>0.11</v>
      </c>
      <c r="AF85" s="137" t="s">
        <v>42</v>
      </c>
      <c r="AG85" s="137">
        <v>0</v>
      </c>
      <c r="AH85" s="137">
        <v>0.13</v>
      </c>
      <c r="AI85" s="137">
        <v>0.11</v>
      </c>
      <c r="AJ85" s="137">
        <v>0</v>
      </c>
      <c r="AK85" s="137">
        <v>0</v>
      </c>
      <c r="AL85" s="137">
        <v>0</v>
      </c>
      <c r="AM85" s="137">
        <v>0</v>
      </c>
      <c r="AN85" s="137">
        <v>0</v>
      </c>
      <c r="AO85" s="137">
        <v>0</v>
      </c>
      <c r="AP85" s="137" t="s">
        <v>42</v>
      </c>
      <c r="AQ85" s="137" t="s">
        <v>42</v>
      </c>
      <c r="AR85" s="137">
        <v>0</v>
      </c>
      <c r="AS85" s="137">
        <v>0</v>
      </c>
      <c r="AT85" s="137">
        <v>0</v>
      </c>
      <c r="AU85" s="137">
        <v>0</v>
      </c>
      <c r="AV85" s="137">
        <v>0.09</v>
      </c>
      <c r="AW85" s="137" t="s">
        <v>42</v>
      </c>
      <c r="AX85" s="137">
        <v>0.08</v>
      </c>
      <c r="AY85" s="137">
        <v>0.08</v>
      </c>
      <c r="AZ85" s="137" t="s">
        <v>42</v>
      </c>
      <c r="BA85" s="137">
        <v>0</v>
      </c>
      <c r="BB85" s="137">
        <v>0</v>
      </c>
      <c r="BC85" s="137" t="s">
        <v>42</v>
      </c>
      <c r="BD85" s="137" t="s">
        <v>42</v>
      </c>
      <c r="BE85" s="137">
        <v>0</v>
      </c>
      <c r="BF85" s="137" t="s">
        <v>42</v>
      </c>
      <c r="BG85" s="137" t="s">
        <v>42</v>
      </c>
      <c r="BH85" s="137">
        <v>0.03</v>
      </c>
      <c r="BI85" s="137">
        <v>0</v>
      </c>
      <c r="BJ85" s="137">
        <v>0.02</v>
      </c>
      <c r="BK85" s="137">
        <v>0.02</v>
      </c>
      <c r="BL85" s="137" t="s">
        <v>42</v>
      </c>
      <c r="BM85" s="137">
        <v>0</v>
      </c>
      <c r="BN85" s="137">
        <v>0.01</v>
      </c>
      <c r="BO85" s="137">
        <v>0.01</v>
      </c>
      <c r="BP85" s="137" t="s">
        <v>42</v>
      </c>
      <c r="BQ85" s="137">
        <v>0</v>
      </c>
      <c r="BR85" s="137" t="s">
        <v>42</v>
      </c>
      <c r="BS85" s="137" t="s">
        <v>42</v>
      </c>
      <c r="BT85" s="137" t="s">
        <v>42</v>
      </c>
      <c r="BU85" s="137">
        <v>0</v>
      </c>
      <c r="BV85" s="137">
        <v>0.01</v>
      </c>
      <c r="BW85" s="137">
        <v>0.01</v>
      </c>
      <c r="BX85" s="137">
        <v>0.03</v>
      </c>
      <c r="BY85" s="137" t="s">
        <v>42</v>
      </c>
      <c r="BZ85" s="137">
        <v>0.02</v>
      </c>
      <c r="CA85" s="137">
        <v>0.02</v>
      </c>
      <c r="CB85" s="137">
        <v>0.13</v>
      </c>
      <c r="CC85" s="137" t="s">
        <v>42</v>
      </c>
      <c r="CD85" s="137">
        <v>0.08</v>
      </c>
      <c r="CE85" s="137">
        <v>0.09</v>
      </c>
      <c r="CF85" s="137">
        <v>7.0000000000000007E-2</v>
      </c>
      <c r="CG85" s="137" t="s">
        <v>42</v>
      </c>
      <c r="CH85" s="137">
        <v>0.02</v>
      </c>
      <c r="CI85" s="137">
        <v>0.03</v>
      </c>
      <c r="CJ85" s="137">
        <v>0.04</v>
      </c>
      <c r="CK85" s="137" t="s">
        <v>42</v>
      </c>
      <c r="CL85" s="137">
        <v>0.01</v>
      </c>
      <c r="CM85" s="137">
        <v>0.02</v>
      </c>
    </row>
    <row r="86" spans="1:91" s="129" customFormat="1" x14ac:dyDescent="0.2">
      <c r="A86" s="139">
        <v>208</v>
      </c>
      <c r="B86" s="139" t="s">
        <v>252</v>
      </c>
      <c r="C86" s="135" t="s">
        <v>178</v>
      </c>
      <c r="D86" s="136">
        <v>490</v>
      </c>
      <c r="E86" s="136">
        <v>60</v>
      </c>
      <c r="F86" s="136">
        <v>1290</v>
      </c>
      <c r="G86" s="136">
        <v>1840</v>
      </c>
      <c r="H86" s="137">
        <v>0.83</v>
      </c>
      <c r="I86" s="137">
        <v>0.9</v>
      </c>
      <c r="J86" s="137">
        <v>0.93</v>
      </c>
      <c r="K86" s="137">
        <v>0.91</v>
      </c>
      <c r="L86" s="137">
        <v>0.82</v>
      </c>
      <c r="M86" s="137">
        <v>0.9</v>
      </c>
      <c r="N86" s="137">
        <v>0.93</v>
      </c>
      <c r="O86" s="137">
        <v>0.9</v>
      </c>
      <c r="P86" s="137">
        <v>0.44</v>
      </c>
      <c r="Q86" s="137">
        <v>0.46</v>
      </c>
      <c r="R86" s="137">
        <v>0.21</v>
      </c>
      <c r="S86" s="137">
        <v>0.28000000000000003</v>
      </c>
      <c r="T86" s="137" t="s">
        <v>42</v>
      </c>
      <c r="U86" s="137">
        <v>0</v>
      </c>
      <c r="V86" s="137" t="s">
        <v>42</v>
      </c>
      <c r="W86" s="137" t="s">
        <v>42</v>
      </c>
      <c r="X86" s="137">
        <v>0.02</v>
      </c>
      <c r="Y86" s="137" t="s">
        <v>42</v>
      </c>
      <c r="Z86" s="137">
        <v>0.01</v>
      </c>
      <c r="AA86" s="137">
        <v>0.01</v>
      </c>
      <c r="AB86" s="137">
        <v>0.27</v>
      </c>
      <c r="AC86" s="137">
        <v>0.35</v>
      </c>
      <c r="AD86" s="137">
        <v>0.56000000000000005</v>
      </c>
      <c r="AE86" s="137">
        <v>0.48</v>
      </c>
      <c r="AF86" s="137">
        <v>0.09</v>
      </c>
      <c r="AG86" s="137" t="s">
        <v>42</v>
      </c>
      <c r="AH86" s="137">
        <v>0.15</v>
      </c>
      <c r="AI86" s="137">
        <v>0.13</v>
      </c>
      <c r="AJ86" s="137">
        <v>0</v>
      </c>
      <c r="AK86" s="137">
        <v>0</v>
      </c>
      <c r="AL86" s="137">
        <v>0</v>
      </c>
      <c r="AM86" s="137">
        <v>0</v>
      </c>
      <c r="AN86" s="137">
        <v>0</v>
      </c>
      <c r="AO86" s="137">
        <v>0</v>
      </c>
      <c r="AP86" s="137">
        <v>0</v>
      </c>
      <c r="AQ86" s="137">
        <v>0</v>
      </c>
      <c r="AR86" s="137">
        <v>0</v>
      </c>
      <c r="AS86" s="137">
        <v>0</v>
      </c>
      <c r="AT86" s="137">
        <v>0</v>
      </c>
      <c r="AU86" s="137">
        <v>0</v>
      </c>
      <c r="AV86" s="137">
        <v>0.02</v>
      </c>
      <c r="AW86" s="137">
        <v>0</v>
      </c>
      <c r="AX86" s="137">
        <v>0.02</v>
      </c>
      <c r="AY86" s="137">
        <v>0.02</v>
      </c>
      <c r="AZ86" s="137">
        <v>0</v>
      </c>
      <c r="BA86" s="137">
        <v>0</v>
      </c>
      <c r="BB86" s="137">
        <v>0</v>
      </c>
      <c r="BC86" s="137">
        <v>0</v>
      </c>
      <c r="BD86" s="137" t="s">
        <v>42</v>
      </c>
      <c r="BE86" s="137">
        <v>0</v>
      </c>
      <c r="BF86" s="137" t="s">
        <v>42</v>
      </c>
      <c r="BG86" s="137" t="s">
        <v>42</v>
      </c>
      <c r="BH86" s="137" t="s">
        <v>42</v>
      </c>
      <c r="BI86" s="137">
        <v>0</v>
      </c>
      <c r="BJ86" s="137" t="s">
        <v>42</v>
      </c>
      <c r="BK86" s="137" t="s">
        <v>42</v>
      </c>
      <c r="BL86" s="137" t="s">
        <v>42</v>
      </c>
      <c r="BM86" s="137">
        <v>0</v>
      </c>
      <c r="BN86" s="137" t="s">
        <v>42</v>
      </c>
      <c r="BO86" s="137" t="s">
        <v>42</v>
      </c>
      <c r="BP86" s="137" t="s">
        <v>42</v>
      </c>
      <c r="BQ86" s="137">
        <v>0</v>
      </c>
      <c r="BR86" s="137">
        <v>0</v>
      </c>
      <c r="BS86" s="137" t="s">
        <v>42</v>
      </c>
      <c r="BT86" s="137">
        <v>0</v>
      </c>
      <c r="BU86" s="137">
        <v>0</v>
      </c>
      <c r="BV86" s="137">
        <v>0</v>
      </c>
      <c r="BW86" s="137">
        <v>0</v>
      </c>
      <c r="BX86" s="137" t="s">
        <v>42</v>
      </c>
      <c r="BY86" s="137">
        <v>0</v>
      </c>
      <c r="BZ86" s="137" t="s">
        <v>42</v>
      </c>
      <c r="CA86" s="137" t="s">
        <v>42</v>
      </c>
      <c r="CB86" s="137">
        <v>0.12</v>
      </c>
      <c r="CC86" s="137" t="s">
        <v>42</v>
      </c>
      <c r="CD86" s="137">
        <v>0.05</v>
      </c>
      <c r="CE86" s="137">
        <v>7.0000000000000007E-2</v>
      </c>
      <c r="CF86" s="137" t="s">
        <v>42</v>
      </c>
      <c r="CG86" s="137" t="s">
        <v>42</v>
      </c>
      <c r="CH86" s="137" t="s">
        <v>42</v>
      </c>
      <c r="CI86" s="137" t="s">
        <v>41</v>
      </c>
      <c r="CJ86" s="137">
        <v>0.05</v>
      </c>
      <c r="CK86" s="137">
        <v>0</v>
      </c>
      <c r="CL86" s="137">
        <v>0.01</v>
      </c>
      <c r="CM86" s="137">
        <v>0.02</v>
      </c>
    </row>
    <row r="87" spans="1:91" s="129" customFormat="1" x14ac:dyDescent="0.2">
      <c r="A87" s="139">
        <v>888</v>
      </c>
      <c r="B87" s="139" t="s">
        <v>253</v>
      </c>
      <c r="C87" s="135" t="s">
        <v>168</v>
      </c>
      <c r="D87" s="136">
        <v>1510</v>
      </c>
      <c r="E87" s="136">
        <v>300</v>
      </c>
      <c r="F87" s="136">
        <v>11160</v>
      </c>
      <c r="G87" s="136">
        <v>12970</v>
      </c>
      <c r="H87" s="137">
        <v>0.84</v>
      </c>
      <c r="I87" s="137">
        <v>0.92</v>
      </c>
      <c r="J87" s="137">
        <v>0.92</v>
      </c>
      <c r="K87" s="137">
        <v>0.91</v>
      </c>
      <c r="L87" s="137">
        <v>0.8</v>
      </c>
      <c r="M87" s="137">
        <v>0.89</v>
      </c>
      <c r="N87" s="137">
        <v>0.9</v>
      </c>
      <c r="O87" s="137">
        <v>0.89</v>
      </c>
      <c r="P87" s="137">
        <v>0.59</v>
      </c>
      <c r="Q87" s="137">
        <v>0.62</v>
      </c>
      <c r="R87" s="137">
        <v>0.45</v>
      </c>
      <c r="S87" s="137">
        <v>0.47</v>
      </c>
      <c r="T87" s="137">
        <v>0</v>
      </c>
      <c r="U87" s="137">
        <v>0</v>
      </c>
      <c r="V87" s="137" t="s">
        <v>42</v>
      </c>
      <c r="W87" s="137" t="s">
        <v>42</v>
      </c>
      <c r="X87" s="137">
        <v>0.05</v>
      </c>
      <c r="Y87" s="137">
        <v>0.03</v>
      </c>
      <c r="Z87" s="137">
        <v>0.04</v>
      </c>
      <c r="AA87" s="137">
        <v>0.04</v>
      </c>
      <c r="AB87" s="137">
        <v>0.1</v>
      </c>
      <c r="AC87" s="137">
        <v>0.16</v>
      </c>
      <c r="AD87" s="137">
        <v>0.22</v>
      </c>
      <c r="AE87" s="137">
        <v>0.2</v>
      </c>
      <c r="AF87" s="137">
        <v>0.06</v>
      </c>
      <c r="AG87" s="137">
        <v>7.0000000000000007E-2</v>
      </c>
      <c r="AH87" s="137">
        <v>0.2</v>
      </c>
      <c r="AI87" s="137">
        <v>0.18</v>
      </c>
      <c r="AJ87" s="137">
        <v>0</v>
      </c>
      <c r="AK87" s="137">
        <v>0</v>
      </c>
      <c r="AL87" s="137">
        <v>0</v>
      </c>
      <c r="AM87" s="137">
        <v>0</v>
      </c>
      <c r="AN87" s="137">
        <v>0</v>
      </c>
      <c r="AO87" s="137" t="s">
        <v>42</v>
      </c>
      <c r="AP87" s="137">
        <v>0</v>
      </c>
      <c r="AQ87" s="137" t="s">
        <v>42</v>
      </c>
      <c r="AR87" s="137">
        <v>0</v>
      </c>
      <c r="AS87" s="137" t="s">
        <v>42</v>
      </c>
      <c r="AT87" s="137" t="s">
        <v>42</v>
      </c>
      <c r="AU87" s="137" t="s">
        <v>42</v>
      </c>
      <c r="AV87" s="137">
        <v>0.08</v>
      </c>
      <c r="AW87" s="137">
        <v>0.03</v>
      </c>
      <c r="AX87" s="137">
        <v>7.0000000000000007E-2</v>
      </c>
      <c r="AY87" s="137">
        <v>7.0000000000000007E-2</v>
      </c>
      <c r="AZ87" s="137">
        <v>0</v>
      </c>
      <c r="BA87" s="137">
        <v>0</v>
      </c>
      <c r="BB87" s="137">
        <v>0</v>
      </c>
      <c r="BC87" s="137">
        <v>0</v>
      </c>
      <c r="BD87" s="137">
        <v>0</v>
      </c>
      <c r="BE87" s="137" t="s">
        <v>42</v>
      </c>
      <c r="BF87" s="137" t="s">
        <v>41</v>
      </c>
      <c r="BG87" s="137" t="s">
        <v>41</v>
      </c>
      <c r="BH87" s="137">
        <v>0.03</v>
      </c>
      <c r="BI87" s="137">
        <v>0.02</v>
      </c>
      <c r="BJ87" s="137">
        <v>0.01</v>
      </c>
      <c r="BK87" s="137">
        <v>0.01</v>
      </c>
      <c r="BL87" s="137">
        <v>0.02</v>
      </c>
      <c r="BM87" s="137" t="s">
        <v>42</v>
      </c>
      <c r="BN87" s="137">
        <v>0.01</v>
      </c>
      <c r="BO87" s="137">
        <v>0.01</v>
      </c>
      <c r="BP87" s="137" t="s">
        <v>41</v>
      </c>
      <c r="BQ87" s="137" t="s">
        <v>42</v>
      </c>
      <c r="BR87" s="137" t="s">
        <v>41</v>
      </c>
      <c r="BS87" s="137" t="s">
        <v>41</v>
      </c>
      <c r="BT87" s="137" t="s">
        <v>41</v>
      </c>
      <c r="BU87" s="137" t="s">
        <v>42</v>
      </c>
      <c r="BV87" s="137" t="s">
        <v>41</v>
      </c>
      <c r="BW87" s="137" t="s">
        <v>41</v>
      </c>
      <c r="BX87" s="137">
        <v>0.02</v>
      </c>
      <c r="BY87" s="137" t="s">
        <v>42</v>
      </c>
      <c r="BZ87" s="137">
        <v>0.01</v>
      </c>
      <c r="CA87" s="137">
        <v>0.01</v>
      </c>
      <c r="CB87" s="137">
        <v>0.1</v>
      </c>
      <c r="CC87" s="137">
        <v>0.06</v>
      </c>
      <c r="CD87" s="137">
        <v>0.05</v>
      </c>
      <c r="CE87" s="137">
        <v>0.06</v>
      </c>
      <c r="CF87" s="137">
        <v>0.04</v>
      </c>
      <c r="CG87" s="137">
        <v>0.02</v>
      </c>
      <c r="CH87" s="137">
        <v>0.01</v>
      </c>
      <c r="CI87" s="137">
        <v>0.01</v>
      </c>
      <c r="CJ87" s="137">
        <v>0.02</v>
      </c>
      <c r="CK87" s="137" t="s">
        <v>42</v>
      </c>
      <c r="CL87" s="137">
        <v>0.01</v>
      </c>
      <c r="CM87" s="137">
        <v>0.01</v>
      </c>
    </row>
    <row r="88" spans="1:91" s="129" customFormat="1" x14ac:dyDescent="0.2">
      <c r="A88" s="139">
        <v>383</v>
      </c>
      <c r="B88" s="139" t="s">
        <v>254</v>
      </c>
      <c r="C88" s="135" t="s">
        <v>170</v>
      </c>
      <c r="D88" s="136">
        <v>1320</v>
      </c>
      <c r="E88" s="136">
        <v>120</v>
      </c>
      <c r="F88" s="136">
        <v>6290</v>
      </c>
      <c r="G88" s="136">
        <v>7720</v>
      </c>
      <c r="H88" s="137">
        <v>0.79</v>
      </c>
      <c r="I88" s="137">
        <v>0.9</v>
      </c>
      <c r="J88" s="137">
        <v>0.92</v>
      </c>
      <c r="K88" s="137">
        <v>0.9</v>
      </c>
      <c r="L88" s="137">
        <v>0.74</v>
      </c>
      <c r="M88" s="137">
        <v>0.86</v>
      </c>
      <c r="N88" s="137">
        <v>0.91</v>
      </c>
      <c r="O88" s="137">
        <v>0.88</v>
      </c>
      <c r="P88" s="137">
        <v>0.38</v>
      </c>
      <c r="Q88" s="137">
        <v>0.48</v>
      </c>
      <c r="R88" s="137">
        <v>0.25</v>
      </c>
      <c r="S88" s="137">
        <v>0.27</v>
      </c>
      <c r="T88" s="137" t="s">
        <v>42</v>
      </c>
      <c r="U88" s="137">
        <v>0</v>
      </c>
      <c r="V88" s="137" t="s">
        <v>41</v>
      </c>
      <c r="W88" s="137" t="s">
        <v>41</v>
      </c>
      <c r="X88" s="137">
        <v>0.06</v>
      </c>
      <c r="Y88" s="137" t="s">
        <v>42</v>
      </c>
      <c r="Z88" s="137">
        <v>0.04</v>
      </c>
      <c r="AA88" s="137">
        <v>0.04</v>
      </c>
      <c r="AB88" s="137">
        <v>0.25</v>
      </c>
      <c r="AC88" s="137">
        <v>0.31</v>
      </c>
      <c r="AD88" s="137">
        <v>0.49</v>
      </c>
      <c r="AE88" s="137">
        <v>0.45</v>
      </c>
      <c r="AF88" s="137">
        <v>0.04</v>
      </c>
      <c r="AG88" s="137">
        <v>0</v>
      </c>
      <c r="AH88" s="137">
        <v>0.12</v>
      </c>
      <c r="AI88" s="137">
        <v>0.1</v>
      </c>
      <c r="AJ88" s="137">
        <v>0</v>
      </c>
      <c r="AK88" s="137">
        <v>0</v>
      </c>
      <c r="AL88" s="137">
        <v>0</v>
      </c>
      <c r="AM88" s="137">
        <v>0</v>
      </c>
      <c r="AN88" s="137">
        <v>0</v>
      </c>
      <c r="AO88" s="137">
        <v>0</v>
      </c>
      <c r="AP88" s="137">
        <v>0</v>
      </c>
      <c r="AQ88" s="137">
        <v>0</v>
      </c>
      <c r="AR88" s="137">
        <v>0</v>
      </c>
      <c r="AS88" s="137" t="s">
        <v>42</v>
      </c>
      <c r="AT88" s="137">
        <v>0</v>
      </c>
      <c r="AU88" s="137" t="s">
        <v>42</v>
      </c>
      <c r="AV88" s="137">
        <v>0.04</v>
      </c>
      <c r="AW88" s="137" t="s">
        <v>42</v>
      </c>
      <c r="AX88" s="137">
        <v>0.06</v>
      </c>
      <c r="AY88" s="137">
        <v>0.05</v>
      </c>
      <c r="AZ88" s="137">
        <v>0</v>
      </c>
      <c r="BA88" s="137">
        <v>0</v>
      </c>
      <c r="BB88" s="137">
        <v>0</v>
      </c>
      <c r="BC88" s="137">
        <v>0</v>
      </c>
      <c r="BD88" s="137">
        <v>0.01</v>
      </c>
      <c r="BE88" s="137">
        <v>0</v>
      </c>
      <c r="BF88" s="137">
        <v>0.01</v>
      </c>
      <c r="BG88" s="137">
        <v>0.01</v>
      </c>
      <c r="BH88" s="137">
        <v>0.03</v>
      </c>
      <c r="BI88" s="137" t="s">
        <v>42</v>
      </c>
      <c r="BJ88" s="137">
        <v>0.01</v>
      </c>
      <c r="BK88" s="137">
        <v>0.01</v>
      </c>
      <c r="BL88" s="137">
        <v>0.01</v>
      </c>
      <c r="BM88" s="137">
        <v>0</v>
      </c>
      <c r="BN88" s="137" t="s">
        <v>41</v>
      </c>
      <c r="BO88" s="137" t="s">
        <v>41</v>
      </c>
      <c r="BP88" s="137">
        <v>0.01</v>
      </c>
      <c r="BQ88" s="137" t="s">
        <v>42</v>
      </c>
      <c r="BR88" s="137" t="s">
        <v>41</v>
      </c>
      <c r="BS88" s="137" t="s">
        <v>41</v>
      </c>
      <c r="BT88" s="137">
        <v>0.01</v>
      </c>
      <c r="BU88" s="137" t="s">
        <v>42</v>
      </c>
      <c r="BV88" s="137" t="s">
        <v>42</v>
      </c>
      <c r="BW88" s="137" t="s">
        <v>41</v>
      </c>
      <c r="BX88" s="137">
        <v>0.03</v>
      </c>
      <c r="BY88" s="137" t="s">
        <v>42</v>
      </c>
      <c r="BZ88" s="137">
        <v>0.01</v>
      </c>
      <c r="CA88" s="137">
        <v>0.01</v>
      </c>
      <c r="CB88" s="137">
        <v>0.13</v>
      </c>
      <c r="CC88" s="137" t="s">
        <v>42</v>
      </c>
      <c r="CD88" s="137">
        <v>0.05</v>
      </c>
      <c r="CE88" s="137">
        <v>0.06</v>
      </c>
      <c r="CF88" s="137">
        <v>0.06</v>
      </c>
      <c r="CG88" s="137">
        <v>0.05</v>
      </c>
      <c r="CH88" s="137">
        <v>0.02</v>
      </c>
      <c r="CI88" s="137">
        <v>0.03</v>
      </c>
      <c r="CJ88" s="137">
        <v>0.02</v>
      </c>
      <c r="CK88" s="137" t="s">
        <v>42</v>
      </c>
      <c r="CL88" s="137">
        <v>0.01</v>
      </c>
      <c r="CM88" s="137">
        <v>0.01</v>
      </c>
    </row>
    <row r="89" spans="1:91" s="129" customFormat="1" x14ac:dyDescent="0.2">
      <c r="A89" s="139">
        <v>856</v>
      </c>
      <c r="B89" s="139" t="s">
        <v>255</v>
      </c>
      <c r="C89" s="135" t="s">
        <v>172</v>
      </c>
      <c r="D89" s="136">
        <v>770</v>
      </c>
      <c r="E89" s="136">
        <v>50</v>
      </c>
      <c r="F89" s="136">
        <v>2560</v>
      </c>
      <c r="G89" s="136">
        <v>3380</v>
      </c>
      <c r="H89" s="137">
        <v>0.84</v>
      </c>
      <c r="I89" s="137">
        <v>0.9</v>
      </c>
      <c r="J89" s="137">
        <v>0.92</v>
      </c>
      <c r="K89" s="137">
        <v>0.9</v>
      </c>
      <c r="L89" s="137">
        <v>0.81</v>
      </c>
      <c r="M89" s="137">
        <v>0.87</v>
      </c>
      <c r="N89" s="137">
        <v>0.91</v>
      </c>
      <c r="O89" s="137">
        <v>0.88</v>
      </c>
      <c r="P89" s="137">
        <v>0.44</v>
      </c>
      <c r="Q89" s="137">
        <v>0.56000000000000005</v>
      </c>
      <c r="R89" s="137">
        <v>0.2</v>
      </c>
      <c r="S89" s="137">
        <v>0.26</v>
      </c>
      <c r="T89" s="137" t="s">
        <v>42</v>
      </c>
      <c r="U89" s="137">
        <v>0</v>
      </c>
      <c r="V89" s="137" t="s">
        <v>41</v>
      </c>
      <c r="W89" s="137" t="s">
        <v>41</v>
      </c>
      <c r="X89" s="137">
        <v>0.03</v>
      </c>
      <c r="Y89" s="137" t="s">
        <v>42</v>
      </c>
      <c r="Z89" s="137">
        <v>0.01</v>
      </c>
      <c r="AA89" s="137">
        <v>0.02</v>
      </c>
      <c r="AB89" s="137">
        <v>0.08</v>
      </c>
      <c r="AC89" s="137" t="s">
        <v>42</v>
      </c>
      <c r="AD89" s="137">
        <v>0.17</v>
      </c>
      <c r="AE89" s="137">
        <v>0.15</v>
      </c>
      <c r="AF89" s="137">
        <v>0.25</v>
      </c>
      <c r="AG89" s="137">
        <v>0.19</v>
      </c>
      <c r="AH89" s="137">
        <v>0.51</v>
      </c>
      <c r="AI89" s="137">
        <v>0.45</v>
      </c>
      <c r="AJ89" s="137">
        <v>0</v>
      </c>
      <c r="AK89" s="137">
        <v>0</v>
      </c>
      <c r="AL89" s="137">
        <v>0</v>
      </c>
      <c r="AM89" s="137">
        <v>0</v>
      </c>
      <c r="AN89" s="137">
        <v>0</v>
      </c>
      <c r="AO89" s="137">
        <v>0</v>
      </c>
      <c r="AP89" s="137">
        <v>0</v>
      </c>
      <c r="AQ89" s="137">
        <v>0</v>
      </c>
      <c r="AR89" s="137" t="s">
        <v>42</v>
      </c>
      <c r="AS89" s="137">
        <v>0</v>
      </c>
      <c r="AT89" s="137">
        <v>0</v>
      </c>
      <c r="AU89" s="137" t="s">
        <v>42</v>
      </c>
      <c r="AV89" s="137">
        <v>0.04</v>
      </c>
      <c r="AW89" s="137" t="s">
        <v>42</v>
      </c>
      <c r="AX89" s="137">
        <v>0.02</v>
      </c>
      <c r="AY89" s="137">
        <v>0.02</v>
      </c>
      <c r="AZ89" s="137">
        <v>0</v>
      </c>
      <c r="BA89" s="137">
        <v>0</v>
      </c>
      <c r="BB89" s="137">
        <v>0</v>
      </c>
      <c r="BC89" s="137">
        <v>0</v>
      </c>
      <c r="BD89" s="137">
        <v>0</v>
      </c>
      <c r="BE89" s="137">
        <v>0</v>
      </c>
      <c r="BF89" s="137" t="s">
        <v>42</v>
      </c>
      <c r="BG89" s="137" t="s">
        <v>42</v>
      </c>
      <c r="BH89" s="137">
        <v>0.02</v>
      </c>
      <c r="BI89" s="137" t="s">
        <v>42</v>
      </c>
      <c r="BJ89" s="137">
        <v>0.01</v>
      </c>
      <c r="BK89" s="137">
        <v>0.01</v>
      </c>
      <c r="BL89" s="137">
        <v>0.01</v>
      </c>
      <c r="BM89" s="137">
        <v>0</v>
      </c>
      <c r="BN89" s="137" t="s">
        <v>41</v>
      </c>
      <c r="BO89" s="137" t="s">
        <v>41</v>
      </c>
      <c r="BP89" s="137" t="s">
        <v>42</v>
      </c>
      <c r="BQ89" s="137" t="s">
        <v>42</v>
      </c>
      <c r="BR89" s="137" t="s">
        <v>42</v>
      </c>
      <c r="BS89" s="137" t="s">
        <v>41</v>
      </c>
      <c r="BT89" s="137" t="s">
        <v>42</v>
      </c>
      <c r="BU89" s="137" t="s">
        <v>42</v>
      </c>
      <c r="BV89" s="137" t="s">
        <v>42</v>
      </c>
      <c r="BW89" s="137" t="s">
        <v>41</v>
      </c>
      <c r="BX89" s="137">
        <v>0.02</v>
      </c>
      <c r="BY89" s="137">
        <v>0</v>
      </c>
      <c r="BZ89" s="137">
        <v>0.01</v>
      </c>
      <c r="CA89" s="137">
        <v>0.01</v>
      </c>
      <c r="CB89" s="137">
        <v>0.1</v>
      </c>
      <c r="CC89" s="137" t="s">
        <v>42</v>
      </c>
      <c r="CD89" s="137">
        <v>0.04</v>
      </c>
      <c r="CE89" s="137">
        <v>0.05</v>
      </c>
      <c r="CF89" s="137">
        <v>0.06</v>
      </c>
      <c r="CG89" s="137" t="s">
        <v>42</v>
      </c>
      <c r="CH89" s="137">
        <v>0.02</v>
      </c>
      <c r="CI89" s="137">
        <v>0.03</v>
      </c>
      <c r="CJ89" s="137">
        <v>0.01</v>
      </c>
      <c r="CK89" s="137">
        <v>0</v>
      </c>
      <c r="CL89" s="137">
        <v>0.02</v>
      </c>
      <c r="CM89" s="137">
        <v>0.02</v>
      </c>
    </row>
    <row r="90" spans="1:91" s="129" customFormat="1" x14ac:dyDescent="0.2">
      <c r="A90" s="139">
        <v>855</v>
      </c>
      <c r="B90" s="139" t="s">
        <v>256</v>
      </c>
      <c r="C90" s="135" t="s">
        <v>172</v>
      </c>
      <c r="D90" s="136">
        <v>1110</v>
      </c>
      <c r="E90" s="136">
        <v>160</v>
      </c>
      <c r="F90" s="136">
        <v>5920</v>
      </c>
      <c r="G90" s="136">
        <v>7180</v>
      </c>
      <c r="H90" s="137">
        <v>0.86</v>
      </c>
      <c r="I90" s="137">
        <v>0.94</v>
      </c>
      <c r="J90" s="137">
        <v>0.94</v>
      </c>
      <c r="K90" s="137">
        <v>0.93</v>
      </c>
      <c r="L90" s="137">
        <v>0.81</v>
      </c>
      <c r="M90" s="137">
        <v>0.9</v>
      </c>
      <c r="N90" s="137">
        <v>0.92</v>
      </c>
      <c r="O90" s="137">
        <v>0.9</v>
      </c>
      <c r="P90" s="137">
        <v>0.56999999999999995</v>
      </c>
      <c r="Q90" s="137">
        <v>0.59</v>
      </c>
      <c r="R90" s="137">
        <v>0.27</v>
      </c>
      <c r="S90" s="137">
        <v>0.32</v>
      </c>
      <c r="T90" s="137" t="s">
        <v>42</v>
      </c>
      <c r="U90" s="137">
        <v>0</v>
      </c>
      <c r="V90" s="137" t="s">
        <v>41</v>
      </c>
      <c r="W90" s="137" t="s">
        <v>41</v>
      </c>
      <c r="X90" s="137">
        <v>0.03</v>
      </c>
      <c r="Y90" s="137" t="s">
        <v>42</v>
      </c>
      <c r="Z90" s="137">
        <v>0.03</v>
      </c>
      <c r="AA90" s="137">
        <v>0.03</v>
      </c>
      <c r="AB90" s="137">
        <v>0.17</v>
      </c>
      <c r="AC90" s="137">
        <v>0.2</v>
      </c>
      <c r="AD90" s="137">
        <v>0.56999999999999995</v>
      </c>
      <c r="AE90" s="137">
        <v>0.5</v>
      </c>
      <c r="AF90" s="137">
        <v>0.03</v>
      </c>
      <c r="AG90" s="137" t="s">
        <v>42</v>
      </c>
      <c r="AH90" s="137">
        <v>0.05</v>
      </c>
      <c r="AI90" s="137">
        <v>0.04</v>
      </c>
      <c r="AJ90" s="137">
        <v>0</v>
      </c>
      <c r="AK90" s="137" t="s">
        <v>42</v>
      </c>
      <c r="AL90" s="137">
        <v>0</v>
      </c>
      <c r="AM90" s="137" t="s">
        <v>42</v>
      </c>
      <c r="AN90" s="137">
        <v>0</v>
      </c>
      <c r="AO90" s="137" t="s">
        <v>42</v>
      </c>
      <c r="AP90" s="137">
        <v>0</v>
      </c>
      <c r="AQ90" s="137" t="s">
        <v>42</v>
      </c>
      <c r="AR90" s="137" t="s">
        <v>42</v>
      </c>
      <c r="AS90" s="137" t="s">
        <v>42</v>
      </c>
      <c r="AT90" s="137">
        <v>0</v>
      </c>
      <c r="AU90" s="137" t="s">
        <v>42</v>
      </c>
      <c r="AV90" s="137">
        <v>0.06</v>
      </c>
      <c r="AW90" s="137" t="s">
        <v>42</v>
      </c>
      <c r="AX90" s="137">
        <v>0.06</v>
      </c>
      <c r="AY90" s="137">
        <v>0.06</v>
      </c>
      <c r="AZ90" s="137" t="s">
        <v>42</v>
      </c>
      <c r="BA90" s="137">
        <v>0</v>
      </c>
      <c r="BB90" s="137" t="s">
        <v>42</v>
      </c>
      <c r="BC90" s="137" t="s">
        <v>42</v>
      </c>
      <c r="BD90" s="137" t="s">
        <v>42</v>
      </c>
      <c r="BE90" s="137">
        <v>0</v>
      </c>
      <c r="BF90" s="137" t="s">
        <v>41</v>
      </c>
      <c r="BG90" s="137" t="s">
        <v>41</v>
      </c>
      <c r="BH90" s="137">
        <v>0.04</v>
      </c>
      <c r="BI90" s="137" t="s">
        <v>42</v>
      </c>
      <c r="BJ90" s="137">
        <v>0.01</v>
      </c>
      <c r="BK90" s="137">
        <v>0.02</v>
      </c>
      <c r="BL90" s="137">
        <v>0.02</v>
      </c>
      <c r="BM90" s="137">
        <v>0</v>
      </c>
      <c r="BN90" s="137">
        <v>0.01</v>
      </c>
      <c r="BO90" s="137">
        <v>0.01</v>
      </c>
      <c r="BP90" s="137">
        <v>0.01</v>
      </c>
      <c r="BQ90" s="137" t="s">
        <v>42</v>
      </c>
      <c r="BR90" s="137" t="s">
        <v>41</v>
      </c>
      <c r="BS90" s="137">
        <v>0.01</v>
      </c>
      <c r="BT90" s="137">
        <v>0.01</v>
      </c>
      <c r="BU90" s="137">
        <v>0</v>
      </c>
      <c r="BV90" s="137" t="s">
        <v>41</v>
      </c>
      <c r="BW90" s="137" t="s">
        <v>41</v>
      </c>
      <c r="BX90" s="137">
        <v>0.02</v>
      </c>
      <c r="BY90" s="137" t="s">
        <v>42</v>
      </c>
      <c r="BZ90" s="137">
        <v>0.01</v>
      </c>
      <c r="CA90" s="137">
        <v>0.01</v>
      </c>
      <c r="CB90" s="137">
        <v>0.09</v>
      </c>
      <c r="CC90" s="137" t="s">
        <v>42</v>
      </c>
      <c r="CD90" s="137">
        <v>0.04</v>
      </c>
      <c r="CE90" s="137">
        <v>0.04</v>
      </c>
      <c r="CF90" s="137">
        <v>0.04</v>
      </c>
      <c r="CG90" s="137" t="s">
        <v>42</v>
      </c>
      <c r="CH90" s="137">
        <v>0.01</v>
      </c>
      <c r="CI90" s="137">
        <v>0.02</v>
      </c>
      <c r="CJ90" s="137">
        <v>0.02</v>
      </c>
      <c r="CK90" s="137" t="s">
        <v>42</v>
      </c>
      <c r="CL90" s="137">
        <v>0.01</v>
      </c>
      <c r="CM90" s="137">
        <v>0.01</v>
      </c>
    </row>
    <row r="91" spans="1:91" s="129" customFormat="1" x14ac:dyDescent="0.2">
      <c r="A91" s="139">
        <v>209</v>
      </c>
      <c r="B91" s="139" t="s">
        <v>257</v>
      </c>
      <c r="C91" s="135" t="s">
        <v>178</v>
      </c>
      <c r="D91" s="136">
        <v>400</v>
      </c>
      <c r="E91" s="136">
        <v>60</v>
      </c>
      <c r="F91" s="136">
        <v>1840</v>
      </c>
      <c r="G91" s="136">
        <v>2300</v>
      </c>
      <c r="H91" s="137">
        <v>0.87</v>
      </c>
      <c r="I91" s="137">
        <v>0.85</v>
      </c>
      <c r="J91" s="137">
        <v>0.93</v>
      </c>
      <c r="K91" s="137">
        <v>0.92</v>
      </c>
      <c r="L91" s="137">
        <v>0.86</v>
      </c>
      <c r="M91" s="137">
        <v>0.85</v>
      </c>
      <c r="N91" s="137">
        <v>0.93</v>
      </c>
      <c r="O91" s="137">
        <v>0.91</v>
      </c>
      <c r="P91" s="137">
        <v>0.34</v>
      </c>
      <c r="Q91" s="137">
        <v>0.48</v>
      </c>
      <c r="R91" s="137">
        <v>0.18</v>
      </c>
      <c r="S91" s="137">
        <v>0.22</v>
      </c>
      <c r="T91" s="137">
        <v>0</v>
      </c>
      <c r="U91" s="137">
        <v>0</v>
      </c>
      <c r="V91" s="137" t="s">
        <v>42</v>
      </c>
      <c r="W91" s="137" t="s">
        <v>42</v>
      </c>
      <c r="X91" s="137" t="s">
        <v>42</v>
      </c>
      <c r="Y91" s="137" t="s">
        <v>42</v>
      </c>
      <c r="Z91" s="137">
        <v>0.02</v>
      </c>
      <c r="AA91" s="137">
        <v>0.02</v>
      </c>
      <c r="AB91" s="137">
        <v>0.31</v>
      </c>
      <c r="AC91" s="137">
        <v>0.26</v>
      </c>
      <c r="AD91" s="137">
        <v>0.54</v>
      </c>
      <c r="AE91" s="137">
        <v>0.49</v>
      </c>
      <c r="AF91" s="137">
        <v>0.21</v>
      </c>
      <c r="AG91" s="137" t="s">
        <v>42</v>
      </c>
      <c r="AH91" s="137">
        <v>0.19</v>
      </c>
      <c r="AI91" s="137">
        <v>0.19</v>
      </c>
      <c r="AJ91" s="137">
        <v>0</v>
      </c>
      <c r="AK91" s="137">
        <v>0</v>
      </c>
      <c r="AL91" s="137">
        <v>0</v>
      </c>
      <c r="AM91" s="137">
        <v>0</v>
      </c>
      <c r="AN91" s="137">
        <v>0</v>
      </c>
      <c r="AO91" s="137" t="s">
        <v>42</v>
      </c>
      <c r="AP91" s="137" t="s">
        <v>42</v>
      </c>
      <c r="AQ91" s="137" t="s">
        <v>42</v>
      </c>
      <c r="AR91" s="137">
        <v>0</v>
      </c>
      <c r="AS91" s="137">
        <v>0</v>
      </c>
      <c r="AT91" s="137" t="s">
        <v>42</v>
      </c>
      <c r="AU91" s="137" t="s">
        <v>42</v>
      </c>
      <c r="AV91" s="137">
        <v>0.02</v>
      </c>
      <c r="AW91" s="137">
        <v>0</v>
      </c>
      <c r="AX91" s="137">
        <v>0.02</v>
      </c>
      <c r="AY91" s="137">
        <v>0.02</v>
      </c>
      <c r="AZ91" s="137">
        <v>0</v>
      </c>
      <c r="BA91" s="137">
        <v>0</v>
      </c>
      <c r="BB91" s="137">
        <v>0</v>
      </c>
      <c r="BC91" s="137">
        <v>0</v>
      </c>
      <c r="BD91" s="137" t="s">
        <v>42</v>
      </c>
      <c r="BE91" s="137">
        <v>0</v>
      </c>
      <c r="BF91" s="137" t="s">
        <v>42</v>
      </c>
      <c r="BG91" s="137" t="s">
        <v>42</v>
      </c>
      <c r="BH91" s="137" t="s">
        <v>42</v>
      </c>
      <c r="BI91" s="137">
        <v>0</v>
      </c>
      <c r="BJ91" s="137" t="s">
        <v>42</v>
      </c>
      <c r="BK91" s="137" t="s">
        <v>42</v>
      </c>
      <c r="BL91" s="137" t="s">
        <v>42</v>
      </c>
      <c r="BM91" s="137">
        <v>0</v>
      </c>
      <c r="BN91" s="137" t="s">
        <v>42</v>
      </c>
      <c r="BO91" s="137" t="s">
        <v>42</v>
      </c>
      <c r="BP91" s="137">
        <v>0</v>
      </c>
      <c r="BQ91" s="137">
        <v>0</v>
      </c>
      <c r="BR91" s="137" t="s">
        <v>42</v>
      </c>
      <c r="BS91" s="137" t="s">
        <v>42</v>
      </c>
      <c r="BT91" s="137" t="s">
        <v>42</v>
      </c>
      <c r="BU91" s="137">
        <v>0</v>
      </c>
      <c r="BV91" s="137">
        <v>0</v>
      </c>
      <c r="BW91" s="137" t="s">
        <v>42</v>
      </c>
      <c r="BX91" s="137" t="s">
        <v>42</v>
      </c>
      <c r="BY91" s="137">
        <v>0</v>
      </c>
      <c r="BZ91" s="137" t="s">
        <v>42</v>
      </c>
      <c r="CA91" s="137" t="s">
        <v>42</v>
      </c>
      <c r="CB91" s="137">
        <v>0.06</v>
      </c>
      <c r="CC91" s="137" t="s">
        <v>42</v>
      </c>
      <c r="CD91" s="137">
        <v>0.04</v>
      </c>
      <c r="CE91" s="137">
        <v>0.05</v>
      </c>
      <c r="CF91" s="137" t="s">
        <v>42</v>
      </c>
      <c r="CG91" s="137">
        <v>0</v>
      </c>
      <c r="CH91" s="137" t="s">
        <v>41</v>
      </c>
      <c r="CI91" s="137">
        <v>0.01</v>
      </c>
      <c r="CJ91" s="137">
        <v>0.05</v>
      </c>
      <c r="CK91" s="137" t="s">
        <v>42</v>
      </c>
      <c r="CL91" s="137">
        <v>0.03</v>
      </c>
      <c r="CM91" s="137">
        <v>0.03</v>
      </c>
    </row>
    <row r="92" spans="1:91" s="129" customFormat="1" x14ac:dyDescent="0.2">
      <c r="A92" s="139">
        <v>925</v>
      </c>
      <c r="B92" s="139" t="s">
        <v>258</v>
      </c>
      <c r="C92" s="135" t="s">
        <v>172</v>
      </c>
      <c r="D92" s="136">
        <v>1340</v>
      </c>
      <c r="E92" s="136">
        <v>200</v>
      </c>
      <c r="F92" s="136">
        <v>6550</v>
      </c>
      <c r="G92" s="136">
        <v>8090</v>
      </c>
      <c r="H92" s="137">
        <v>0.88</v>
      </c>
      <c r="I92" s="137">
        <v>0.89</v>
      </c>
      <c r="J92" s="137">
        <v>0.95</v>
      </c>
      <c r="K92" s="137">
        <v>0.93</v>
      </c>
      <c r="L92" s="137">
        <v>0.85</v>
      </c>
      <c r="M92" s="137">
        <v>0.87</v>
      </c>
      <c r="N92" s="137">
        <v>0.94</v>
      </c>
      <c r="O92" s="137">
        <v>0.92</v>
      </c>
      <c r="P92" s="137">
        <v>0.51</v>
      </c>
      <c r="Q92" s="137">
        <v>0.56999999999999995</v>
      </c>
      <c r="R92" s="137">
        <v>0.33</v>
      </c>
      <c r="S92" s="137">
        <v>0.36</v>
      </c>
      <c r="T92" s="137" t="s">
        <v>42</v>
      </c>
      <c r="U92" s="137">
        <v>0</v>
      </c>
      <c r="V92" s="137" t="s">
        <v>41</v>
      </c>
      <c r="W92" s="137" t="s">
        <v>41</v>
      </c>
      <c r="X92" s="137">
        <v>0.05</v>
      </c>
      <c r="Y92" s="137">
        <v>0.05</v>
      </c>
      <c r="Z92" s="137">
        <v>0.03</v>
      </c>
      <c r="AA92" s="137">
        <v>0.03</v>
      </c>
      <c r="AB92" s="137">
        <v>0.27</v>
      </c>
      <c r="AC92" s="137">
        <v>0.22</v>
      </c>
      <c r="AD92" s="137">
        <v>0.56000000000000005</v>
      </c>
      <c r="AE92" s="137">
        <v>0.5</v>
      </c>
      <c r="AF92" s="137">
        <v>0.01</v>
      </c>
      <c r="AG92" s="137" t="s">
        <v>42</v>
      </c>
      <c r="AH92" s="137">
        <v>0.02</v>
      </c>
      <c r="AI92" s="137">
        <v>0.02</v>
      </c>
      <c r="AJ92" s="137">
        <v>0</v>
      </c>
      <c r="AK92" s="137">
        <v>0</v>
      </c>
      <c r="AL92" s="137">
        <v>0</v>
      </c>
      <c r="AM92" s="137">
        <v>0</v>
      </c>
      <c r="AN92" s="137">
        <v>0</v>
      </c>
      <c r="AO92" s="137">
        <v>0</v>
      </c>
      <c r="AP92" s="137">
        <v>0</v>
      </c>
      <c r="AQ92" s="137">
        <v>0</v>
      </c>
      <c r="AR92" s="137">
        <v>0</v>
      </c>
      <c r="AS92" s="137" t="s">
        <v>42</v>
      </c>
      <c r="AT92" s="137" t="s">
        <v>42</v>
      </c>
      <c r="AU92" s="137" t="s">
        <v>41</v>
      </c>
      <c r="AV92" s="137">
        <v>0.05</v>
      </c>
      <c r="AW92" s="137" t="s">
        <v>42</v>
      </c>
      <c r="AX92" s="137">
        <v>0.05</v>
      </c>
      <c r="AY92" s="137">
        <v>0.05</v>
      </c>
      <c r="AZ92" s="137">
        <v>0</v>
      </c>
      <c r="BA92" s="137">
        <v>0</v>
      </c>
      <c r="BB92" s="137" t="s">
        <v>42</v>
      </c>
      <c r="BC92" s="137" t="s">
        <v>42</v>
      </c>
      <c r="BD92" s="137">
        <v>0.01</v>
      </c>
      <c r="BE92" s="137">
        <v>0</v>
      </c>
      <c r="BF92" s="137" t="s">
        <v>41</v>
      </c>
      <c r="BG92" s="137" t="s">
        <v>41</v>
      </c>
      <c r="BH92" s="137">
        <v>0.02</v>
      </c>
      <c r="BI92" s="137" t="s">
        <v>42</v>
      </c>
      <c r="BJ92" s="137">
        <v>0.01</v>
      </c>
      <c r="BK92" s="137">
        <v>0.01</v>
      </c>
      <c r="BL92" s="137">
        <v>0.01</v>
      </c>
      <c r="BM92" s="137" t="s">
        <v>42</v>
      </c>
      <c r="BN92" s="137" t="s">
        <v>41</v>
      </c>
      <c r="BO92" s="137">
        <v>0.01</v>
      </c>
      <c r="BP92" s="137" t="s">
        <v>41</v>
      </c>
      <c r="BQ92" s="137" t="s">
        <v>42</v>
      </c>
      <c r="BR92" s="137" t="s">
        <v>41</v>
      </c>
      <c r="BS92" s="137" t="s">
        <v>41</v>
      </c>
      <c r="BT92" s="137" t="s">
        <v>42</v>
      </c>
      <c r="BU92" s="137">
        <v>0</v>
      </c>
      <c r="BV92" s="137" t="s">
        <v>42</v>
      </c>
      <c r="BW92" s="137" t="s">
        <v>41</v>
      </c>
      <c r="BX92" s="137">
        <v>0.01</v>
      </c>
      <c r="BY92" s="137" t="s">
        <v>42</v>
      </c>
      <c r="BZ92" s="137" t="s">
        <v>41</v>
      </c>
      <c r="CA92" s="137">
        <v>0.01</v>
      </c>
      <c r="CB92" s="137">
        <v>0.08</v>
      </c>
      <c r="CC92" s="137">
        <v>0.06</v>
      </c>
      <c r="CD92" s="137">
        <v>0.03</v>
      </c>
      <c r="CE92" s="137">
        <v>0.04</v>
      </c>
      <c r="CF92" s="137">
        <v>0.03</v>
      </c>
      <c r="CG92" s="137">
        <v>0.03</v>
      </c>
      <c r="CH92" s="137">
        <v>0.01</v>
      </c>
      <c r="CI92" s="137">
        <v>0.01</v>
      </c>
      <c r="CJ92" s="137">
        <v>0.01</v>
      </c>
      <c r="CK92" s="137" t="s">
        <v>42</v>
      </c>
      <c r="CL92" s="137">
        <v>0.01</v>
      </c>
      <c r="CM92" s="137">
        <v>0.01</v>
      </c>
    </row>
    <row r="93" spans="1:91" s="129" customFormat="1" x14ac:dyDescent="0.2">
      <c r="A93" s="139">
        <v>341</v>
      </c>
      <c r="B93" s="139" t="s">
        <v>259</v>
      </c>
      <c r="C93" s="135" t="s">
        <v>168</v>
      </c>
      <c r="D93" s="136">
        <v>1110</v>
      </c>
      <c r="E93" s="136">
        <v>40</v>
      </c>
      <c r="F93" s="136">
        <v>3820</v>
      </c>
      <c r="G93" s="136">
        <v>4970</v>
      </c>
      <c r="H93" s="137">
        <v>0.83</v>
      </c>
      <c r="I93" s="137">
        <v>0.95</v>
      </c>
      <c r="J93" s="137">
        <v>0.93</v>
      </c>
      <c r="K93" s="137">
        <v>0.9</v>
      </c>
      <c r="L93" s="137">
        <v>0.78</v>
      </c>
      <c r="M93" s="137">
        <v>0.89</v>
      </c>
      <c r="N93" s="137">
        <v>0.91</v>
      </c>
      <c r="O93" s="137">
        <v>0.88</v>
      </c>
      <c r="P93" s="137">
        <v>0.33</v>
      </c>
      <c r="Q93" s="137">
        <v>0.43</v>
      </c>
      <c r="R93" s="137">
        <v>0.2</v>
      </c>
      <c r="S93" s="137">
        <v>0.23</v>
      </c>
      <c r="T93" s="137">
        <v>0</v>
      </c>
      <c r="U93" s="137">
        <v>0</v>
      </c>
      <c r="V93" s="137" t="s">
        <v>42</v>
      </c>
      <c r="W93" s="137" t="s">
        <v>42</v>
      </c>
      <c r="X93" s="137">
        <v>7.0000000000000007E-2</v>
      </c>
      <c r="Y93" s="137" t="s">
        <v>42</v>
      </c>
      <c r="Z93" s="137">
        <v>0.04</v>
      </c>
      <c r="AA93" s="137">
        <v>0.05</v>
      </c>
      <c r="AB93" s="137">
        <v>0.36</v>
      </c>
      <c r="AC93" s="137">
        <v>0.32</v>
      </c>
      <c r="AD93" s="137">
        <v>0.64</v>
      </c>
      <c r="AE93" s="137">
        <v>0.57999999999999996</v>
      </c>
      <c r="AF93" s="137">
        <v>0.01</v>
      </c>
      <c r="AG93" s="137">
        <v>0</v>
      </c>
      <c r="AH93" s="137">
        <v>0.02</v>
      </c>
      <c r="AI93" s="137">
        <v>0.02</v>
      </c>
      <c r="AJ93" s="137">
        <v>0</v>
      </c>
      <c r="AK93" s="137">
        <v>0</v>
      </c>
      <c r="AL93" s="137">
        <v>0</v>
      </c>
      <c r="AM93" s="137">
        <v>0</v>
      </c>
      <c r="AN93" s="137" t="s">
        <v>42</v>
      </c>
      <c r="AO93" s="137">
        <v>0</v>
      </c>
      <c r="AP93" s="137" t="s">
        <v>41</v>
      </c>
      <c r="AQ93" s="137" t="s">
        <v>41</v>
      </c>
      <c r="AR93" s="137">
        <v>0</v>
      </c>
      <c r="AS93" s="137">
        <v>0</v>
      </c>
      <c r="AT93" s="137">
        <v>0</v>
      </c>
      <c r="AU93" s="137">
        <v>0</v>
      </c>
      <c r="AV93" s="137">
        <v>7.0000000000000007E-2</v>
      </c>
      <c r="AW93" s="137" t="s">
        <v>42</v>
      </c>
      <c r="AX93" s="137">
        <v>0.05</v>
      </c>
      <c r="AY93" s="137">
        <v>0.06</v>
      </c>
      <c r="AZ93" s="137">
        <v>0</v>
      </c>
      <c r="BA93" s="137">
        <v>0</v>
      </c>
      <c r="BB93" s="137">
        <v>0</v>
      </c>
      <c r="BC93" s="137">
        <v>0</v>
      </c>
      <c r="BD93" s="137">
        <v>0.01</v>
      </c>
      <c r="BE93" s="137" t="s">
        <v>42</v>
      </c>
      <c r="BF93" s="137">
        <v>0.01</v>
      </c>
      <c r="BG93" s="137">
        <v>0.01</v>
      </c>
      <c r="BH93" s="137">
        <v>0.02</v>
      </c>
      <c r="BI93" s="137" t="s">
        <v>42</v>
      </c>
      <c r="BJ93" s="137">
        <v>0.01</v>
      </c>
      <c r="BK93" s="137">
        <v>0.01</v>
      </c>
      <c r="BL93" s="137">
        <v>0.01</v>
      </c>
      <c r="BM93" s="137" t="s">
        <v>42</v>
      </c>
      <c r="BN93" s="137" t="s">
        <v>41</v>
      </c>
      <c r="BO93" s="137">
        <v>0.01</v>
      </c>
      <c r="BP93" s="137" t="s">
        <v>42</v>
      </c>
      <c r="BQ93" s="137">
        <v>0</v>
      </c>
      <c r="BR93" s="137" t="s">
        <v>42</v>
      </c>
      <c r="BS93" s="137" t="s">
        <v>41</v>
      </c>
      <c r="BT93" s="137">
        <v>0.01</v>
      </c>
      <c r="BU93" s="137" t="s">
        <v>42</v>
      </c>
      <c r="BV93" s="137" t="s">
        <v>42</v>
      </c>
      <c r="BW93" s="137" t="s">
        <v>41</v>
      </c>
      <c r="BX93" s="137">
        <v>0.03</v>
      </c>
      <c r="BY93" s="137">
        <v>0</v>
      </c>
      <c r="BZ93" s="137">
        <v>0.01</v>
      </c>
      <c r="CA93" s="137">
        <v>0.01</v>
      </c>
      <c r="CB93" s="137">
        <v>0.1</v>
      </c>
      <c r="CC93" s="137" t="s">
        <v>42</v>
      </c>
      <c r="CD93" s="137">
        <v>0.05</v>
      </c>
      <c r="CE93" s="137">
        <v>0.06</v>
      </c>
      <c r="CF93" s="137">
        <v>0.05</v>
      </c>
      <c r="CG93" s="137" t="s">
        <v>42</v>
      </c>
      <c r="CH93" s="137">
        <v>0.01</v>
      </c>
      <c r="CI93" s="137">
        <v>0.02</v>
      </c>
      <c r="CJ93" s="137">
        <v>0.02</v>
      </c>
      <c r="CK93" s="137">
        <v>0</v>
      </c>
      <c r="CL93" s="137">
        <v>0.01</v>
      </c>
      <c r="CM93" s="137">
        <v>0.01</v>
      </c>
    </row>
    <row r="94" spans="1:91" s="129" customFormat="1" x14ac:dyDescent="0.2">
      <c r="A94" s="139">
        <v>821</v>
      </c>
      <c r="B94" s="139" t="s">
        <v>260</v>
      </c>
      <c r="C94" s="135" t="s">
        <v>176</v>
      </c>
      <c r="D94" s="136">
        <v>440</v>
      </c>
      <c r="E94" s="136">
        <v>60</v>
      </c>
      <c r="F94" s="136">
        <v>1920</v>
      </c>
      <c r="G94" s="136">
        <v>2420</v>
      </c>
      <c r="H94" s="137">
        <v>0.87</v>
      </c>
      <c r="I94" s="137">
        <v>0.92</v>
      </c>
      <c r="J94" s="137">
        <v>0.94</v>
      </c>
      <c r="K94" s="137">
        <v>0.93</v>
      </c>
      <c r="L94" s="137">
        <v>0.85</v>
      </c>
      <c r="M94" s="137">
        <v>0.9</v>
      </c>
      <c r="N94" s="137">
        <v>0.93</v>
      </c>
      <c r="O94" s="137">
        <v>0.91</v>
      </c>
      <c r="P94" s="137">
        <v>0.49</v>
      </c>
      <c r="Q94" s="137">
        <v>0.72</v>
      </c>
      <c r="R94" s="137">
        <v>0.23</v>
      </c>
      <c r="S94" s="137">
        <v>0.28999999999999998</v>
      </c>
      <c r="T94" s="137">
        <v>0</v>
      </c>
      <c r="U94" s="137">
        <v>0</v>
      </c>
      <c r="V94" s="137" t="s">
        <v>42</v>
      </c>
      <c r="W94" s="137" t="s">
        <v>42</v>
      </c>
      <c r="X94" s="137">
        <v>0.05</v>
      </c>
      <c r="Y94" s="137" t="s">
        <v>42</v>
      </c>
      <c r="Z94" s="137">
        <v>0.02</v>
      </c>
      <c r="AA94" s="137">
        <v>0.03</v>
      </c>
      <c r="AB94" s="137">
        <v>7.0000000000000007E-2</v>
      </c>
      <c r="AC94" s="137" t="s">
        <v>42</v>
      </c>
      <c r="AD94" s="137">
        <v>0.12</v>
      </c>
      <c r="AE94" s="137">
        <v>0.11</v>
      </c>
      <c r="AF94" s="137">
        <v>0.24</v>
      </c>
      <c r="AG94" s="137">
        <v>0.13</v>
      </c>
      <c r="AH94" s="137">
        <v>0.56000000000000005</v>
      </c>
      <c r="AI94" s="137">
        <v>0.49</v>
      </c>
      <c r="AJ94" s="137">
        <v>0</v>
      </c>
      <c r="AK94" s="137">
        <v>0</v>
      </c>
      <c r="AL94" s="137">
        <v>0</v>
      </c>
      <c r="AM94" s="137">
        <v>0</v>
      </c>
      <c r="AN94" s="137">
        <v>0</v>
      </c>
      <c r="AO94" s="137">
        <v>0</v>
      </c>
      <c r="AP94" s="137">
        <v>0</v>
      </c>
      <c r="AQ94" s="137">
        <v>0</v>
      </c>
      <c r="AR94" s="137">
        <v>0</v>
      </c>
      <c r="AS94" s="137">
        <v>0</v>
      </c>
      <c r="AT94" s="137">
        <v>0</v>
      </c>
      <c r="AU94" s="137">
        <v>0</v>
      </c>
      <c r="AV94" s="137">
        <v>0.03</v>
      </c>
      <c r="AW94" s="137">
        <v>0</v>
      </c>
      <c r="AX94" s="137">
        <v>0.03</v>
      </c>
      <c r="AY94" s="137">
        <v>0.03</v>
      </c>
      <c r="AZ94" s="137">
        <v>0</v>
      </c>
      <c r="BA94" s="137">
        <v>0</v>
      </c>
      <c r="BB94" s="137">
        <v>0</v>
      </c>
      <c r="BC94" s="137">
        <v>0</v>
      </c>
      <c r="BD94" s="137">
        <v>0</v>
      </c>
      <c r="BE94" s="137">
        <v>0</v>
      </c>
      <c r="BF94" s="137" t="s">
        <v>42</v>
      </c>
      <c r="BG94" s="137" t="s">
        <v>42</v>
      </c>
      <c r="BH94" s="137">
        <v>0</v>
      </c>
      <c r="BI94" s="137" t="s">
        <v>42</v>
      </c>
      <c r="BJ94" s="137" t="s">
        <v>41</v>
      </c>
      <c r="BK94" s="137" t="s">
        <v>41</v>
      </c>
      <c r="BL94" s="137">
        <v>0</v>
      </c>
      <c r="BM94" s="137">
        <v>0</v>
      </c>
      <c r="BN94" s="137" t="s">
        <v>42</v>
      </c>
      <c r="BO94" s="137" t="s">
        <v>42</v>
      </c>
      <c r="BP94" s="137">
        <v>0</v>
      </c>
      <c r="BQ94" s="137" t="s">
        <v>42</v>
      </c>
      <c r="BR94" s="137" t="s">
        <v>42</v>
      </c>
      <c r="BS94" s="137" t="s">
        <v>42</v>
      </c>
      <c r="BT94" s="137">
        <v>0</v>
      </c>
      <c r="BU94" s="137">
        <v>0</v>
      </c>
      <c r="BV94" s="137" t="s">
        <v>42</v>
      </c>
      <c r="BW94" s="137" t="s">
        <v>42</v>
      </c>
      <c r="BX94" s="137">
        <v>0.01</v>
      </c>
      <c r="BY94" s="137">
        <v>0</v>
      </c>
      <c r="BZ94" s="137">
        <v>0.01</v>
      </c>
      <c r="CA94" s="137">
        <v>0.01</v>
      </c>
      <c r="CB94" s="137">
        <v>7.0000000000000007E-2</v>
      </c>
      <c r="CC94" s="137" t="s">
        <v>42</v>
      </c>
      <c r="CD94" s="137">
        <v>0.04</v>
      </c>
      <c r="CE94" s="137">
        <v>0.04</v>
      </c>
      <c r="CF94" s="137">
        <v>0.05</v>
      </c>
      <c r="CG94" s="137" t="s">
        <v>42</v>
      </c>
      <c r="CH94" s="137">
        <v>0.01</v>
      </c>
      <c r="CI94" s="137">
        <v>0.01</v>
      </c>
      <c r="CJ94" s="137">
        <v>0.02</v>
      </c>
      <c r="CK94" s="137" t="s">
        <v>42</v>
      </c>
      <c r="CL94" s="137">
        <v>0.02</v>
      </c>
      <c r="CM94" s="137">
        <v>0.02</v>
      </c>
    </row>
    <row r="95" spans="1:91" s="129" customFormat="1" x14ac:dyDescent="0.2">
      <c r="A95" s="139">
        <v>352</v>
      </c>
      <c r="B95" s="139" t="s">
        <v>261</v>
      </c>
      <c r="C95" s="135" t="s">
        <v>168</v>
      </c>
      <c r="D95" s="136">
        <v>820</v>
      </c>
      <c r="E95" s="136">
        <v>110</v>
      </c>
      <c r="F95" s="136">
        <v>3460</v>
      </c>
      <c r="G95" s="136">
        <v>4390</v>
      </c>
      <c r="H95" s="137">
        <v>0.8</v>
      </c>
      <c r="I95" s="137">
        <v>0.92</v>
      </c>
      <c r="J95" s="137">
        <v>0.89</v>
      </c>
      <c r="K95" s="137">
        <v>0.88</v>
      </c>
      <c r="L95" s="137">
        <v>0.76</v>
      </c>
      <c r="M95" s="137">
        <v>0.87</v>
      </c>
      <c r="N95" s="137">
        <v>0.87</v>
      </c>
      <c r="O95" s="137">
        <v>0.85</v>
      </c>
      <c r="P95" s="137">
        <v>0.51</v>
      </c>
      <c r="Q95" s="137">
        <v>0.44</v>
      </c>
      <c r="R95" s="137">
        <v>0.3</v>
      </c>
      <c r="S95" s="137">
        <v>0.34</v>
      </c>
      <c r="T95" s="137" t="s">
        <v>42</v>
      </c>
      <c r="U95" s="137">
        <v>0</v>
      </c>
      <c r="V95" s="137" t="s">
        <v>42</v>
      </c>
      <c r="W95" s="137" t="s">
        <v>41</v>
      </c>
      <c r="X95" s="137">
        <v>0.05</v>
      </c>
      <c r="Y95" s="137" t="s">
        <v>42</v>
      </c>
      <c r="Z95" s="137">
        <v>0.04</v>
      </c>
      <c r="AA95" s="137">
        <v>0.04</v>
      </c>
      <c r="AB95" s="137">
        <v>7.0000000000000007E-2</v>
      </c>
      <c r="AC95" s="137">
        <v>0.14000000000000001</v>
      </c>
      <c r="AD95" s="137">
        <v>0.15</v>
      </c>
      <c r="AE95" s="137">
        <v>0.13</v>
      </c>
      <c r="AF95" s="137">
        <v>0.12</v>
      </c>
      <c r="AG95" s="137">
        <v>0.21</v>
      </c>
      <c r="AH95" s="137">
        <v>0.38</v>
      </c>
      <c r="AI95" s="137">
        <v>0.33</v>
      </c>
      <c r="AJ95" s="137">
        <v>0</v>
      </c>
      <c r="AK95" s="137" t="s">
        <v>42</v>
      </c>
      <c r="AL95" s="137">
        <v>0</v>
      </c>
      <c r="AM95" s="137" t="s">
        <v>42</v>
      </c>
      <c r="AN95" s="137">
        <v>0</v>
      </c>
      <c r="AO95" s="137">
        <v>0</v>
      </c>
      <c r="AP95" s="137">
        <v>0</v>
      </c>
      <c r="AQ95" s="137">
        <v>0</v>
      </c>
      <c r="AR95" s="137" t="s">
        <v>42</v>
      </c>
      <c r="AS95" s="137" t="s">
        <v>42</v>
      </c>
      <c r="AT95" s="137">
        <v>0</v>
      </c>
      <c r="AU95" s="137" t="s">
        <v>42</v>
      </c>
      <c r="AV95" s="137">
        <v>0.03</v>
      </c>
      <c r="AW95" s="137" t="s">
        <v>42</v>
      </c>
      <c r="AX95" s="137">
        <v>0.05</v>
      </c>
      <c r="AY95" s="137">
        <v>0.04</v>
      </c>
      <c r="AZ95" s="137">
        <v>0</v>
      </c>
      <c r="BA95" s="137">
        <v>0</v>
      </c>
      <c r="BB95" s="137" t="s">
        <v>42</v>
      </c>
      <c r="BC95" s="137" t="s">
        <v>42</v>
      </c>
      <c r="BD95" s="137" t="s">
        <v>42</v>
      </c>
      <c r="BE95" s="137">
        <v>0</v>
      </c>
      <c r="BF95" s="137" t="s">
        <v>41</v>
      </c>
      <c r="BG95" s="137" t="s">
        <v>41</v>
      </c>
      <c r="BH95" s="137">
        <v>0.02</v>
      </c>
      <c r="BI95" s="137" t="s">
        <v>42</v>
      </c>
      <c r="BJ95" s="137">
        <v>0.01</v>
      </c>
      <c r="BK95" s="137">
        <v>0.01</v>
      </c>
      <c r="BL95" s="137">
        <v>0.01</v>
      </c>
      <c r="BM95" s="137">
        <v>0</v>
      </c>
      <c r="BN95" s="137">
        <v>0.01</v>
      </c>
      <c r="BO95" s="137">
        <v>0.01</v>
      </c>
      <c r="BP95" s="137" t="s">
        <v>42</v>
      </c>
      <c r="BQ95" s="137">
        <v>0</v>
      </c>
      <c r="BR95" s="137" t="s">
        <v>42</v>
      </c>
      <c r="BS95" s="137" t="s">
        <v>41</v>
      </c>
      <c r="BT95" s="137" t="s">
        <v>42</v>
      </c>
      <c r="BU95" s="137" t="s">
        <v>42</v>
      </c>
      <c r="BV95" s="137" t="s">
        <v>41</v>
      </c>
      <c r="BW95" s="137" t="s">
        <v>41</v>
      </c>
      <c r="BX95" s="137">
        <v>0.02</v>
      </c>
      <c r="BY95" s="137" t="s">
        <v>42</v>
      </c>
      <c r="BZ95" s="137">
        <v>0.01</v>
      </c>
      <c r="CA95" s="137">
        <v>0.01</v>
      </c>
      <c r="CB95" s="137">
        <v>0.13</v>
      </c>
      <c r="CC95" s="137">
        <v>0.08</v>
      </c>
      <c r="CD95" s="137">
        <v>7.0000000000000007E-2</v>
      </c>
      <c r="CE95" s="137">
        <v>0.08</v>
      </c>
      <c r="CF95" s="137">
        <v>0.06</v>
      </c>
      <c r="CG95" s="137">
        <v>0</v>
      </c>
      <c r="CH95" s="137">
        <v>0.02</v>
      </c>
      <c r="CI95" s="137">
        <v>0.02</v>
      </c>
      <c r="CJ95" s="137">
        <v>0.02</v>
      </c>
      <c r="CK95" s="137">
        <v>0</v>
      </c>
      <c r="CL95" s="137">
        <v>0.02</v>
      </c>
      <c r="CM95" s="137">
        <v>0.02</v>
      </c>
    </row>
    <row r="96" spans="1:91" s="129" customFormat="1" x14ac:dyDescent="0.2">
      <c r="A96" s="139">
        <v>887</v>
      </c>
      <c r="B96" s="139" t="s">
        <v>262</v>
      </c>
      <c r="C96" s="135" t="s">
        <v>182</v>
      </c>
      <c r="D96" s="136">
        <v>720</v>
      </c>
      <c r="E96" s="136">
        <v>60</v>
      </c>
      <c r="F96" s="136">
        <v>2400</v>
      </c>
      <c r="G96" s="136">
        <v>3180</v>
      </c>
      <c r="H96" s="137">
        <v>0.86</v>
      </c>
      <c r="I96" s="137">
        <v>0.87</v>
      </c>
      <c r="J96" s="137">
        <v>0.93</v>
      </c>
      <c r="K96" s="137">
        <v>0.92</v>
      </c>
      <c r="L96" s="137">
        <v>0.85</v>
      </c>
      <c r="M96" s="137">
        <v>0.87</v>
      </c>
      <c r="N96" s="137">
        <v>0.92</v>
      </c>
      <c r="O96" s="137">
        <v>0.91</v>
      </c>
      <c r="P96" s="137">
        <v>0.44</v>
      </c>
      <c r="Q96" s="137">
        <v>0.43</v>
      </c>
      <c r="R96" s="137">
        <v>0.24</v>
      </c>
      <c r="S96" s="137">
        <v>0.28999999999999998</v>
      </c>
      <c r="T96" s="137">
        <v>0</v>
      </c>
      <c r="U96" s="137">
        <v>0</v>
      </c>
      <c r="V96" s="137">
        <v>0</v>
      </c>
      <c r="W96" s="137">
        <v>0</v>
      </c>
      <c r="X96" s="137">
        <v>0.03</v>
      </c>
      <c r="Y96" s="137" t="s">
        <v>42</v>
      </c>
      <c r="Z96" s="137">
        <v>0.02</v>
      </c>
      <c r="AA96" s="137">
        <v>0.02</v>
      </c>
      <c r="AB96" s="137">
        <v>0.38</v>
      </c>
      <c r="AC96" s="137">
        <v>0.32</v>
      </c>
      <c r="AD96" s="137">
        <v>0.66</v>
      </c>
      <c r="AE96" s="137">
        <v>0.59</v>
      </c>
      <c r="AF96" s="137" t="s">
        <v>42</v>
      </c>
      <c r="AG96" s="137">
        <v>0</v>
      </c>
      <c r="AH96" s="137" t="s">
        <v>42</v>
      </c>
      <c r="AI96" s="137" t="s">
        <v>42</v>
      </c>
      <c r="AJ96" s="137">
        <v>0</v>
      </c>
      <c r="AK96" s="137">
        <v>0</v>
      </c>
      <c r="AL96" s="137">
        <v>0</v>
      </c>
      <c r="AM96" s="137">
        <v>0</v>
      </c>
      <c r="AN96" s="137">
        <v>0</v>
      </c>
      <c r="AO96" s="137">
        <v>0</v>
      </c>
      <c r="AP96" s="137" t="s">
        <v>42</v>
      </c>
      <c r="AQ96" s="137" t="s">
        <v>42</v>
      </c>
      <c r="AR96" s="137">
        <v>0</v>
      </c>
      <c r="AS96" s="137">
        <v>0.1</v>
      </c>
      <c r="AT96" s="137">
        <v>0</v>
      </c>
      <c r="AU96" s="137" t="s">
        <v>41</v>
      </c>
      <c r="AV96" s="137">
        <v>0.03</v>
      </c>
      <c r="AW96" s="137" t="s">
        <v>42</v>
      </c>
      <c r="AX96" s="137">
        <v>0.03</v>
      </c>
      <c r="AY96" s="137">
        <v>0.03</v>
      </c>
      <c r="AZ96" s="137" t="s">
        <v>42</v>
      </c>
      <c r="BA96" s="137">
        <v>0</v>
      </c>
      <c r="BB96" s="137">
        <v>0</v>
      </c>
      <c r="BC96" s="137" t="s">
        <v>42</v>
      </c>
      <c r="BD96" s="137" t="s">
        <v>42</v>
      </c>
      <c r="BE96" s="137">
        <v>0</v>
      </c>
      <c r="BF96" s="137" t="s">
        <v>41</v>
      </c>
      <c r="BG96" s="137" t="s">
        <v>41</v>
      </c>
      <c r="BH96" s="137">
        <v>0.01</v>
      </c>
      <c r="BI96" s="137">
        <v>0</v>
      </c>
      <c r="BJ96" s="137">
        <v>0.01</v>
      </c>
      <c r="BK96" s="137">
        <v>0.01</v>
      </c>
      <c r="BL96" s="137">
        <v>0.01</v>
      </c>
      <c r="BM96" s="137">
        <v>0</v>
      </c>
      <c r="BN96" s="137">
        <v>0.01</v>
      </c>
      <c r="BO96" s="137">
        <v>0.01</v>
      </c>
      <c r="BP96" s="137">
        <v>0</v>
      </c>
      <c r="BQ96" s="137">
        <v>0</v>
      </c>
      <c r="BR96" s="137" t="s">
        <v>42</v>
      </c>
      <c r="BS96" s="137" t="s">
        <v>42</v>
      </c>
      <c r="BT96" s="137" t="s">
        <v>42</v>
      </c>
      <c r="BU96" s="137">
        <v>0</v>
      </c>
      <c r="BV96" s="137" t="s">
        <v>42</v>
      </c>
      <c r="BW96" s="137" t="s">
        <v>42</v>
      </c>
      <c r="BX96" s="137" t="s">
        <v>42</v>
      </c>
      <c r="BY96" s="137">
        <v>0</v>
      </c>
      <c r="BZ96" s="137" t="s">
        <v>41</v>
      </c>
      <c r="CA96" s="137" t="s">
        <v>41</v>
      </c>
      <c r="CB96" s="137">
        <v>0.09</v>
      </c>
      <c r="CC96" s="137" t="s">
        <v>42</v>
      </c>
      <c r="CD96" s="137">
        <v>0.04</v>
      </c>
      <c r="CE96" s="137">
        <v>0.05</v>
      </c>
      <c r="CF96" s="137">
        <v>0.03</v>
      </c>
      <c r="CG96" s="137" t="s">
        <v>42</v>
      </c>
      <c r="CH96" s="137">
        <v>0.01</v>
      </c>
      <c r="CI96" s="137">
        <v>0.02</v>
      </c>
      <c r="CJ96" s="137">
        <v>0.02</v>
      </c>
      <c r="CK96" s="137" t="s">
        <v>42</v>
      </c>
      <c r="CL96" s="137">
        <v>0.02</v>
      </c>
      <c r="CM96" s="137">
        <v>0.02</v>
      </c>
    </row>
    <row r="97" spans="1:91" s="129" customFormat="1" x14ac:dyDescent="0.2">
      <c r="A97" s="139">
        <v>315</v>
      </c>
      <c r="B97" s="139" t="s">
        <v>263</v>
      </c>
      <c r="C97" s="135" t="s">
        <v>180</v>
      </c>
      <c r="D97" s="136">
        <v>270</v>
      </c>
      <c r="E97" s="136">
        <v>50</v>
      </c>
      <c r="F97" s="136">
        <v>1240</v>
      </c>
      <c r="G97" s="136">
        <v>1570</v>
      </c>
      <c r="H97" s="137">
        <v>0.88</v>
      </c>
      <c r="I97" s="137">
        <v>0.84</v>
      </c>
      <c r="J97" s="137">
        <v>0.93</v>
      </c>
      <c r="K97" s="137">
        <v>0.92</v>
      </c>
      <c r="L97" s="137">
        <v>0.87</v>
      </c>
      <c r="M97" s="137">
        <v>0.84</v>
      </c>
      <c r="N97" s="137">
        <v>0.92</v>
      </c>
      <c r="O97" s="137">
        <v>0.91</v>
      </c>
      <c r="P97" s="137">
        <v>0.47</v>
      </c>
      <c r="Q97" s="137">
        <v>0.34</v>
      </c>
      <c r="R97" s="137">
        <v>0.26</v>
      </c>
      <c r="S97" s="137">
        <v>0.3</v>
      </c>
      <c r="T97" s="137">
        <v>0</v>
      </c>
      <c r="U97" s="137">
        <v>0</v>
      </c>
      <c r="V97" s="137" t="s">
        <v>42</v>
      </c>
      <c r="W97" s="137" t="s">
        <v>42</v>
      </c>
      <c r="X97" s="137">
        <v>0.03</v>
      </c>
      <c r="Y97" s="137" t="s">
        <v>42</v>
      </c>
      <c r="Z97" s="137">
        <v>0.01</v>
      </c>
      <c r="AA97" s="137">
        <v>0.02</v>
      </c>
      <c r="AB97" s="137">
        <v>0.31</v>
      </c>
      <c r="AC97" s="137">
        <v>0.42</v>
      </c>
      <c r="AD97" s="137">
        <v>0.59</v>
      </c>
      <c r="AE97" s="137">
        <v>0.54</v>
      </c>
      <c r="AF97" s="137">
        <v>0.06</v>
      </c>
      <c r="AG97" s="137" t="s">
        <v>42</v>
      </c>
      <c r="AH97" s="137">
        <v>0.06</v>
      </c>
      <c r="AI97" s="137">
        <v>0.06</v>
      </c>
      <c r="AJ97" s="137">
        <v>0</v>
      </c>
      <c r="AK97" s="137">
        <v>0</v>
      </c>
      <c r="AL97" s="137">
        <v>0</v>
      </c>
      <c r="AM97" s="137">
        <v>0</v>
      </c>
      <c r="AN97" s="137">
        <v>0</v>
      </c>
      <c r="AO97" s="137" t="s">
        <v>42</v>
      </c>
      <c r="AP97" s="137">
        <v>0</v>
      </c>
      <c r="AQ97" s="137" t="s">
        <v>42</v>
      </c>
      <c r="AR97" s="137">
        <v>0</v>
      </c>
      <c r="AS97" s="137">
        <v>0</v>
      </c>
      <c r="AT97" s="137">
        <v>0</v>
      </c>
      <c r="AU97" s="137">
        <v>0</v>
      </c>
      <c r="AV97" s="137">
        <v>0.03</v>
      </c>
      <c r="AW97" s="137">
        <v>0</v>
      </c>
      <c r="AX97" s="137">
        <v>0.02</v>
      </c>
      <c r="AY97" s="137">
        <v>0.02</v>
      </c>
      <c r="AZ97" s="137">
        <v>0</v>
      </c>
      <c r="BA97" s="137">
        <v>0</v>
      </c>
      <c r="BB97" s="137" t="s">
        <v>42</v>
      </c>
      <c r="BC97" s="137" t="s">
        <v>42</v>
      </c>
      <c r="BD97" s="137">
        <v>0</v>
      </c>
      <c r="BE97" s="137">
        <v>0</v>
      </c>
      <c r="BF97" s="137" t="s">
        <v>41</v>
      </c>
      <c r="BG97" s="137" t="s">
        <v>41</v>
      </c>
      <c r="BH97" s="137" t="s">
        <v>42</v>
      </c>
      <c r="BI97" s="137">
        <v>0</v>
      </c>
      <c r="BJ97" s="137">
        <v>0</v>
      </c>
      <c r="BK97" s="137" t="s">
        <v>42</v>
      </c>
      <c r="BL97" s="137" t="s">
        <v>42</v>
      </c>
      <c r="BM97" s="137">
        <v>0</v>
      </c>
      <c r="BN97" s="137">
        <v>0</v>
      </c>
      <c r="BO97" s="137" t="s">
        <v>42</v>
      </c>
      <c r="BP97" s="137">
        <v>0</v>
      </c>
      <c r="BQ97" s="137">
        <v>0</v>
      </c>
      <c r="BR97" s="137">
        <v>0</v>
      </c>
      <c r="BS97" s="137">
        <v>0</v>
      </c>
      <c r="BT97" s="137" t="s">
        <v>42</v>
      </c>
      <c r="BU97" s="137">
        <v>0</v>
      </c>
      <c r="BV97" s="137">
        <v>0</v>
      </c>
      <c r="BW97" s="137" t="s">
        <v>42</v>
      </c>
      <c r="BX97" s="137" t="s">
        <v>42</v>
      </c>
      <c r="BY97" s="137">
        <v>0</v>
      </c>
      <c r="BZ97" s="137" t="s">
        <v>42</v>
      </c>
      <c r="CA97" s="137" t="s">
        <v>42</v>
      </c>
      <c r="CB97" s="137">
        <v>7.0000000000000007E-2</v>
      </c>
      <c r="CC97" s="137">
        <v>0.12</v>
      </c>
      <c r="CD97" s="137">
        <v>0.05</v>
      </c>
      <c r="CE97" s="137">
        <v>0.06</v>
      </c>
      <c r="CF97" s="137">
        <v>0.04</v>
      </c>
      <c r="CG97" s="137" t="s">
        <v>42</v>
      </c>
      <c r="CH97" s="137" t="s">
        <v>42</v>
      </c>
      <c r="CI97" s="137">
        <v>0.01</v>
      </c>
      <c r="CJ97" s="137" t="s">
        <v>42</v>
      </c>
      <c r="CK97" s="137" t="s">
        <v>42</v>
      </c>
      <c r="CL97" s="137">
        <v>0.02</v>
      </c>
      <c r="CM97" s="137">
        <v>0.02</v>
      </c>
    </row>
    <row r="98" spans="1:91" s="129" customFormat="1" x14ac:dyDescent="0.2">
      <c r="A98" s="139">
        <v>806</v>
      </c>
      <c r="B98" s="139" t="s">
        <v>264</v>
      </c>
      <c r="C98" s="135" t="s">
        <v>166</v>
      </c>
      <c r="D98" s="136">
        <v>300</v>
      </c>
      <c r="E98" s="136">
        <v>40</v>
      </c>
      <c r="F98" s="136">
        <v>1130</v>
      </c>
      <c r="G98" s="136">
        <v>1470</v>
      </c>
      <c r="H98" s="137">
        <v>0.83</v>
      </c>
      <c r="I98" s="137">
        <v>0.89</v>
      </c>
      <c r="J98" s="137">
        <v>0.9</v>
      </c>
      <c r="K98" s="137">
        <v>0.88</v>
      </c>
      <c r="L98" s="137">
        <v>0.79</v>
      </c>
      <c r="M98" s="137">
        <v>0.89</v>
      </c>
      <c r="N98" s="137">
        <v>0.88</v>
      </c>
      <c r="O98" s="137">
        <v>0.86</v>
      </c>
      <c r="P98" s="137">
        <v>0.54</v>
      </c>
      <c r="Q98" s="137">
        <v>0.83</v>
      </c>
      <c r="R98" s="137">
        <v>0.46</v>
      </c>
      <c r="S98" s="137">
        <v>0.49</v>
      </c>
      <c r="T98" s="137">
        <v>0</v>
      </c>
      <c r="U98" s="137">
        <v>0</v>
      </c>
      <c r="V98" s="137">
        <v>0</v>
      </c>
      <c r="W98" s="137">
        <v>0</v>
      </c>
      <c r="X98" s="137">
        <v>0.08</v>
      </c>
      <c r="Y98" s="137">
        <v>0</v>
      </c>
      <c r="Z98" s="137">
        <v>0.06</v>
      </c>
      <c r="AA98" s="137">
        <v>0.06</v>
      </c>
      <c r="AB98" s="137">
        <v>0.13</v>
      </c>
      <c r="AC98" s="137">
        <v>0</v>
      </c>
      <c r="AD98" s="137">
        <v>0.28000000000000003</v>
      </c>
      <c r="AE98" s="137">
        <v>0.24</v>
      </c>
      <c r="AF98" s="137">
        <v>0.04</v>
      </c>
      <c r="AG98" s="137">
        <v>0</v>
      </c>
      <c r="AH98" s="137">
        <v>0.08</v>
      </c>
      <c r="AI98" s="137">
        <v>7.0000000000000007E-2</v>
      </c>
      <c r="AJ98" s="137">
        <v>0</v>
      </c>
      <c r="AK98" s="137">
        <v>0</v>
      </c>
      <c r="AL98" s="137">
        <v>0</v>
      </c>
      <c r="AM98" s="137">
        <v>0</v>
      </c>
      <c r="AN98" s="137">
        <v>0</v>
      </c>
      <c r="AO98" s="137">
        <v>0</v>
      </c>
      <c r="AP98" s="137">
        <v>0</v>
      </c>
      <c r="AQ98" s="137">
        <v>0</v>
      </c>
      <c r="AR98" s="137">
        <v>0</v>
      </c>
      <c r="AS98" s="137" t="s">
        <v>42</v>
      </c>
      <c r="AT98" s="137">
        <v>0</v>
      </c>
      <c r="AU98" s="137" t="s">
        <v>42</v>
      </c>
      <c r="AV98" s="137">
        <v>0.05</v>
      </c>
      <c r="AW98" s="137" t="s">
        <v>42</v>
      </c>
      <c r="AX98" s="137">
        <v>7.0000000000000007E-2</v>
      </c>
      <c r="AY98" s="137">
        <v>0.06</v>
      </c>
      <c r="AZ98" s="137">
        <v>0</v>
      </c>
      <c r="BA98" s="137">
        <v>0</v>
      </c>
      <c r="BB98" s="137">
        <v>0</v>
      </c>
      <c r="BC98" s="137">
        <v>0</v>
      </c>
      <c r="BD98" s="137">
        <v>0</v>
      </c>
      <c r="BE98" s="137">
        <v>0</v>
      </c>
      <c r="BF98" s="137">
        <v>0.01</v>
      </c>
      <c r="BG98" s="137" t="s">
        <v>41</v>
      </c>
      <c r="BH98" s="137" t="s">
        <v>42</v>
      </c>
      <c r="BI98" s="137">
        <v>0</v>
      </c>
      <c r="BJ98" s="137">
        <v>0.01</v>
      </c>
      <c r="BK98" s="137">
        <v>0.01</v>
      </c>
      <c r="BL98" s="137" t="s">
        <v>42</v>
      </c>
      <c r="BM98" s="137">
        <v>0</v>
      </c>
      <c r="BN98" s="137" t="s">
        <v>42</v>
      </c>
      <c r="BO98" s="137">
        <v>0.01</v>
      </c>
      <c r="BP98" s="137">
        <v>0</v>
      </c>
      <c r="BQ98" s="137">
        <v>0</v>
      </c>
      <c r="BR98" s="137" t="s">
        <v>42</v>
      </c>
      <c r="BS98" s="137" t="s">
        <v>42</v>
      </c>
      <c r="BT98" s="137">
        <v>0</v>
      </c>
      <c r="BU98" s="137">
        <v>0</v>
      </c>
      <c r="BV98" s="137">
        <v>0</v>
      </c>
      <c r="BW98" s="137">
        <v>0</v>
      </c>
      <c r="BX98" s="137">
        <v>0.02</v>
      </c>
      <c r="BY98" s="137">
        <v>0</v>
      </c>
      <c r="BZ98" s="137">
        <v>0.01</v>
      </c>
      <c r="CA98" s="137">
        <v>0.01</v>
      </c>
      <c r="CB98" s="137">
        <v>0.12</v>
      </c>
      <c r="CC98" s="137" t="s">
        <v>42</v>
      </c>
      <c r="CD98" s="137">
        <v>7.0000000000000007E-2</v>
      </c>
      <c r="CE98" s="137">
        <v>0.08</v>
      </c>
      <c r="CF98" s="137">
        <v>0.05</v>
      </c>
      <c r="CG98" s="137">
        <v>0</v>
      </c>
      <c r="CH98" s="137">
        <v>0.02</v>
      </c>
      <c r="CI98" s="137">
        <v>0.03</v>
      </c>
      <c r="CJ98" s="137" t="s">
        <v>42</v>
      </c>
      <c r="CK98" s="137" t="s">
        <v>42</v>
      </c>
      <c r="CL98" s="137">
        <v>0.01</v>
      </c>
      <c r="CM98" s="137">
        <v>0.01</v>
      </c>
    </row>
    <row r="99" spans="1:91" s="129" customFormat="1" x14ac:dyDescent="0.2">
      <c r="A99" s="139">
        <v>826</v>
      </c>
      <c r="B99" s="139" t="s">
        <v>265</v>
      </c>
      <c r="C99" s="135" t="s">
        <v>182</v>
      </c>
      <c r="D99" s="136">
        <v>590</v>
      </c>
      <c r="E99" s="136">
        <v>50</v>
      </c>
      <c r="F99" s="136">
        <v>2080</v>
      </c>
      <c r="G99" s="136">
        <v>2720</v>
      </c>
      <c r="H99" s="137">
        <v>0.89</v>
      </c>
      <c r="I99" s="137">
        <v>0.89</v>
      </c>
      <c r="J99" s="137">
        <v>0.92</v>
      </c>
      <c r="K99" s="137">
        <v>0.92</v>
      </c>
      <c r="L99" s="137">
        <v>0.86</v>
      </c>
      <c r="M99" s="137">
        <v>0.89</v>
      </c>
      <c r="N99" s="137">
        <v>0.91</v>
      </c>
      <c r="O99" s="137">
        <v>0.9</v>
      </c>
      <c r="P99" s="137">
        <v>0.34</v>
      </c>
      <c r="Q99" s="137">
        <v>0.4</v>
      </c>
      <c r="R99" s="137">
        <v>0.22</v>
      </c>
      <c r="S99" s="137">
        <v>0.25</v>
      </c>
      <c r="T99" s="137" t="s">
        <v>42</v>
      </c>
      <c r="U99" s="137">
        <v>0</v>
      </c>
      <c r="V99" s="137" t="s">
        <v>41</v>
      </c>
      <c r="W99" s="137" t="s">
        <v>41</v>
      </c>
      <c r="X99" s="137">
        <v>0.03</v>
      </c>
      <c r="Y99" s="137" t="s">
        <v>42</v>
      </c>
      <c r="Z99" s="137">
        <v>0.01</v>
      </c>
      <c r="AA99" s="137">
        <v>0.02</v>
      </c>
      <c r="AB99" s="137">
        <v>0.48</v>
      </c>
      <c r="AC99" s="137">
        <v>0.45</v>
      </c>
      <c r="AD99" s="137">
        <v>0.67</v>
      </c>
      <c r="AE99" s="137">
        <v>0.63</v>
      </c>
      <c r="AF99" s="137" t="s">
        <v>42</v>
      </c>
      <c r="AG99" s="137">
        <v>0</v>
      </c>
      <c r="AH99" s="137">
        <v>0</v>
      </c>
      <c r="AI99" s="137" t="s">
        <v>42</v>
      </c>
      <c r="AJ99" s="137">
        <v>0</v>
      </c>
      <c r="AK99" s="137" t="s">
        <v>42</v>
      </c>
      <c r="AL99" s="137">
        <v>0</v>
      </c>
      <c r="AM99" s="137" t="s">
        <v>42</v>
      </c>
      <c r="AN99" s="137">
        <v>0</v>
      </c>
      <c r="AO99" s="137">
        <v>0</v>
      </c>
      <c r="AP99" s="137">
        <v>0</v>
      </c>
      <c r="AQ99" s="137">
        <v>0</v>
      </c>
      <c r="AR99" s="137">
        <v>0</v>
      </c>
      <c r="AS99" s="137">
        <v>0</v>
      </c>
      <c r="AT99" s="137">
        <v>0</v>
      </c>
      <c r="AU99" s="137">
        <v>0</v>
      </c>
      <c r="AV99" s="137">
        <v>0.04</v>
      </c>
      <c r="AW99" s="137">
        <v>0</v>
      </c>
      <c r="AX99" s="137">
        <v>0.03</v>
      </c>
      <c r="AY99" s="137">
        <v>0.03</v>
      </c>
      <c r="AZ99" s="137">
        <v>0</v>
      </c>
      <c r="BA99" s="137">
        <v>0</v>
      </c>
      <c r="BB99" s="137">
        <v>0</v>
      </c>
      <c r="BC99" s="137">
        <v>0</v>
      </c>
      <c r="BD99" s="137" t="s">
        <v>42</v>
      </c>
      <c r="BE99" s="137">
        <v>0</v>
      </c>
      <c r="BF99" s="137">
        <v>0.01</v>
      </c>
      <c r="BG99" s="137" t="s">
        <v>41</v>
      </c>
      <c r="BH99" s="137">
        <v>0.02</v>
      </c>
      <c r="BI99" s="137">
        <v>0</v>
      </c>
      <c r="BJ99" s="137">
        <v>0.01</v>
      </c>
      <c r="BK99" s="137">
        <v>0.01</v>
      </c>
      <c r="BL99" s="137">
        <v>0.01</v>
      </c>
      <c r="BM99" s="137">
        <v>0</v>
      </c>
      <c r="BN99" s="137">
        <v>0.01</v>
      </c>
      <c r="BO99" s="137">
        <v>0.01</v>
      </c>
      <c r="BP99" s="137" t="s">
        <v>42</v>
      </c>
      <c r="BQ99" s="137">
        <v>0</v>
      </c>
      <c r="BR99" s="137" t="s">
        <v>41</v>
      </c>
      <c r="BS99" s="137" t="s">
        <v>41</v>
      </c>
      <c r="BT99" s="137">
        <v>0</v>
      </c>
      <c r="BU99" s="137">
        <v>0</v>
      </c>
      <c r="BV99" s="137">
        <v>0</v>
      </c>
      <c r="BW99" s="137">
        <v>0</v>
      </c>
      <c r="BX99" s="137" t="s">
        <v>42</v>
      </c>
      <c r="BY99" s="137">
        <v>0</v>
      </c>
      <c r="BZ99" s="137">
        <v>0.01</v>
      </c>
      <c r="CA99" s="137">
        <v>0.01</v>
      </c>
      <c r="CB99" s="137">
        <v>7.0000000000000007E-2</v>
      </c>
      <c r="CC99" s="137" t="s">
        <v>42</v>
      </c>
      <c r="CD99" s="137">
        <v>0.05</v>
      </c>
      <c r="CE99" s="137">
        <v>0.06</v>
      </c>
      <c r="CF99" s="137">
        <v>0.02</v>
      </c>
      <c r="CG99" s="137" t="s">
        <v>42</v>
      </c>
      <c r="CH99" s="137">
        <v>0.01</v>
      </c>
      <c r="CI99" s="137">
        <v>0.01</v>
      </c>
      <c r="CJ99" s="137">
        <v>0.02</v>
      </c>
      <c r="CK99" s="137" t="s">
        <v>42</v>
      </c>
      <c r="CL99" s="137">
        <v>0.01</v>
      </c>
      <c r="CM99" s="137">
        <v>0.01</v>
      </c>
    </row>
    <row r="100" spans="1:91" s="129" customFormat="1" x14ac:dyDescent="0.2">
      <c r="A100" s="139">
        <v>391</v>
      </c>
      <c r="B100" s="139" t="s">
        <v>266</v>
      </c>
      <c r="C100" s="135" t="s">
        <v>166</v>
      </c>
      <c r="D100" s="136">
        <v>450</v>
      </c>
      <c r="E100" s="136">
        <v>40</v>
      </c>
      <c r="F100" s="136">
        <v>2020</v>
      </c>
      <c r="G100" s="136">
        <v>2510</v>
      </c>
      <c r="H100" s="137">
        <v>0.75</v>
      </c>
      <c r="I100" s="137">
        <v>0.83</v>
      </c>
      <c r="J100" s="137">
        <v>0.91</v>
      </c>
      <c r="K100" s="137">
        <v>0.88</v>
      </c>
      <c r="L100" s="137">
        <v>0.7</v>
      </c>
      <c r="M100" s="137">
        <v>0.83</v>
      </c>
      <c r="N100" s="137">
        <v>0.89</v>
      </c>
      <c r="O100" s="137">
        <v>0.85</v>
      </c>
      <c r="P100" s="137">
        <v>0.28999999999999998</v>
      </c>
      <c r="Q100" s="137">
        <v>0.28999999999999998</v>
      </c>
      <c r="R100" s="137">
        <v>0.25</v>
      </c>
      <c r="S100" s="137">
        <v>0.26</v>
      </c>
      <c r="T100" s="137">
        <v>0</v>
      </c>
      <c r="U100" s="137">
        <v>0</v>
      </c>
      <c r="V100" s="137" t="s">
        <v>42</v>
      </c>
      <c r="W100" s="137" t="s">
        <v>42</v>
      </c>
      <c r="X100" s="137">
        <v>0.06</v>
      </c>
      <c r="Y100" s="137" t="s">
        <v>42</v>
      </c>
      <c r="Z100" s="137">
        <v>0.05</v>
      </c>
      <c r="AA100" s="137">
        <v>0.05</v>
      </c>
      <c r="AB100" s="137">
        <v>0.35</v>
      </c>
      <c r="AC100" s="137">
        <v>0.43</v>
      </c>
      <c r="AD100" s="137">
        <v>0.59</v>
      </c>
      <c r="AE100" s="137">
        <v>0.54</v>
      </c>
      <c r="AF100" s="137" t="s">
        <v>42</v>
      </c>
      <c r="AG100" s="137">
        <v>0</v>
      </c>
      <c r="AH100" s="137">
        <v>0</v>
      </c>
      <c r="AI100" s="137" t="s">
        <v>42</v>
      </c>
      <c r="AJ100" s="137">
        <v>0</v>
      </c>
      <c r="AK100" s="137" t="s">
        <v>42</v>
      </c>
      <c r="AL100" s="137">
        <v>0</v>
      </c>
      <c r="AM100" s="137" t="s">
        <v>42</v>
      </c>
      <c r="AN100" s="137">
        <v>0</v>
      </c>
      <c r="AO100" s="137" t="s">
        <v>42</v>
      </c>
      <c r="AP100" s="137">
        <v>0</v>
      </c>
      <c r="AQ100" s="137" t="s">
        <v>42</v>
      </c>
      <c r="AR100" s="137">
        <v>0</v>
      </c>
      <c r="AS100" s="137">
        <v>0</v>
      </c>
      <c r="AT100" s="137">
        <v>0</v>
      </c>
      <c r="AU100" s="137">
        <v>0</v>
      </c>
      <c r="AV100" s="137">
        <v>0.06</v>
      </c>
      <c r="AW100" s="137" t="s">
        <v>42</v>
      </c>
      <c r="AX100" s="137">
        <v>7.0000000000000007E-2</v>
      </c>
      <c r="AY100" s="137">
        <v>0.06</v>
      </c>
      <c r="AZ100" s="137">
        <v>0</v>
      </c>
      <c r="BA100" s="137">
        <v>0</v>
      </c>
      <c r="BB100" s="137">
        <v>0</v>
      </c>
      <c r="BC100" s="137">
        <v>0</v>
      </c>
      <c r="BD100" s="137" t="s">
        <v>42</v>
      </c>
      <c r="BE100" s="137">
        <v>0</v>
      </c>
      <c r="BF100" s="137">
        <v>0.01</v>
      </c>
      <c r="BG100" s="137">
        <v>0.01</v>
      </c>
      <c r="BH100" s="137">
        <v>0.03</v>
      </c>
      <c r="BI100" s="137">
        <v>0</v>
      </c>
      <c r="BJ100" s="137">
        <v>0.01</v>
      </c>
      <c r="BK100" s="137">
        <v>0.01</v>
      </c>
      <c r="BL100" s="137" t="s">
        <v>42</v>
      </c>
      <c r="BM100" s="137">
        <v>0</v>
      </c>
      <c r="BN100" s="137">
        <v>0.01</v>
      </c>
      <c r="BO100" s="137">
        <v>0.01</v>
      </c>
      <c r="BP100" s="137" t="s">
        <v>42</v>
      </c>
      <c r="BQ100" s="137">
        <v>0</v>
      </c>
      <c r="BR100" s="137" t="s">
        <v>42</v>
      </c>
      <c r="BS100" s="137" t="s">
        <v>41</v>
      </c>
      <c r="BT100" s="137">
        <v>0.01</v>
      </c>
      <c r="BU100" s="137">
        <v>0</v>
      </c>
      <c r="BV100" s="137" t="s">
        <v>42</v>
      </c>
      <c r="BW100" s="137" t="s">
        <v>41</v>
      </c>
      <c r="BX100" s="137">
        <v>0.03</v>
      </c>
      <c r="BY100" s="137">
        <v>0</v>
      </c>
      <c r="BZ100" s="137">
        <v>0.01</v>
      </c>
      <c r="CA100" s="137">
        <v>0.01</v>
      </c>
      <c r="CB100" s="137">
        <v>0.14000000000000001</v>
      </c>
      <c r="CC100" s="137" t="s">
        <v>42</v>
      </c>
      <c r="CD100" s="137">
        <v>0.06</v>
      </c>
      <c r="CE100" s="137">
        <v>0.08</v>
      </c>
      <c r="CF100" s="137">
        <v>0.09</v>
      </c>
      <c r="CG100" s="137" t="s">
        <v>42</v>
      </c>
      <c r="CH100" s="137">
        <v>0.02</v>
      </c>
      <c r="CI100" s="137">
        <v>0.03</v>
      </c>
      <c r="CJ100" s="137">
        <v>0.02</v>
      </c>
      <c r="CK100" s="137" t="s">
        <v>42</v>
      </c>
      <c r="CL100" s="137">
        <v>0.01</v>
      </c>
      <c r="CM100" s="137">
        <v>0.01</v>
      </c>
    </row>
    <row r="101" spans="1:91" s="129" customFormat="1" x14ac:dyDescent="0.2">
      <c r="A101" s="139">
        <v>316</v>
      </c>
      <c r="B101" s="139" t="s">
        <v>267</v>
      </c>
      <c r="C101" s="135" t="s">
        <v>178</v>
      </c>
      <c r="D101" s="136">
        <v>940</v>
      </c>
      <c r="E101" s="136">
        <v>30</v>
      </c>
      <c r="F101" s="136">
        <v>2490</v>
      </c>
      <c r="G101" s="136">
        <v>3460</v>
      </c>
      <c r="H101" s="137">
        <v>0.87</v>
      </c>
      <c r="I101" s="137">
        <v>0.94</v>
      </c>
      <c r="J101" s="137">
        <v>0.94</v>
      </c>
      <c r="K101" s="137">
        <v>0.92</v>
      </c>
      <c r="L101" s="137">
        <v>0.86</v>
      </c>
      <c r="M101" s="137">
        <v>0.94</v>
      </c>
      <c r="N101" s="137">
        <v>0.93</v>
      </c>
      <c r="O101" s="137">
        <v>0.91</v>
      </c>
      <c r="P101" s="137">
        <v>0.28999999999999998</v>
      </c>
      <c r="Q101" s="137">
        <v>0.38</v>
      </c>
      <c r="R101" s="137">
        <v>0.16</v>
      </c>
      <c r="S101" s="137">
        <v>0.19</v>
      </c>
      <c r="T101" s="137">
        <v>0</v>
      </c>
      <c r="U101" s="137">
        <v>0</v>
      </c>
      <c r="V101" s="137" t="s">
        <v>42</v>
      </c>
      <c r="W101" s="137" t="s">
        <v>42</v>
      </c>
      <c r="X101" s="137">
        <v>0.04</v>
      </c>
      <c r="Y101" s="137" t="s">
        <v>42</v>
      </c>
      <c r="Z101" s="137">
        <v>7.0000000000000007E-2</v>
      </c>
      <c r="AA101" s="137">
        <v>7.0000000000000007E-2</v>
      </c>
      <c r="AB101" s="137">
        <v>0.13</v>
      </c>
      <c r="AC101" s="137" t="s">
        <v>42</v>
      </c>
      <c r="AD101" s="137">
        <v>0.31</v>
      </c>
      <c r="AE101" s="137">
        <v>0.26</v>
      </c>
      <c r="AF101" s="137">
        <v>0.4</v>
      </c>
      <c r="AG101" s="137">
        <v>0.24</v>
      </c>
      <c r="AH101" s="137">
        <v>0.39</v>
      </c>
      <c r="AI101" s="137">
        <v>0.39</v>
      </c>
      <c r="AJ101" s="137">
        <v>0</v>
      </c>
      <c r="AK101" s="137">
        <v>0</v>
      </c>
      <c r="AL101" s="137">
        <v>0</v>
      </c>
      <c r="AM101" s="137">
        <v>0</v>
      </c>
      <c r="AN101" s="137">
        <v>0</v>
      </c>
      <c r="AO101" s="137">
        <v>0</v>
      </c>
      <c r="AP101" s="137" t="s">
        <v>42</v>
      </c>
      <c r="AQ101" s="137" t="s">
        <v>42</v>
      </c>
      <c r="AR101" s="137" t="s">
        <v>42</v>
      </c>
      <c r="AS101" s="137">
        <v>0.24</v>
      </c>
      <c r="AT101" s="137">
        <v>0</v>
      </c>
      <c r="AU101" s="137" t="s">
        <v>41</v>
      </c>
      <c r="AV101" s="137">
        <v>0.03</v>
      </c>
      <c r="AW101" s="137">
        <v>0</v>
      </c>
      <c r="AX101" s="137">
        <v>0.03</v>
      </c>
      <c r="AY101" s="137">
        <v>0.03</v>
      </c>
      <c r="AZ101" s="137">
        <v>0</v>
      </c>
      <c r="BA101" s="137">
        <v>0</v>
      </c>
      <c r="BB101" s="137">
        <v>0</v>
      </c>
      <c r="BC101" s="137">
        <v>0</v>
      </c>
      <c r="BD101" s="137">
        <v>0</v>
      </c>
      <c r="BE101" s="137">
        <v>0</v>
      </c>
      <c r="BF101" s="137" t="s">
        <v>42</v>
      </c>
      <c r="BG101" s="137" t="s">
        <v>42</v>
      </c>
      <c r="BH101" s="137">
        <v>0.01</v>
      </c>
      <c r="BI101" s="137">
        <v>0</v>
      </c>
      <c r="BJ101" s="137" t="s">
        <v>41</v>
      </c>
      <c r="BK101" s="137" t="s">
        <v>41</v>
      </c>
      <c r="BL101" s="137" t="s">
        <v>42</v>
      </c>
      <c r="BM101" s="137">
        <v>0</v>
      </c>
      <c r="BN101" s="137" t="s">
        <v>41</v>
      </c>
      <c r="BO101" s="137" t="s">
        <v>41</v>
      </c>
      <c r="BP101" s="137" t="s">
        <v>42</v>
      </c>
      <c r="BQ101" s="137">
        <v>0</v>
      </c>
      <c r="BR101" s="137" t="s">
        <v>42</v>
      </c>
      <c r="BS101" s="137" t="s">
        <v>42</v>
      </c>
      <c r="BT101" s="137" t="s">
        <v>42</v>
      </c>
      <c r="BU101" s="137">
        <v>0</v>
      </c>
      <c r="BV101" s="137" t="s">
        <v>42</v>
      </c>
      <c r="BW101" s="137" t="s">
        <v>42</v>
      </c>
      <c r="BX101" s="137" t="s">
        <v>42</v>
      </c>
      <c r="BY101" s="137">
        <v>0</v>
      </c>
      <c r="BZ101" s="137" t="s">
        <v>41</v>
      </c>
      <c r="CA101" s="137" t="s">
        <v>41</v>
      </c>
      <c r="CB101" s="137">
        <v>0.08</v>
      </c>
      <c r="CC101" s="137" t="s">
        <v>42</v>
      </c>
      <c r="CD101" s="137">
        <v>0.04</v>
      </c>
      <c r="CE101" s="137">
        <v>0.05</v>
      </c>
      <c r="CF101" s="137">
        <v>0.03</v>
      </c>
      <c r="CG101" s="137">
        <v>0</v>
      </c>
      <c r="CH101" s="137">
        <v>0.01</v>
      </c>
      <c r="CI101" s="137">
        <v>0.01</v>
      </c>
      <c r="CJ101" s="137">
        <v>0.02</v>
      </c>
      <c r="CK101" s="137">
        <v>0</v>
      </c>
      <c r="CL101" s="137">
        <v>0.02</v>
      </c>
      <c r="CM101" s="137">
        <v>0.02</v>
      </c>
    </row>
    <row r="102" spans="1:91" s="129" customFormat="1" x14ac:dyDescent="0.2">
      <c r="A102" s="139">
        <v>926</v>
      </c>
      <c r="B102" s="139" t="s">
        <v>268</v>
      </c>
      <c r="C102" s="135" t="s">
        <v>176</v>
      </c>
      <c r="D102" s="136">
        <v>1280</v>
      </c>
      <c r="E102" s="136">
        <v>330</v>
      </c>
      <c r="F102" s="136">
        <v>7200</v>
      </c>
      <c r="G102" s="136">
        <v>8810</v>
      </c>
      <c r="H102" s="137">
        <v>0.85</v>
      </c>
      <c r="I102" s="137">
        <v>0.88</v>
      </c>
      <c r="J102" s="137">
        <v>0.92</v>
      </c>
      <c r="K102" s="137">
        <v>0.91</v>
      </c>
      <c r="L102" s="137">
        <v>0.82</v>
      </c>
      <c r="M102" s="137">
        <v>0.86</v>
      </c>
      <c r="N102" s="137">
        <v>0.9</v>
      </c>
      <c r="O102" s="137">
        <v>0.88</v>
      </c>
      <c r="P102" s="137">
        <v>0.55000000000000004</v>
      </c>
      <c r="Q102" s="137">
        <v>0.7</v>
      </c>
      <c r="R102" s="137">
        <v>0.36</v>
      </c>
      <c r="S102" s="137">
        <v>0.4</v>
      </c>
      <c r="T102" s="137">
        <v>0</v>
      </c>
      <c r="U102" s="137">
        <v>0</v>
      </c>
      <c r="V102" s="137" t="s">
        <v>41</v>
      </c>
      <c r="W102" s="137" t="s">
        <v>41</v>
      </c>
      <c r="X102" s="137">
        <v>0.05</v>
      </c>
      <c r="Y102" s="137">
        <v>0.05</v>
      </c>
      <c r="Z102" s="137">
        <v>0.03</v>
      </c>
      <c r="AA102" s="137">
        <v>0.04</v>
      </c>
      <c r="AB102" s="137">
        <v>0.13</v>
      </c>
      <c r="AC102" s="137">
        <v>7.0000000000000007E-2</v>
      </c>
      <c r="AD102" s="137">
        <v>0.38</v>
      </c>
      <c r="AE102" s="137">
        <v>0.33</v>
      </c>
      <c r="AF102" s="137">
        <v>0.08</v>
      </c>
      <c r="AG102" s="137">
        <v>0.04</v>
      </c>
      <c r="AH102" s="137">
        <v>0.12</v>
      </c>
      <c r="AI102" s="137">
        <v>0.11</v>
      </c>
      <c r="AJ102" s="137">
        <v>0</v>
      </c>
      <c r="AK102" s="137">
        <v>0</v>
      </c>
      <c r="AL102" s="137">
        <v>0</v>
      </c>
      <c r="AM102" s="137">
        <v>0</v>
      </c>
      <c r="AN102" s="137">
        <v>0</v>
      </c>
      <c r="AO102" s="137">
        <v>0</v>
      </c>
      <c r="AP102" s="137">
        <v>0</v>
      </c>
      <c r="AQ102" s="137">
        <v>0</v>
      </c>
      <c r="AR102" s="137" t="s">
        <v>42</v>
      </c>
      <c r="AS102" s="137" t="s">
        <v>42</v>
      </c>
      <c r="AT102" s="137" t="s">
        <v>42</v>
      </c>
      <c r="AU102" s="137" t="s">
        <v>42</v>
      </c>
      <c r="AV102" s="137">
        <v>0.05</v>
      </c>
      <c r="AW102" s="137">
        <v>0.05</v>
      </c>
      <c r="AX102" s="137">
        <v>0.06</v>
      </c>
      <c r="AY102" s="137">
        <v>0.06</v>
      </c>
      <c r="AZ102" s="137">
        <v>0</v>
      </c>
      <c r="BA102" s="137">
        <v>0</v>
      </c>
      <c r="BB102" s="137" t="s">
        <v>42</v>
      </c>
      <c r="BC102" s="137" t="s">
        <v>42</v>
      </c>
      <c r="BD102" s="137" t="s">
        <v>42</v>
      </c>
      <c r="BE102" s="137" t="s">
        <v>42</v>
      </c>
      <c r="BF102" s="137" t="s">
        <v>41</v>
      </c>
      <c r="BG102" s="137" t="s">
        <v>41</v>
      </c>
      <c r="BH102" s="137">
        <v>0.02</v>
      </c>
      <c r="BI102" s="137" t="s">
        <v>42</v>
      </c>
      <c r="BJ102" s="137">
        <v>0.01</v>
      </c>
      <c r="BK102" s="137">
        <v>0.01</v>
      </c>
      <c r="BL102" s="137">
        <v>0.01</v>
      </c>
      <c r="BM102" s="137">
        <v>0</v>
      </c>
      <c r="BN102" s="137">
        <v>0.01</v>
      </c>
      <c r="BO102" s="137">
        <v>0.01</v>
      </c>
      <c r="BP102" s="137" t="s">
        <v>42</v>
      </c>
      <c r="BQ102" s="137" t="s">
        <v>42</v>
      </c>
      <c r="BR102" s="137" t="s">
        <v>41</v>
      </c>
      <c r="BS102" s="137" t="s">
        <v>41</v>
      </c>
      <c r="BT102" s="137" t="s">
        <v>41</v>
      </c>
      <c r="BU102" s="137" t="s">
        <v>42</v>
      </c>
      <c r="BV102" s="137" t="s">
        <v>42</v>
      </c>
      <c r="BW102" s="137" t="s">
        <v>41</v>
      </c>
      <c r="BX102" s="137">
        <v>0.01</v>
      </c>
      <c r="BY102" s="137" t="s">
        <v>42</v>
      </c>
      <c r="BZ102" s="137">
        <v>0.01</v>
      </c>
      <c r="CA102" s="137">
        <v>0.01</v>
      </c>
      <c r="CB102" s="137">
        <v>0.1</v>
      </c>
      <c r="CC102" s="137">
        <v>0.05</v>
      </c>
      <c r="CD102" s="137">
        <v>0.06</v>
      </c>
      <c r="CE102" s="137">
        <v>0.06</v>
      </c>
      <c r="CF102" s="137">
        <v>0.04</v>
      </c>
      <c r="CG102" s="137">
        <v>0.06</v>
      </c>
      <c r="CH102" s="137">
        <v>0.01</v>
      </c>
      <c r="CI102" s="137">
        <v>0.02</v>
      </c>
      <c r="CJ102" s="137">
        <v>0.02</v>
      </c>
      <c r="CK102" s="137" t="s">
        <v>42</v>
      </c>
      <c r="CL102" s="137">
        <v>0.01</v>
      </c>
      <c r="CM102" s="137">
        <v>0.01</v>
      </c>
    </row>
    <row r="103" spans="1:91" s="129" customFormat="1" x14ac:dyDescent="0.2">
      <c r="A103" s="139">
        <v>812</v>
      </c>
      <c r="B103" s="139" t="s">
        <v>269</v>
      </c>
      <c r="C103" s="135" t="s">
        <v>170</v>
      </c>
      <c r="D103" s="136">
        <v>350</v>
      </c>
      <c r="E103" s="136">
        <v>50</v>
      </c>
      <c r="F103" s="136">
        <v>1410</v>
      </c>
      <c r="G103" s="136">
        <v>1800</v>
      </c>
      <c r="H103" s="137">
        <v>0.79</v>
      </c>
      <c r="I103" s="137">
        <v>0.81</v>
      </c>
      <c r="J103" s="137">
        <v>0.92</v>
      </c>
      <c r="K103" s="137">
        <v>0.89</v>
      </c>
      <c r="L103" s="137">
        <v>0.76</v>
      </c>
      <c r="M103" s="137">
        <v>0.81</v>
      </c>
      <c r="N103" s="137">
        <v>0.91</v>
      </c>
      <c r="O103" s="137">
        <v>0.88</v>
      </c>
      <c r="P103" s="137">
        <v>0.49</v>
      </c>
      <c r="Q103" s="137">
        <v>0.56999999999999995</v>
      </c>
      <c r="R103" s="137">
        <v>0.36</v>
      </c>
      <c r="S103" s="137">
        <v>0.39</v>
      </c>
      <c r="T103" s="137">
        <v>0</v>
      </c>
      <c r="U103" s="137">
        <v>0</v>
      </c>
      <c r="V103" s="137" t="s">
        <v>42</v>
      </c>
      <c r="W103" s="137" t="s">
        <v>42</v>
      </c>
      <c r="X103" s="137">
        <v>0.03</v>
      </c>
      <c r="Y103" s="137">
        <v>0</v>
      </c>
      <c r="Z103" s="137">
        <v>0.04</v>
      </c>
      <c r="AA103" s="137">
        <v>0.03</v>
      </c>
      <c r="AB103" s="137">
        <v>7.0000000000000007E-2</v>
      </c>
      <c r="AC103" s="137" t="s">
        <v>42</v>
      </c>
      <c r="AD103" s="137">
        <v>0.18</v>
      </c>
      <c r="AE103" s="137">
        <v>0.16</v>
      </c>
      <c r="AF103" s="137">
        <v>0.17</v>
      </c>
      <c r="AG103" s="137">
        <v>0.17</v>
      </c>
      <c r="AH103" s="137">
        <v>0.33</v>
      </c>
      <c r="AI103" s="137">
        <v>0.28999999999999998</v>
      </c>
      <c r="AJ103" s="137">
        <v>0</v>
      </c>
      <c r="AK103" s="137" t="s">
        <v>42</v>
      </c>
      <c r="AL103" s="137">
        <v>0</v>
      </c>
      <c r="AM103" s="137" t="s">
        <v>42</v>
      </c>
      <c r="AN103" s="137">
        <v>0</v>
      </c>
      <c r="AO103" s="137">
        <v>0</v>
      </c>
      <c r="AP103" s="137">
        <v>0</v>
      </c>
      <c r="AQ103" s="137">
        <v>0</v>
      </c>
      <c r="AR103" s="137">
        <v>0</v>
      </c>
      <c r="AS103" s="137">
        <v>0</v>
      </c>
      <c r="AT103" s="137">
        <v>0</v>
      </c>
      <c r="AU103" s="137">
        <v>0</v>
      </c>
      <c r="AV103" s="137">
        <v>0.03</v>
      </c>
      <c r="AW103" s="137">
        <v>0</v>
      </c>
      <c r="AX103" s="137">
        <v>7.0000000000000007E-2</v>
      </c>
      <c r="AY103" s="137">
        <v>0.06</v>
      </c>
      <c r="AZ103" s="137">
        <v>0</v>
      </c>
      <c r="BA103" s="137">
        <v>0</v>
      </c>
      <c r="BB103" s="137">
        <v>0</v>
      </c>
      <c r="BC103" s="137">
        <v>0</v>
      </c>
      <c r="BD103" s="137">
        <v>0</v>
      </c>
      <c r="BE103" s="137">
        <v>0</v>
      </c>
      <c r="BF103" s="137" t="s">
        <v>42</v>
      </c>
      <c r="BG103" s="137" t="s">
        <v>42</v>
      </c>
      <c r="BH103" s="137">
        <v>0.02</v>
      </c>
      <c r="BI103" s="137">
        <v>0</v>
      </c>
      <c r="BJ103" s="137" t="s">
        <v>41</v>
      </c>
      <c r="BK103" s="137">
        <v>0.01</v>
      </c>
      <c r="BL103" s="137" t="s">
        <v>42</v>
      </c>
      <c r="BM103" s="137">
        <v>0</v>
      </c>
      <c r="BN103" s="137" t="s">
        <v>42</v>
      </c>
      <c r="BO103" s="137" t="s">
        <v>41</v>
      </c>
      <c r="BP103" s="137" t="s">
        <v>42</v>
      </c>
      <c r="BQ103" s="137">
        <v>0</v>
      </c>
      <c r="BR103" s="137" t="s">
        <v>42</v>
      </c>
      <c r="BS103" s="137" t="s">
        <v>41</v>
      </c>
      <c r="BT103" s="137" t="s">
        <v>42</v>
      </c>
      <c r="BU103" s="137">
        <v>0</v>
      </c>
      <c r="BV103" s="137">
        <v>0</v>
      </c>
      <c r="BW103" s="137" t="s">
        <v>42</v>
      </c>
      <c r="BX103" s="137" t="s">
        <v>42</v>
      </c>
      <c r="BY103" s="137">
        <v>0</v>
      </c>
      <c r="BZ103" s="137">
        <v>0.01</v>
      </c>
      <c r="CA103" s="137">
        <v>0.01</v>
      </c>
      <c r="CB103" s="137">
        <v>0.09</v>
      </c>
      <c r="CC103" s="137" t="s">
        <v>42</v>
      </c>
      <c r="CD103" s="137">
        <v>0.05</v>
      </c>
      <c r="CE103" s="137">
        <v>0.06</v>
      </c>
      <c r="CF103" s="137">
        <v>0.1</v>
      </c>
      <c r="CG103" s="137" t="s">
        <v>42</v>
      </c>
      <c r="CH103" s="137">
        <v>0.02</v>
      </c>
      <c r="CI103" s="137">
        <v>0.04</v>
      </c>
      <c r="CJ103" s="137" t="s">
        <v>42</v>
      </c>
      <c r="CK103" s="137" t="s">
        <v>42</v>
      </c>
      <c r="CL103" s="137">
        <v>0.01</v>
      </c>
      <c r="CM103" s="137">
        <v>0.01</v>
      </c>
    </row>
    <row r="104" spans="1:91" s="129" customFormat="1" x14ac:dyDescent="0.2">
      <c r="A104" s="139">
        <v>813</v>
      </c>
      <c r="B104" s="139" t="s">
        <v>270</v>
      </c>
      <c r="C104" s="135" t="s">
        <v>170</v>
      </c>
      <c r="D104" s="136">
        <v>390</v>
      </c>
      <c r="E104" s="136">
        <v>50</v>
      </c>
      <c r="F104" s="136">
        <v>1490</v>
      </c>
      <c r="G104" s="136">
        <v>1930</v>
      </c>
      <c r="H104" s="137">
        <v>0.86</v>
      </c>
      <c r="I104" s="137">
        <v>0.84</v>
      </c>
      <c r="J104" s="137">
        <v>0.94</v>
      </c>
      <c r="K104" s="137">
        <v>0.92</v>
      </c>
      <c r="L104" s="137">
        <v>0.84</v>
      </c>
      <c r="M104" s="137">
        <v>0.82</v>
      </c>
      <c r="N104" s="137">
        <v>0.93</v>
      </c>
      <c r="O104" s="137">
        <v>0.91</v>
      </c>
      <c r="P104" s="137">
        <v>0.56999999999999995</v>
      </c>
      <c r="Q104" s="137">
        <v>0.66</v>
      </c>
      <c r="R104" s="137">
        <v>0.37</v>
      </c>
      <c r="S104" s="137">
        <v>0.42</v>
      </c>
      <c r="T104" s="137" t="s">
        <v>42</v>
      </c>
      <c r="U104" s="137">
        <v>0</v>
      </c>
      <c r="V104" s="137" t="s">
        <v>42</v>
      </c>
      <c r="W104" s="137" t="s">
        <v>42</v>
      </c>
      <c r="X104" s="137">
        <v>7.0000000000000007E-2</v>
      </c>
      <c r="Y104" s="137" t="s">
        <v>42</v>
      </c>
      <c r="Z104" s="137">
        <v>0.05</v>
      </c>
      <c r="AA104" s="137">
        <v>0.05</v>
      </c>
      <c r="AB104" s="137">
        <v>0.05</v>
      </c>
      <c r="AC104" s="137">
        <v>0</v>
      </c>
      <c r="AD104" s="137">
        <v>0.1</v>
      </c>
      <c r="AE104" s="137">
        <v>0.08</v>
      </c>
      <c r="AF104" s="137">
        <v>0.15</v>
      </c>
      <c r="AG104" s="137">
        <v>0.12</v>
      </c>
      <c r="AH104" s="137">
        <v>0.41</v>
      </c>
      <c r="AI104" s="137">
        <v>0.35</v>
      </c>
      <c r="AJ104" s="137">
        <v>0</v>
      </c>
      <c r="AK104" s="137">
        <v>0</v>
      </c>
      <c r="AL104" s="137">
        <v>0</v>
      </c>
      <c r="AM104" s="137">
        <v>0</v>
      </c>
      <c r="AN104" s="137">
        <v>0</v>
      </c>
      <c r="AO104" s="137">
        <v>0</v>
      </c>
      <c r="AP104" s="137">
        <v>0</v>
      </c>
      <c r="AQ104" s="137">
        <v>0</v>
      </c>
      <c r="AR104" s="137">
        <v>0</v>
      </c>
      <c r="AS104" s="137">
        <v>0</v>
      </c>
      <c r="AT104" s="137" t="s">
        <v>42</v>
      </c>
      <c r="AU104" s="137" t="s">
        <v>42</v>
      </c>
      <c r="AV104" s="137">
        <v>0.11</v>
      </c>
      <c r="AW104" s="137" t="s">
        <v>42</v>
      </c>
      <c r="AX104" s="137">
        <v>7.0000000000000007E-2</v>
      </c>
      <c r="AY104" s="137">
        <v>7.0000000000000007E-2</v>
      </c>
      <c r="AZ104" s="137">
        <v>0</v>
      </c>
      <c r="BA104" s="137">
        <v>0</v>
      </c>
      <c r="BB104" s="137">
        <v>0</v>
      </c>
      <c r="BC104" s="137">
        <v>0</v>
      </c>
      <c r="BD104" s="137">
        <v>0</v>
      </c>
      <c r="BE104" s="137">
        <v>0</v>
      </c>
      <c r="BF104" s="137" t="s">
        <v>42</v>
      </c>
      <c r="BG104" s="137" t="s">
        <v>42</v>
      </c>
      <c r="BH104" s="137" t="s">
        <v>42</v>
      </c>
      <c r="BI104" s="137">
        <v>0</v>
      </c>
      <c r="BJ104" s="137">
        <v>0.01</v>
      </c>
      <c r="BK104" s="137">
        <v>0.01</v>
      </c>
      <c r="BL104" s="137" t="s">
        <v>42</v>
      </c>
      <c r="BM104" s="137">
        <v>0</v>
      </c>
      <c r="BN104" s="137" t="s">
        <v>41</v>
      </c>
      <c r="BO104" s="137" t="s">
        <v>41</v>
      </c>
      <c r="BP104" s="137">
        <v>0</v>
      </c>
      <c r="BQ104" s="137">
        <v>0</v>
      </c>
      <c r="BR104" s="137" t="s">
        <v>42</v>
      </c>
      <c r="BS104" s="137" t="s">
        <v>42</v>
      </c>
      <c r="BT104" s="137">
        <v>0</v>
      </c>
      <c r="BU104" s="137">
        <v>0</v>
      </c>
      <c r="BV104" s="137" t="s">
        <v>42</v>
      </c>
      <c r="BW104" s="137" t="s">
        <v>42</v>
      </c>
      <c r="BX104" s="137" t="s">
        <v>42</v>
      </c>
      <c r="BY104" s="137" t="s">
        <v>42</v>
      </c>
      <c r="BZ104" s="137" t="s">
        <v>42</v>
      </c>
      <c r="CA104" s="137" t="s">
        <v>41</v>
      </c>
      <c r="CB104" s="137">
        <v>0.09</v>
      </c>
      <c r="CC104" s="137">
        <v>0.12</v>
      </c>
      <c r="CD104" s="137">
        <v>0.04</v>
      </c>
      <c r="CE104" s="137">
        <v>0.05</v>
      </c>
      <c r="CF104" s="137">
        <v>0.03</v>
      </c>
      <c r="CG104" s="137" t="s">
        <v>42</v>
      </c>
      <c r="CH104" s="137">
        <v>0.01</v>
      </c>
      <c r="CI104" s="137">
        <v>0.01</v>
      </c>
      <c r="CJ104" s="137">
        <v>0.03</v>
      </c>
      <c r="CK104" s="137" t="s">
        <v>42</v>
      </c>
      <c r="CL104" s="137">
        <v>0.01</v>
      </c>
      <c r="CM104" s="137">
        <v>0.02</v>
      </c>
    </row>
    <row r="105" spans="1:91" s="129" customFormat="1" x14ac:dyDescent="0.2">
      <c r="A105" s="139">
        <v>802</v>
      </c>
      <c r="B105" s="139" t="s">
        <v>271</v>
      </c>
      <c r="C105" s="135" t="s">
        <v>184</v>
      </c>
      <c r="D105" s="136">
        <v>420</v>
      </c>
      <c r="E105" s="136">
        <v>30</v>
      </c>
      <c r="F105" s="136">
        <v>1780</v>
      </c>
      <c r="G105" s="136">
        <v>2220</v>
      </c>
      <c r="H105" s="137">
        <v>0.82</v>
      </c>
      <c r="I105" s="137">
        <v>0.84</v>
      </c>
      <c r="J105" s="137">
        <v>0.94</v>
      </c>
      <c r="K105" s="137">
        <v>0.92</v>
      </c>
      <c r="L105" s="137">
        <v>0.81</v>
      </c>
      <c r="M105" s="137">
        <v>0.76</v>
      </c>
      <c r="N105" s="137">
        <v>0.93</v>
      </c>
      <c r="O105" s="137">
        <v>0.9</v>
      </c>
      <c r="P105" s="137">
        <v>0.62</v>
      </c>
      <c r="Q105" s="137">
        <v>0.68</v>
      </c>
      <c r="R105" s="137">
        <v>0.5</v>
      </c>
      <c r="S105" s="137">
        <v>0.52</v>
      </c>
      <c r="T105" s="137">
        <v>0</v>
      </c>
      <c r="U105" s="137">
        <v>0</v>
      </c>
      <c r="V105" s="137" t="s">
        <v>42</v>
      </c>
      <c r="W105" s="137" t="s">
        <v>42</v>
      </c>
      <c r="X105" s="137">
        <v>0.03</v>
      </c>
      <c r="Y105" s="137">
        <v>0</v>
      </c>
      <c r="Z105" s="137">
        <v>0.02</v>
      </c>
      <c r="AA105" s="137">
        <v>0.02</v>
      </c>
      <c r="AB105" s="137">
        <v>0.16</v>
      </c>
      <c r="AC105" s="137" t="s">
        <v>42</v>
      </c>
      <c r="AD105" s="137">
        <v>0.4</v>
      </c>
      <c r="AE105" s="137">
        <v>0.35</v>
      </c>
      <c r="AF105" s="137">
        <v>0</v>
      </c>
      <c r="AG105" s="137">
        <v>0</v>
      </c>
      <c r="AH105" s="137" t="s">
        <v>41</v>
      </c>
      <c r="AI105" s="137" t="s">
        <v>41</v>
      </c>
      <c r="AJ105" s="137">
        <v>0</v>
      </c>
      <c r="AK105" s="137">
        <v>0</v>
      </c>
      <c r="AL105" s="137">
        <v>0</v>
      </c>
      <c r="AM105" s="137">
        <v>0</v>
      </c>
      <c r="AN105" s="137">
        <v>0</v>
      </c>
      <c r="AO105" s="137">
        <v>0</v>
      </c>
      <c r="AP105" s="137">
        <v>0</v>
      </c>
      <c r="AQ105" s="137">
        <v>0</v>
      </c>
      <c r="AR105" s="137">
        <v>0</v>
      </c>
      <c r="AS105" s="137">
        <v>0</v>
      </c>
      <c r="AT105" s="137">
        <v>0</v>
      </c>
      <c r="AU105" s="137">
        <v>0</v>
      </c>
      <c r="AV105" s="137">
        <v>0.05</v>
      </c>
      <c r="AW105" s="137">
        <v>0</v>
      </c>
      <c r="AX105" s="137">
        <v>0.05</v>
      </c>
      <c r="AY105" s="137">
        <v>0.05</v>
      </c>
      <c r="AZ105" s="137">
        <v>0</v>
      </c>
      <c r="BA105" s="137">
        <v>0</v>
      </c>
      <c r="BB105" s="137">
        <v>0</v>
      </c>
      <c r="BC105" s="137">
        <v>0</v>
      </c>
      <c r="BD105" s="137">
        <v>0</v>
      </c>
      <c r="BE105" s="137">
        <v>0</v>
      </c>
      <c r="BF105" s="137" t="s">
        <v>41</v>
      </c>
      <c r="BG105" s="137" t="s">
        <v>41</v>
      </c>
      <c r="BH105" s="137" t="s">
        <v>42</v>
      </c>
      <c r="BI105" s="137" t="s">
        <v>42</v>
      </c>
      <c r="BJ105" s="137">
        <v>0.01</v>
      </c>
      <c r="BK105" s="137">
        <v>0.01</v>
      </c>
      <c r="BL105" s="137" t="s">
        <v>42</v>
      </c>
      <c r="BM105" s="137" t="s">
        <v>42</v>
      </c>
      <c r="BN105" s="137">
        <v>0.01</v>
      </c>
      <c r="BO105" s="137">
        <v>0.01</v>
      </c>
      <c r="BP105" s="137" t="s">
        <v>42</v>
      </c>
      <c r="BQ105" s="137">
        <v>0</v>
      </c>
      <c r="BR105" s="137" t="s">
        <v>42</v>
      </c>
      <c r="BS105" s="137" t="s">
        <v>42</v>
      </c>
      <c r="BT105" s="137">
        <v>0</v>
      </c>
      <c r="BU105" s="137">
        <v>0</v>
      </c>
      <c r="BV105" s="137">
        <v>0</v>
      </c>
      <c r="BW105" s="137">
        <v>0</v>
      </c>
      <c r="BX105" s="137" t="s">
        <v>42</v>
      </c>
      <c r="BY105" s="137">
        <v>0</v>
      </c>
      <c r="BZ105" s="137" t="s">
        <v>41</v>
      </c>
      <c r="CA105" s="137">
        <v>0.01</v>
      </c>
      <c r="CB105" s="137">
        <v>0.1</v>
      </c>
      <c r="CC105" s="137" t="s">
        <v>42</v>
      </c>
      <c r="CD105" s="137">
        <v>0.04</v>
      </c>
      <c r="CE105" s="137">
        <v>0.05</v>
      </c>
      <c r="CF105" s="137">
        <v>0.06</v>
      </c>
      <c r="CG105" s="137" t="s">
        <v>42</v>
      </c>
      <c r="CH105" s="137" t="s">
        <v>41</v>
      </c>
      <c r="CI105" s="137">
        <v>0.01</v>
      </c>
      <c r="CJ105" s="137">
        <v>0.02</v>
      </c>
      <c r="CK105" s="137">
        <v>0</v>
      </c>
      <c r="CL105" s="137">
        <v>0.02</v>
      </c>
      <c r="CM105" s="137">
        <v>0.02</v>
      </c>
    </row>
    <row r="106" spans="1:91" s="129" customFormat="1" x14ac:dyDescent="0.2">
      <c r="A106" s="139">
        <v>392</v>
      </c>
      <c r="B106" s="139" t="s">
        <v>272</v>
      </c>
      <c r="C106" s="135" t="s">
        <v>166</v>
      </c>
      <c r="D106" s="136">
        <v>290</v>
      </c>
      <c r="E106" s="136">
        <v>50</v>
      </c>
      <c r="F106" s="136">
        <v>1750</v>
      </c>
      <c r="G106" s="136">
        <v>2100</v>
      </c>
      <c r="H106" s="137">
        <v>0.82</v>
      </c>
      <c r="I106" s="137">
        <v>0.81</v>
      </c>
      <c r="J106" s="137">
        <v>0.92</v>
      </c>
      <c r="K106" s="137">
        <v>0.9</v>
      </c>
      <c r="L106" s="137">
        <v>0.75</v>
      </c>
      <c r="M106" s="137">
        <v>0.78</v>
      </c>
      <c r="N106" s="137">
        <v>0.89</v>
      </c>
      <c r="O106" s="137">
        <v>0.87</v>
      </c>
      <c r="P106" s="137">
        <v>0.45</v>
      </c>
      <c r="Q106" s="137">
        <v>0.46</v>
      </c>
      <c r="R106" s="137">
        <v>0.35</v>
      </c>
      <c r="S106" s="137">
        <v>0.36</v>
      </c>
      <c r="T106" s="137">
        <v>0</v>
      </c>
      <c r="U106" s="137">
        <v>0</v>
      </c>
      <c r="V106" s="137">
        <v>0</v>
      </c>
      <c r="W106" s="137">
        <v>0</v>
      </c>
      <c r="X106" s="137">
        <v>0.13</v>
      </c>
      <c r="Y106" s="137" t="s">
        <v>42</v>
      </c>
      <c r="Z106" s="137">
        <v>0.06</v>
      </c>
      <c r="AA106" s="137">
        <v>7.0000000000000007E-2</v>
      </c>
      <c r="AB106" s="137">
        <v>0.16</v>
      </c>
      <c r="AC106" s="137">
        <v>0.2</v>
      </c>
      <c r="AD106" s="137">
        <v>0.48</v>
      </c>
      <c r="AE106" s="137">
        <v>0.43</v>
      </c>
      <c r="AF106" s="137">
        <v>0</v>
      </c>
      <c r="AG106" s="137">
        <v>0</v>
      </c>
      <c r="AH106" s="137" t="s">
        <v>42</v>
      </c>
      <c r="AI106" s="137" t="s">
        <v>42</v>
      </c>
      <c r="AJ106" s="137">
        <v>0</v>
      </c>
      <c r="AK106" s="137">
        <v>0</v>
      </c>
      <c r="AL106" s="137">
        <v>0</v>
      </c>
      <c r="AM106" s="137">
        <v>0</v>
      </c>
      <c r="AN106" s="137">
        <v>0</v>
      </c>
      <c r="AO106" s="137" t="s">
        <v>42</v>
      </c>
      <c r="AP106" s="137">
        <v>0</v>
      </c>
      <c r="AQ106" s="137" t="s">
        <v>42</v>
      </c>
      <c r="AR106" s="137">
        <v>0</v>
      </c>
      <c r="AS106" s="137" t="s">
        <v>42</v>
      </c>
      <c r="AT106" s="137">
        <v>0</v>
      </c>
      <c r="AU106" s="137" t="s">
        <v>42</v>
      </c>
      <c r="AV106" s="137">
        <v>0.1</v>
      </c>
      <c r="AW106" s="137" t="s">
        <v>42</v>
      </c>
      <c r="AX106" s="137">
        <v>7.0000000000000007E-2</v>
      </c>
      <c r="AY106" s="137">
        <v>0.08</v>
      </c>
      <c r="AZ106" s="137">
        <v>0</v>
      </c>
      <c r="BA106" s="137">
        <v>0</v>
      </c>
      <c r="BB106" s="137">
        <v>0</v>
      </c>
      <c r="BC106" s="137">
        <v>0</v>
      </c>
      <c r="BD106" s="137" t="s">
        <v>42</v>
      </c>
      <c r="BE106" s="137">
        <v>0</v>
      </c>
      <c r="BF106" s="137">
        <v>0.01</v>
      </c>
      <c r="BG106" s="137">
        <v>0.01</v>
      </c>
      <c r="BH106" s="137">
        <v>0.02</v>
      </c>
      <c r="BI106" s="137" t="s">
        <v>42</v>
      </c>
      <c r="BJ106" s="137">
        <v>0.02</v>
      </c>
      <c r="BK106" s="137">
        <v>0.02</v>
      </c>
      <c r="BL106" s="137" t="s">
        <v>42</v>
      </c>
      <c r="BM106" s="137">
        <v>0</v>
      </c>
      <c r="BN106" s="137">
        <v>0.01</v>
      </c>
      <c r="BO106" s="137">
        <v>0.01</v>
      </c>
      <c r="BP106" s="137">
        <v>0</v>
      </c>
      <c r="BQ106" s="137">
        <v>0</v>
      </c>
      <c r="BR106" s="137" t="s">
        <v>42</v>
      </c>
      <c r="BS106" s="137" t="s">
        <v>42</v>
      </c>
      <c r="BT106" s="137" t="s">
        <v>42</v>
      </c>
      <c r="BU106" s="137" t="s">
        <v>42</v>
      </c>
      <c r="BV106" s="137" t="s">
        <v>41</v>
      </c>
      <c r="BW106" s="137" t="s">
        <v>41</v>
      </c>
      <c r="BX106" s="137">
        <v>0.05</v>
      </c>
      <c r="BY106" s="137" t="s">
        <v>42</v>
      </c>
      <c r="BZ106" s="137">
        <v>0.01</v>
      </c>
      <c r="CA106" s="137">
        <v>0.02</v>
      </c>
      <c r="CB106" s="137">
        <v>0.09</v>
      </c>
      <c r="CC106" s="137">
        <v>0.13</v>
      </c>
      <c r="CD106" s="137">
        <v>0.06</v>
      </c>
      <c r="CE106" s="137">
        <v>7.0000000000000007E-2</v>
      </c>
      <c r="CF106" s="137">
        <v>7.0000000000000007E-2</v>
      </c>
      <c r="CG106" s="137" t="s">
        <v>42</v>
      </c>
      <c r="CH106" s="137">
        <v>0.01</v>
      </c>
      <c r="CI106" s="137">
        <v>0.02</v>
      </c>
      <c r="CJ106" s="137" t="s">
        <v>42</v>
      </c>
      <c r="CK106" s="137" t="s">
        <v>42</v>
      </c>
      <c r="CL106" s="137">
        <v>0.01</v>
      </c>
      <c r="CM106" s="137">
        <v>0.01</v>
      </c>
    </row>
    <row r="107" spans="1:91" s="129" customFormat="1" x14ac:dyDescent="0.2">
      <c r="A107" s="139">
        <v>815</v>
      </c>
      <c r="B107" s="139" t="s">
        <v>273</v>
      </c>
      <c r="C107" s="135" t="s">
        <v>170</v>
      </c>
      <c r="D107" s="136">
        <v>910</v>
      </c>
      <c r="E107" s="136">
        <v>90</v>
      </c>
      <c r="F107" s="136">
        <v>5680</v>
      </c>
      <c r="G107" s="136">
        <v>6690</v>
      </c>
      <c r="H107" s="137">
        <v>0.87</v>
      </c>
      <c r="I107" s="137">
        <v>0.98</v>
      </c>
      <c r="J107" s="137">
        <v>0.95</v>
      </c>
      <c r="K107" s="137">
        <v>0.94</v>
      </c>
      <c r="L107" s="137">
        <v>0.82</v>
      </c>
      <c r="M107" s="137">
        <v>0.96</v>
      </c>
      <c r="N107" s="137">
        <v>0.93</v>
      </c>
      <c r="O107" s="137">
        <v>0.92</v>
      </c>
      <c r="P107" s="137">
        <v>0.42</v>
      </c>
      <c r="Q107" s="137">
        <v>0.53</v>
      </c>
      <c r="R107" s="137">
        <v>0.3</v>
      </c>
      <c r="S107" s="137">
        <v>0.32</v>
      </c>
      <c r="T107" s="137" t="s">
        <v>42</v>
      </c>
      <c r="U107" s="137">
        <v>0</v>
      </c>
      <c r="V107" s="137" t="s">
        <v>41</v>
      </c>
      <c r="W107" s="137" t="s">
        <v>41</v>
      </c>
      <c r="X107" s="137">
        <v>0.06</v>
      </c>
      <c r="Y107" s="137" t="s">
        <v>42</v>
      </c>
      <c r="Z107" s="137">
        <v>0.03</v>
      </c>
      <c r="AA107" s="137">
        <v>0.03</v>
      </c>
      <c r="AB107" s="137">
        <v>0.31</v>
      </c>
      <c r="AC107" s="137">
        <v>0.27</v>
      </c>
      <c r="AD107" s="137">
        <v>0.49</v>
      </c>
      <c r="AE107" s="137">
        <v>0.46</v>
      </c>
      <c r="AF107" s="137">
        <v>0.03</v>
      </c>
      <c r="AG107" s="137">
        <v>0.09</v>
      </c>
      <c r="AH107" s="137">
        <v>0.11</v>
      </c>
      <c r="AI107" s="137">
        <v>0.1</v>
      </c>
      <c r="AJ107" s="137">
        <v>0</v>
      </c>
      <c r="AK107" s="137" t="s">
        <v>42</v>
      </c>
      <c r="AL107" s="137">
        <v>0</v>
      </c>
      <c r="AM107" s="137" t="s">
        <v>42</v>
      </c>
      <c r="AN107" s="137">
        <v>0</v>
      </c>
      <c r="AO107" s="137">
        <v>0</v>
      </c>
      <c r="AP107" s="137">
        <v>0</v>
      </c>
      <c r="AQ107" s="137">
        <v>0</v>
      </c>
      <c r="AR107" s="137">
        <v>0</v>
      </c>
      <c r="AS107" s="137" t="s">
        <v>42</v>
      </c>
      <c r="AT107" s="137">
        <v>0</v>
      </c>
      <c r="AU107" s="137" t="s">
        <v>42</v>
      </c>
      <c r="AV107" s="137">
        <v>7.0000000000000007E-2</v>
      </c>
      <c r="AW107" s="137" t="s">
        <v>42</v>
      </c>
      <c r="AX107" s="137">
        <v>0.06</v>
      </c>
      <c r="AY107" s="137">
        <v>0.06</v>
      </c>
      <c r="AZ107" s="137">
        <v>0</v>
      </c>
      <c r="BA107" s="137">
        <v>0</v>
      </c>
      <c r="BB107" s="137">
        <v>0</v>
      </c>
      <c r="BC107" s="137">
        <v>0</v>
      </c>
      <c r="BD107" s="137" t="s">
        <v>42</v>
      </c>
      <c r="BE107" s="137">
        <v>0</v>
      </c>
      <c r="BF107" s="137" t="s">
        <v>41</v>
      </c>
      <c r="BG107" s="137" t="s">
        <v>41</v>
      </c>
      <c r="BH107" s="137">
        <v>0.03</v>
      </c>
      <c r="BI107" s="137" t="s">
        <v>42</v>
      </c>
      <c r="BJ107" s="137">
        <v>0.01</v>
      </c>
      <c r="BK107" s="137">
        <v>0.01</v>
      </c>
      <c r="BL107" s="137">
        <v>0.02</v>
      </c>
      <c r="BM107" s="137" t="s">
        <v>42</v>
      </c>
      <c r="BN107" s="137">
        <v>0.01</v>
      </c>
      <c r="BO107" s="137">
        <v>0.01</v>
      </c>
      <c r="BP107" s="137">
        <v>0.01</v>
      </c>
      <c r="BQ107" s="137">
        <v>0</v>
      </c>
      <c r="BR107" s="137" t="s">
        <v>41</v>
      </c>
      <c r="BS107" s="137" t="s">
        <v>41</v>
      </c>
      <c r="BT107" s="137">
        <v>0</v>
      </c>
      <c r="BU107" s="137">
        <v>0</v>
      </c>
      <c r="BV107" s="137" t="s">
        <v>42</v>
      </c>
      <c r="BW107" s="137" t="s">
        <v>42</v>
      </c>
      <c r="BX107" s="137">
        <v>0.02</v>
      </c>
      <c r="BY107" s="137" t="s">
        <v>42</v>
      </c>
      <c r="BZ107" s="137" t="s">
        <v>41</v>
      </c>
      <c r="CA107" s="137">
        <v>0.01</v>
      </c>
      <c r="CB107" s="137">
        <v>0.08</v>
      </c>
      <c r="CC107" s="137" t="s">
        <v>42</v>
      </c>
      <c r="CD107" s="137">
        <v>0.03</v>
      </c>
      <c r="CE107" s="137">
        <v>0.04</v>
      </c>
      <c r="CF107" s="137">
        <v>0.03</v>
      </c>
      <c r="CG107" s="137">
        <v>0</v>
      </c>
      <c r="CH107" s="137">
        <v>0.01</v>
      </c>
      <c r="CI107" s="137">
        <v>0.01</v>
      </c>
      <c r="CJ107" s="137">
        <v>0.03</v>
      </c>
      <c r="CK107" s="137">
        <v>0</v>
      </c>
      <c r="CL107" s="137">
        <v>0.01</v>
      </c>
      <c r="CM107" s="137">
        <v>0.01</v>
      </c>
    </row>
    <row r="108" spans="1:91" s="129" customFormat="1" x14ac:dyDescent="0.2">
      <c r="A108" s="139">
        <v>928</v>
      </c>
      <c r="B108" s="139" t="s">
        <v>274</v>
      </c>
      <c r="C108" s="135" t="s">
        <v>172</v>
      </c>
      <c r="D108" s="136">
        <v>1120</v>
      </c>
      <c r="E108" s="136">
        <v>220</v>
      </c>
      <c r="F108" s="136">
        <v>6500</v>
      </c>
      <c r="G108" s="136">
        <v>7840</v>
      </c>
      <c r="H108" s="137">
        <v>0.87</v>
      </c>
      <c r="I108" s="137">
        <v>0.89</v>
      </c>
      <c r="J108" s="137">
        <v>0.94</v>
      </c>
      <c r="K108" s="137">
        <v>0.93</v>
      </c>
      <c r="L108" s="137">
        <v>0.84</v>
      </c>
      <c r="M108" s="137">
        <v>0.86</v>
      </c>
      <c r="N108" s="137">
        <v>0.92</v>
      </c>
      <c r="O108" s="137">
        <v>0.91</v>
      </c>
      <c r="P108" s="137">
        <v>0.61</v>
      </c>
      <c r="Q108" s="137">
        <v>0.7</v>
      </c>
      <c r="R108" s="137">
        <v>0.36</v>
      </c>
      <c r="S108" s="137">
        <v>0.4</v>
      </c>
      <c r="T108" s="137" t="s">
        <v>42</v>
      </c>
      <c r="U108" s="137">
        <v>0</v>
      </c>
      <c r="V108" s="137" t="s">
        <v>41</v>
      </c>
      <c r="W108" s="137" t="s">
        <v>41</v>
      </c>
      <c r="X108" s="137">
        <v>0.03</v>
      </c>
      <c r="Y108" s="137" t="s">
        <v>42</v>
      </c>
      <c r="Z108" s="137">
        <v>0.02</v>
      </c>
      <c r="AA108" s="137">
        <v>0.02</v>
      </c>
      <c r="AB108" s="137">
        <v>0.2</v>
      </c>
      <c r="AC108" s="137">
        <v>0.15</v>
      </c>
      <c r="AD108" s="137">
        <v>0.54</v>
      </c>
      <c r="AE108" s="137">
        <v>0.48</v>
      </c>
      <c r="AF108" s="137" t="s">
        <v>42</v>
      </c>
      <c r="AG108" s="137" t="s">
        <v>42</v>
      </c>
      <c r="AH108" s="137" t="s">
        <v>41</v>
      </c>
      <c r="AI108" s="137" t="s">
        <v>41</v>
      </c>
      <c r="AJ108" s="137">
        <v>0</v>
      </c>
      <c r="AK108" s="137">
        <v>0</v>
      </c>
      <c r="AL108" s="137">
        <v>0</v>
      </c>
      <c r="AM108" s="137">
        <v>0</v>
      </c>
      <c r="AN108" s="137" t="s">
        <v>42</v>
      </c>
      <c r="AO108" s="137">
        <v>0</v>
      </c>
      <c r="AP108" s="137" t="s">
        <v>42</v>
      </c>
      <c r="AQ108" s="137" t="s">
        <v>42</v>
      </c>
      <c r="AR108" s="137" t="s">
        <v>42</v>
      </c>
      <c r="AS108" s="137">
        <v>0</v>
      </c>
      <c r="AT108" s="137" t="s">
        <v>42</v>
      </c>
      <c r="AU108" s="137" t="s">
        <v>42</v>
      </c>
      <c r="AV108" s="137">
        <v>0.05</v>
      </c>
      <c r="AW108" s="137">
        <v>0.04</v>
      </c>
      <c r="AX108" s="137">
        <v>0.05</v>
      </c>
      <c r="AY108" s="137">
        <v>0.05</v>
      </c>
      <c r="AZ108" s="137">
        <v>0</v>
      </c>
      <c r="BA108" s="137">
        <v>0</v>
      </c>
      <c r="BB108" s="137" t="s">
        <v>42</v>
      </c>
      <c r="BC108" s="137" t="s">
        <v>42</v>
      </c>
      <c r="BD108" s="137" t="s">
        <v>42</v>
      </c>
      <c r="BE108" s="137" t="s">
        <v>42</v>
      </c>
      <c r="BF108" s="137" t="s">
        <v>41</v>
      </c>
      <c r="BG108" s="137" t="s">
        <v>41</v>
      </c>
      <c r="BH108" s="137">
        <v>0.02</v>
      </c>
      <c r="BI108" s="137" t="s">
        <v>42</v>
      </c>
      <c r="BJ108" s="137">
        <v>0.01</v>
      </c>
      <c r="BK108" s="137">
        <v>0.01</v>
      </c>
      <c r="BL108" s="137">
        <v>0.01</v>
      </c>
      <c r="BM108" s="137" t="s">
        <v>42</v>
      </c>
      <c r="BN108" s="137">
        <v>0.01</v>
      </c>
      <c r="BO108" s="137">
        <v>0.01</v>
      </c>
      <c r="BP108" s="137" t="s">
        <v>42</v>
      </c>
      <c r="BQ108" s="137">
        <v>0</v>
      </c>
      <c r="BR108" s="137" t="s">
        <v>41</v>
      </c>
      <c r="BS108" s="137" t="s">
        <v>41</v>
      </c>
      <c r="BT108" s="137" t="s">
        <v>42</v>
      </c>
      <c r="BU108" s="137">
        <v>0</v>
      </c>
      <c r="BV108" s="137" t="s">
        <v>42</v>
      </c>
      <c r="BW108" s="137" t="s">
        <v>41</v>
      </c>
      <c r="BX108" s="137">
        <v>0.01</v>
      </c>
      <c r="BY108" s="137" t="s">
        <v>42</v>
      </c>
      <c r="BZ108" s="137">
        <v>0.01</v>
      </c>
      <c r="CA108" s="137">
        <v>0.01</v>
      </c>
      <c r="CB108" s="137">
        <v>0.09</v>
      </c>
      <c r="CC108" s="137">
        <v>0.06</v>
      </c>
      <c r="CD108" s="137">
        <v>0.04</v>
      </c>
      <c r="CE108" s="137">
        <v>0.05</v>
      </c>
      <c r="CF108" s="137">
        <v>0.03</v>
      </c>
      <c r="CG108" s="137">
        <v>0.04</v>
      </c>
      <c r="CH108" s="137">
        <v>0.01</v>
      </c>
      <c r="CI108" s="137">
        <v>0.01</v>
      </c>
      <c r="CJ108" s="137">
        <v>0.02</v>
      </c>
      <c r="CK108" s="137" t="s">
        <v>42</v>
      </c>
      <c r="CL108" s="137">
        <v>0.01</v>
      </c>
      <c r="CM108" s="137">
        <v>0.01</v>
      </c>
    </row>
    <row r="109" spans="1:91" s="129" customFormat="1" x14ac:dyDescent="0.2">
      <c r="A109" s="139">
        <v>929</v>
      </c>
      <c r="B109" s="139" t="s">
        <v>275</v>
      </c>
      <c r="C109" s="135" t="s">
        <v>166</v>
      </c>
      <c r="D109" s="136">
        <v>590</v>
      </c>
      <c r="E109" s="136">
        <v>90</v>
      </c>
      <c r="F109" s="136">
        <v>2840</v>
      </c>
      <c r="G109" s="136">
        <v>3520</v>
      </c>
      <c r="H109" s="137">
        <v>0.81</v>
      </c>
      <c r="I109" s="137">
        <v>0.83</v>
      </c>
      <c r="J109" s="137">
        <v>0.93</v>
      </c>
      <c r="K109" s="137">
        <v>0.91</v>
      </c>
      <c r="L109" s="137">
        <v>0.77</v>
      </c>
      <c r="M109" s="137">
        <v>0.81</v>
      </c>
      <c r="N109" s="137">
        <v>0.92</v>
      </c>
      <c r="O109" s="137">
        <v>0.89</v>
      </c>
      <c r="P109" s="137">
        <v>0.43</v>
      </c>
      <c r="Q109" s="137">
        <v>0.34</v>
      </c>
      <c r="R109" s="137">
        <v>0.25</v>
      </c>
      <c r="S109" s="137">
        <v>0.28999999999999998</v>
      </c>
      <c r="T109" s="137">
        <v>0</v>
      </c>
      <c r="U109" s="137">
        <v>0</v>
      </c>
      <c r="V109" s="137" t="s">
        <v>41</v>
      </c>
      <c r="W109" s="137" t="s">
        <v>41</v>
      </c>
      <c r="X109" s="137">
        <v>0.08</v>
      </c>
      <c r="Y109" s="137">
        <v>0.08</v>
      </c>
      <c r="Z109" s="137">
        <v>0.04</v>
      </c>
      <c r="AA109" s="137">
        <v>0.04</v>
      </c>
      <c r="AB109" s="137">
        <v>0.26</v>
      </c>
      <c r="AC109" s="137">
        <v>0.39</v>
      </c>
      <c r="AD109" s="137">
        <v>0.62</v>
      </c>
      <c r="AE109" s="137">
        <v>0.55000000000000004</v>
      </c>
      <c r="AF109" s="137">
        <v>0</v>
      </c>
      <c r="AG109" s="137">
        <v>0</v>
      </c>
      <c r="AH109" s="137" t="s">
        <v>42</v>
      </c>
      <c r="AI109" s="137" t="s">
        <v>42</v>
      </c>
      <c r="AJ109" s="137">
        <v>0</v>
      </c>
      <c r="AK109" s="137">
        <v>0</v>
      </c>
      <c r="AL109" s="137">
        <v>0</v>
      </c>
      <c r="AM109" s="137">
        <v>0</v>
      </c>
      <c r="AN109" s="137">
        <v>0</v>
      </c>
      <c r="AO109" s="137">
        <v>0</v>
      </c>
      <c r="AP109" s="137">
        <v>0</v>
      </c>
      <c r="AQ109" s="137">
        <v>0</v>
      </c>
      <c r="AR109" s="137" t="s">
        <v>42</v>
      </c>
      <c r="AS109" s="137">
        <v>0</v>
      </c>
      <c r="AT109" s="137">
        <v>0</v>
      </c>
      <c r="AU109" s="137" t="s">
        <v>42</v>
      </c>
      <c r="AV109" s="137">
        <v>7.0000000000000007E-2</v>
      </c>
      <c r="AW109" s="137" t="s">
        <v>42</v>
      </c>
      <c r="AX109" s="137">
        <v>0.06</v>
      </c>
      <c r="AY109" s="137">
        <v>0.06</v>
      </c>
      <c r="AZ109" s="137">
        <v>0</v>
      </c>
      <c r="BA109" s="137">
        <v>0</v>
      </c>
      <c r="BB109" s="137">
        <v>0</v>
      </c>
      <c r="BC109" s="137">
        <v>0</v>
      </c>
      <c r="BD109" s="137" t="s">
        <v>42</v>
      </c>
      <c r="BE109" s="137">
        <v>0</v>
      </c>
      <c r="BF109" s="137">
        <v>0.01</v>
      </c>
      <c r="BG109" s="137">
        <v>0.01</v>
      </c>
      <c r="BH109" s="137">
        <v>0.03</v>
      </c>
      <c r="BI109" s="137" t="s">
        <v>42</v>
      </c>
      <c r="BJ109" s="137">
        <v>0.01</v>
      </c>
      <c r="BK109" s="137">
        <v>0.01</v>
      </c>
      <c r="BL109" s="137">
        <v>0.02</v>
      </c>
      <c r="BM109" s="137" t="s">
        <v>42</v>
      </c>
      <c r="BN109" s="137" t="s">
        <v>41</v>
      </c>
      <c r="BO109" s="137">
        <v>0.01</v>
      </c>
      <c r="BP109" s="137" t="s">
        <v>42</v>
      </c>
      <c r="BQ109" s="137">
        <v>0</v>
      </c>
      <c r="BR109" s="137" t="s">
        <v>41</v>
      </c>
      <c r="BS109" s="137" t="s">
        <v>41</v>
      </c>
      <c r="BT109" s="137" t="s">
        <v>42</v>
      </c>
      <c r="BU109" s="137">
        <v>0</v>
      </c>
      <c r="BV109" s="137" t="s">
        <v>42</v>
      </c>
      <c r="BW109" s="137" t="s">
        <v>42</v>
      </c>
      <c r="BX109" s="137">
        <v>0.01</v>
      </c>
      <c r="BY109" s="137" t="s">
        <v>42</v>
      </c>
      <c r="BZ109" s="137">
        <v>0.01</v>
      </c>
      <c r="CA109" s="137">
        <v>0.01</v>
      </c>
      <c r="CB109" s="137">
        <v>0.09</v>
      </c>
      <c r="CC109" s="137">
        <v>0.08</v>
      </c>
      <c r="CD109" s="137">
        <v>0.04</v>
      </c>
      <c r="CE109" s="137">
        <v>0.05</v>
      </c>
      <c r="CF109" s="137">
        <v>7.0000000000000007E-2</v>
      </c>
      <c r="CG109" s="137">
        <v>7.0000000000000007E-2</v>
      </c>
      <c r="CH109" s="137">
        <v>0.01</v>
      </c>
      <c r="CI109" s="137">
        <v>0.02</v>
      </c>
      <c r="CJ109" s="137">
        <v>0.02</v>
      </c>
      <c r="CK109" s="137" t="s">
        <v>42</v>
      </c>
      <c r="CL109" s="137">
        <v>0.01</v>
      </c>
      <c r="CM109" s="137">
        <v>0.01</v>
      </c>
    </row>
    <row r="110" spans="1:91" s="129" customFormat="1" x14ac:dyDescent="0.2">
      <c r="A110" s="139">
        <v>892</v>
      </c>
      <c r="B110" s="139" t="s">
        <v>276</v>
      </c>
      <c r="C110" s="135" t="s">
        <v>172</v>
      </c>
      <c r="D110" s="136">
        <v>630</v>
      </c>
      <c r="E110" s="136">
        <v>10</v>
      </c>
      <c r="F110" s="136">
        <v>2020</v>
      </c>
      <c r="G110" s="136">
        <v>2660</v>
      </c>
      <c r="H110" s="137">
        <v>0.73</v>
      </c>
      <c r="I110" s="137">
        <v>0.92</v>
      </c>
      <c r="J110" s="137">
        <v>0.9</v>
      </c>
      <c r="K110" s="137">
        <v>0.86</v>
      </c>
      <c r="L110" s="137">
        <v>0.68</v>
      </c>
      <c r="M110" s="137">
        <v>0.92</v>
      </c>
      <c r="N110" s="137">
        <v>0.88</v>
      </c>
      <c r="O110" s="137">
        <v>0.83</v>
      </c>
      <c r="P110" s="137">
        <v>0.43</v>
      </c>
      <c r="Q110" s="137" t="s">
        <v>42</v>
      </c>
      <c r="R110" s="137">
        <v>0.37</v>
      </c>
      <c r="S110" s="137">
        <v>0.39</v>
      </c>
      <c r="T110" s="137">
        <v>0</v>
      </c>
      <c r="U110" s="137">
        <v>0</v>
      </c>
      <c r="V110" s="137" t="s">
        <v>42</v>
      </c>
      <c r="W110" s="137" t="s">
        <v>42</v>
      </c>
      <c r="X110" s="137">
        <v>0.06</v>
      </c>
      <c r="Y110" s="137">
        <v>0</v>
      </c>
      <c r="Z110" s="137">
        <v>0.03</v>
      </c>
      <c r="AA110" s="137">
        <v>0.04</v>
      </c>
      <c r="AB110" s="137">
        <v>0.17</v>
      </c>
      <c r="AC110" s="137" t="s">
        <v>42</v>
      </c>
      <c r="AD110" s="137">
        <v>0.32</v>
      </c>
      <c r="AE110" s="137">
        <v>0.28000000000000003</v>
      </c>
      <c r="AF110" s="137">
        <v>0.03</v>
      </c>
      <c r="AG110" s="137">
        <v>0</v>
      </c>
      <c r="AH110" s="137">
        <v>0.15</v>
      </c>
      <c r="AI110" s="137">
        <v>0.12</v>
      </c>
      <c r="AJ110" s="137">
        <v>0</v>
      </c>
      <c r="AK110" s="137">
        <v>0</v>
      </c>
      <c r="AL110" s="137">
        <v>0</v>
      </c>
      <c r="AM110" s="137">
        <v>0</v>
      </c>
      <c r="AN110" s="137">
        <v>0</v>
      </c>
      <c r="AO110" s="137">
        <v>0</v>
      </c>
      <c r="AP110" s="137">
        <v>0</v>
      </c>
      <c r="AQ110" s="137">
        <v>0</v>
      </c>
      <c r="AR110" s="137">
        <v>0</v>
      </c>
      <c r="AS110" s="137" t="s">
        <v>42</v>
      </c>
      <c r="AT110" s="137" t="s">
        <v>42</v>
      </c>
      <c r="AU110" s="137" t="s">
        <v>42</v>
      </c>
      <c r="AV110" s="137">
        <v>0.03</v>
      </c>
      <c r="AW110" s="137">
        <v>0</v>
      </c>
      <c r="AX110" s="137">
        <v>0.05</v>
      </c>
      <c r="AY110" s="137">
        <v>0.05</v>
      </c>
      <c r="AZ110" s="137">
        <v>0</v>
      </c>
      <c r="BA110" s="137">
        <v>0</v>
      </c>
      <c r="BB110" s="137" t="s">
        <v>42</v>
      </c>
      <c r="BC110" s="137" t="s">
        <v>42</v>
      </c>
      <c r="BD110" s="137" t="s">
        <v>42</v>
      </c>
      <c r="BE110" s="137">
        <v>0</v>
      </c>
      <c r="BF110" s="137" t="s">
        <v>42</v>
      </c>
      <c r="BG110" s="137" t="s">
        <v>42</v>
      </c>
      <c r="BH110" s="137">
        <v>0.03</v>
      </c>
      <c r="BI110" s="137">
        <v>0</v>
      </c>
      <c r="BJ110" s="137">
        <v>0.01</v>
      </c>
      <c r="BK110" s="137">
        <v>0.02</v>
      </c>
      <c r="BL110" s="137">
        <v>0.01</v>
      </c>
      <c r="BM110" s="137">
        <v>0</v>
      </c>
      <c r="BN110" s="137">
        <v>0.01</v>
      </c>
      <c r="BO110" s="137">
        <v>0.01</v>
      </c>
      <c r="BP110" s="137">
        <v>0.01</v>
      </c>
      <c r="BQ110" s="137">
        <v>0</v>
      </c>
      <c r="BR110" s="137" t="s">
        <v>42</v>
      </c>
      <c r="BS110" s="137" t="s">
        <v>41</v>
      </c>
      <c r="BT110" s="137">
        <v>0.01</v>
      </c>
      <c r="BU110" s="137">
        <v>0</v>
      </c>
      <c r="BV110" s="137" t="s">
        <v>42</v>
      </c>
      <c r="BW110" s="137" t="s">
        <v>41</v>
      </c>
      <c r="BX110" s="137">
        <v>0.01</v>
      </c>
      <c r="BY110" s="137">
        <v>0</v>
      </c>
      <c r="BZ110" s="137">
        <v>0.01</v>
      </c>
      <c r="CA110" s="137">
        <v>0.01</v>
      </c>
      <c r="CB110" s="137">
        <v>0.14000000000000001</v>
      </c>
      <c r="CC110" s="137" t="s">
        <v>42</v>
      </c>
      <c r="CD110" s="137">
        <v>7.0000000000000007E-2</v>
      </c>
      <c r="CE110" s="137">
        <v>0.09</v>
      </c>
      <c r="CF110" s="137">
        <v>0.09</v>
      </c>
      <c r="CG110" s="137">
        <v>0</v>
      </c>
      <c r="CH110" s="137">
        <v>0.02</v>
      </c>
      <c r="CI110" s="137">
        <v>0.04</v>
      </c>
      <c r="CJ110" s="137">
        <v>0.04</v>
      </c>
      <c r="CK110" s="137">
        <v>0</v>
      </c>
      <c r="CL110" s="137">
        <v>0.02</v>
      </c>
      <c r="CM110" s="137">
        <v>0.02</v>
      </c>
    </row>
    <row r="111" spans="1:91" s="129" customFormat="1" x14ac:dyDescent="0.2">
      <c r="A111" s="139">
        <v>891</v>
      </c>
      <c r="B111" s="139" t="s">
        <v>277</v>
      </c>
      <c r="C111" s="135" t="s">
        <v>172</v>
      </c>
      <c r="D111" s="136">
        <v>1670</v>
      </c>
      <c r="E111" s="136">
        <v>40</v>
      </c>
      <c r="F111" s="136">
        <v>6870</v>
      </c>
      <c r="G111" s="136">
        <v>8580</v>
      </c>
      <c r="H111" s="137">
        <v>0.82</v>
      </c>
      <c r="I111" s="137">
        <v>0.76</v>
      </c>
      <c r="J111" s="137">
        <v>0.92</v>
      </c>
      <c r="K111" s="137">
        <v>0.9</v>
      </c>
      <c r="L111" s="137">
        <v>0.8</v>
      </c>
      <c r="M111" s="137">
        <v>0.74</v>
      </c>
      <c r="N111" s="137">
        <v>0.91</v>
      </c>
      <c r="O111" s="137">
        <v>0.89</v>
      </c>
      <c r="P111" s="137">
        <v>0.51</v>
      </c>
      <c r="Q111" s="137">
        <v>0.5</v>
      </c>
      <c r="R111" s="137">
        <v>0.33</v>
      </c>
      <c r="S111" s="137">
        <v>0.36</v>
      </c>
      <c r="T111" s="137" t="s">
        <v>42</v>
      </c>
      <c r="U111" s="137">
        <v>0</v>
      </c>
      <c r="V111" s="137" t="s">
        <v>41</v>
      </c>
      <c r="W111" s="137" t="s">
        <v>41</v>
      </c>
      <c r="X111" s="137">
        <v>0.05</v>
      </c>
      <c r="Y111" s="137" t="s">
        <v>42</v>
      </c>
      <c r="Z111" s="137">
        <v>0.04</v>
      </c>
      <c r="AA111" s="137">
        <v>0.04</v>
      </c>
      <c r="AB111" s="137">
        <v>0.22</v>
      </c>
      <c r="AC111" s="137" t="s">
        <v>42</v>
      </c>
      <c r="AD111" s="137">
        <v>0.49</v>
      </c>
      <c r="AE111" s="137">
        <v>0.44</v>
      </c>
      <c r="AF111" s="137">
        <v>0.01</v>
      </c>
      <c r="AG111" s="137">
        <v>0</v>
      </c>
      <c r="AH111" s="137">
        <v>0.05</v>
      </c>
      <c r="AI111" s="137">
        <v>0.04</v>
      </c>
      <c r="AJ111" s="137" t="s">
        <v>42</v>
      </c>
      <c r="AK111" s="137" t="s">
        <v>42</v>
      </c>
      <c r="AL111" s="137">
        <v>0</v>
      </c>
      <c r="AM111" s="137" t="s">
        <v>41</v>
      </c>
      <c r="AN111" s="137">
        <v>0</v>
      </c>
      <c r="AO111" s="137">
        <v>0</v>
      </c>
      <c r="AP111" s="137">
        <v>0</v>
      </c>
      <c r="AQ111" s="137">
        <v>0</v>
      </c>
      <c r="AR111" s="137" t="s">
        <v>42</v>
      </c>
      <c r="AS111" s="137">
        <v>0</v>
      </c>
      <c r="AT111" s="137" t="s">
        <v>42</v>
      </c>
      <c r="AU111" s="137" t="s">
        <v>41</v>
      </c>
      <c r="AV111" s="137">
        <v>7.0000000000000007E-2</v>
      </c>
      <c r="AW111" s="137">
        <v>0</v>
      </c>
      <c r="AX111" s="137">
        <v>0.06</v>
      </c>
      <c r="AY111" s="137">
        <v>0.06</v>
      </c>
      <c r="AZ111" s="137">
        <v>0</v>
      </c>
      <c r="BA111" s="137">
        <v>0</v>
      </c>
      <c r="BB111" s="137">
        <v>0</v>
      </c>
      <c r="BC111" s="137">
        <v>0</v>
      </c>
      <c r="BD111" s="137" t="s">
        <v>42</v>
      </c>
      <c r="BE111" s="137">
        <v>0</v>
      </c>
      <c r="BF111" s="137" t="s">
        <v>41</v>
      </c>
      <c r="BG111" s="137" t="s">
        <v>41</v>
      </c>
      <c r="BH111" s="137">
        <v>0.01</v>
      </c>
      <c r="BI111" s="137" t="s">
        <v>42</v>
      </c>
      <c r="BJ111" s="137">
        <v>0.01</v>
      </c>
      <c r="BK111" s="137">
        <v>0.01</v>
      </c>
      <c r="BL111" s="137">
        <v>0.01</v>
      </c>
      <c r="BM111" s="137">
        <v>0</v>
      </c>
      <c r="BN111" s="137" t="s">
        <v>41</v>
      </c>
      <c r="BO111" s="137" t="s">
        <v>41</v>
      </c>
      <c r="BP111" s="137" t="s">
        <v>42</v>
      </c>
      <c r="BQ111" s="137">
        <v>0</v>
      </c>
      <c r="BR111" s="137" t="s">
        <v>41</v>
      </c>
      <c r="BS111" s="137" t="s">
        <v>41</v>
      </c>
      <c r="BT111" s="137" t="s">
        <v>42</v>
      </c>
      <c r="BU111" s="137" t="s">
        <v>42</v>
      </c>
      <c r="BV111" s="137" t="s">
        <v>42</v>
      </c>
      <c r="BW111" s="137" t="s">
        <v>41</v>
      </c>
      <c r="BX111" s="137">
        <v>0.01</v>
      </c>
      <c r="BY111" s="137">
        <v>0</v>
      </c>
      <c r="BZ111" s="137" t="s">
        <v>41</v>
      </c>
      <c r="CA111" s="137">
        <v>0.01</v>
      </c>
      <c r="CB111" s="137">
        <v>0.11</v>
      </c>
      <c r="CC111" s="137" t="s">
        <v>42</v>
      </c>
      <c r="CD111" s="137">
        <v>0.05</v>
      </c>
      <c r="CE111" s="137">
        <v>0.06</v>
      </c>
      <c r="CF111" s="137">
        <v>0.03</v>
      </c>
      <c r="CG111" s="137">
        <v>0</v>
      </c>
      <c r="CH111" s="137">
        <v>0.01</v>
      </c>
      <c r="CI111" s="137">
        <v>0.01</v>
      </c>
      <c r="CJ111" s="137">
        <v>0.04</v>
      </c>
      <c r="CK111" s="137">
        <v>0.16</v>
      </c>
      <c r="CL111" s="137">
        <v>0.02</v>
      </c>
      <c r="CM111" s="137">
        <v>0.03</v>
      </c>
    </row>
    <row r="112" spans="1:91" s="129" customFormat="1" x14ac:dyDescent="0.2">
      <c r="A112" s="139">
        <v>353</v>
      </c>
      <c r="B112" s="139" t="s">
        <v>278</v>
      </c>
      <c r="C112" s="135" t="s">
        <v>168</v>
      </c>
      <c r="D112" s="136">
        <v>330</v>
      </c>
      <c r="E112" s="136">
        <v>60</v>
      </c>
      <c r="F112" s="136">
        <v>2680</v>
      </c>
      <c r="G112" s="136">
        <v>3060</v>
      </c>
      <c r="H112" s="137">
        <v>0.82</v>
      </c>
      <c r="I112" s="137">
        <v>0.91</v>
      </c>
      <c r="J112" s="137">
        <v>0.92</v>
      </c>
      <c r="K112" s="137">
        <v>0.91</v>
      </c>
      <c r="L112" s="137">
        <v>0.76</v>
      </c>
      <c r="M112" s="137">
        <v>0.88</v>
      </c>
      <c r="N112" s="137">
        <v>0.91</v>
      </c>
      <c r="O112" s="137">
        <v>0.89</v>
      </c>
      <c r="P112" s="137">
        <v>0.57999999999999996</v>
      </c>
      <c r="Q112" s="137">
        <v>0.68</v>
      </c>
      <c r="R112" s="137">
        <v>0.36</v>
      </c>
      <c r="S112" s="137">
        <v>0.39</v>
      </c>
      <c r="T112" s="137">
        <v>0</v>
      </c>
      <c r="U112" s="137">
        <v>0</v>
      </c>
      <c r="V112" s="137" t="s">
        <v>42</v>
      </c>
      <c r="W112" s="137" t="s">
        <v>42</v>
      </c>
      <c r="X112" s="137">
        <v>0.04</v>
      </c>
      <c r="Y112" s="137" t="s">
        <v>42</v>
      </c>
      <c r="Z112" s="137">
        <v>0.03</v>
      </c>
      <c r="AA112" s="137">
        <v>0.03</v>
      </c>
      <c r="AB112" s="137">
        <v>0.04</v>
      </c>
      <c r="AC112" s="137" t="s">
        <v>42</v>
      </c>
      <c r="AD112" s="137">
        <v>0.15</v>
      </c>
      <c r="AE112" s="137">
        <v>0.14000000000000001</v>
      </c>
      <c r="AF112" s="137">
        <v>0.1</v>
      </c>
      <c r="AG112" s="137" t="s">
        <v>42</v>
      </c>
      <c r="AH112" s="137">
        <v>0.37</v>
      </c>
      <c r="AI112" s="137">
        <v>0.34</v>
      </c>
      <c r="AJ112" s="137">
        <v>0</v>
      </c>
      <c r="AK112" s="137">
        <v>0</v>
      </c>
      <c r="AL112" s="137">
        <v>0</v>
      </c>
      <c r="AM112" s="137">
        <v>0</v>
      </c>
      <c r="AN112" s="137">
        <v>0</v>
      </c>
      <c r="AO112" s="137">
        <v>0</v>
      </c>
      <c r="AP112" s="137">
        <v>0</v>
      </c>
      <c r="AQ112" s="137">
        <v>0</v>
      </c>
      <c r="AR112" s="137">
        <v>0</v>
      </c>
      <c r="AS112" s="137" t="s">
        <v>42</v>
      </c>
      <c r="AT112" s="137">
        <v>0</v>
      </c>
      <c r="AU112" s="137" t="s">
        <v>42</v>
      </c>
      <c r="AV112" s="137">
        <v>0.04</v>
      </c>
      <c r="AW112" s="137" t="s">
        <v>42</v>
      </c>
      <c r="AX112" s="137">
        <v>0.04</v>
      </c>
      <c r="AY112" s="137">
        <v>0.04</v>
      </c>
      <c r="AZ112" s="137">
        <v>0</v>
      </c>
      <c r="BA112" s="137">
        <v>0</v>
      </c>
      <c r="BB112" s="137">
        <v>0</v>
      </c>
      <c r="BC112" s="137">
        <v>0</v>
      </c>
      <c r="BD112" s="137" t="s">
        <v>42</v>
      </c>
      <c r="BE112" s="137">
        <v>0</v>
      </c>
      <c r="BF112" s="137" t="s">
        <v>42</v>
      </c>
      <c r="BG112" s="137" t="s">
        <v>42</v>
      </c>
      <c r="BH112" s="137">
        <v>0.04</v>
      </c>
      <c r="BI112" s="137">
        <v>0</v>
      </c>
      <c r="BJ112" s="137">
        <v>0.01</v>
      </c>
      <c r="BK112" s="137">
        <v>0.01</v>
      </c>
      <c r="BL112" s="137" t="s">
        <v>42</v>
      </c>
      <c r="BM112" s="137">
        <v>0</v>
      </c>
      <c r="BN112" s="137" t="s">
        <v>41</v>
      </c>
      <c r="BO112" s="137" t="s">
        <v>41</v>
      </c>
      <c r="BP112" s="137" t="s">
        <v>42</v>
      </c>
      <c r="BQ112" s="137">
        <v>0</v>
      </c>
      <c r="BR112" s="137" t="s">
        <v>41</v>
      </c>
      <c r="BS112" s="137" t="s">
        <v>41</v>
      </c>
      <c r="BT112" s="137" t="s">
        <v>42</v>
      </c>
      <c r="BU112" s="137">
        <v>0</v>
      </c>
      <c r="BV112" s="137" t="s">
        <v>41</v>
      </c>
      <c r="BW112" s="137" t="s">
        <v>41</v>
      </c>
      <c r="BX112" s="137">
        <v>0.02</v>
      </c>
      <c r="BY112" s="137" t="s">
        <v>42</v>
      </c>
      <c r="BZ112" s="137">
        <v>0.01</v>
      </c>
      <c r="CA112" s="137">
        <v>0.01</v>
      </c>
      <c r="CB112" s="137">
        <v>0.13</v>
      </c>
      <c r="CC112" s="137" t="s">
        <v>42</v>
      </c>
      <c r="CD112" s="137">
        <v>0.05</v>
      </c>
      <c r="CE112" s="137">
        <v>0.06</v>
      </c>
      <c r="CF112" s="137">
        <v>0.05</v>
      </c>
      <c r="CG112" s="137" t="s">
        <v>42</v>
      </c>
      <c r="CH112" s="137">
        <v>0.02</v>
      </c>
      <c r="CI112" s="137">
        <v>0.02</v>
      </c>
      <c r="CJ112" s="137" t="s">
        <v>42</v>
      </c>
      <c r="CK112" s="137">
        <v>0</v>
      </c>
      <c r="CL112" s="137">
        <v>0.01</v>
      </c>
      <c r="CM112" s="137">
        <v>0.01</v>
      </c>
    </row>
    <row r="113" spans="1:91" s="129" customFormat="1" x14ac:dyDescent="0.2">
      <c r="A113" s="139">
        <v>931</v>
      </c>
      <c r="B113" s="139" t="s">
        <v>279</v>
      </c>
      <c r="C113" s="135" t="s">
        <v>182</v>
      </c>
      <c r="D113" s="136">
        <v>1100</v>
      </c>
      <c r="E113" s="136">
        <v>130</v>
      </c>
      <c r="F113" s="136">
        <v>4960</v>
      </c>
      <c r="G113" s="136">
        <v>6180</v>
      </c>
      <c r="H113" s="137">
        <v>0.83</v>
      </c>
      <c r="I113" s="137">
        <v>0.87</v>
      </c>
      <c r="J113" s="137">
        <v>0.94</v>
      </c>
      <c r="K113" s="137">
        <v>0.92</v>
      </c>
      <c r="L113" s="137">
        <v>0.79</v>
      </c>
      <c r="M113" s="137">
        <v>0.86</v>
      </c>
      <c r="N113" s="137">
        <v>0.92</v>
      </c>
      <c r="O113" s="137">
        <v>0.89</v>
      </c>
      <c r="P113" s="137">
        <v>0.5</v>
      </c>
      <c r="Q113" s="137">
        <v>0.6</v>
      </c>
      <c r="R113" s="137">
        <v>0.27</v>
      </c>
      <c r="S113" s="137">
        <v>0.32</v>
      </c>
      <c r="T113" s="137" t="s">
        <v>42</v>
      </c>
      <c r="U113" s="137">
        <v>0</v>
      </c>
      <c r="V113" s="137">
        <v>0.01</v>
      </c>
      <c r="W113" s="137">
        <v>0.01</v>
      </c>
      <c r="X113" s="137">
        <v>0.06</v>
      </c>
      <c r="Y113" s="137" t="s">
        <v>42</v>
      </c>
      <c r="Z113" s="137">
        <v>0.03</v>
      </c>
      <c r="AA113" s="137">
        <v>0.03</v>
      </c>
      <c r="AB113" s="137">
        <v>0.2</v>
      </c>
      <c r="AC113" s="137">
        <v>0.17</v>
      </c>
      <c r="AD113" s="137">
        <v>0.56000000000000005</v>
      </c>
      <c r="AE113" s="137">
        <v>0.48</v>
      </c>
      <c r="AF113" s="137">
        <v>0.03</v>
      </c>
      <c r="AG113" s="137" t="s">
        <v>42</v>
      </c>
      <c r="AH113" s="137">
        <v>0.06</v>
      </c>
      <c r="AI113" s="137">
        <v>0.05</v>
      </c>
      <c r="AJ113" s="137" t="s">
        <v>42</v>
      </c>
      <c r="AK113" s="137" t="s">
        <v>42</v>
      </c>
      <c r="AL113" s="137">
        <v>0</v>
      </c>
      <c r="AM113" s="137" t="s">
        <v>42</v>
      </c>
      <c r="AN113" s="137">
        <v>0</v>
      </c>
      <c r="AO113" s="137">
        <v>0</v>
      </c>
      <c r="AP113" s="137">
        <v>0</v>
      </c>
      <c r="AQ113" s="137">
        <v>0</v>
      </c>
      <c r="AR113" s="137" t="s">
        <v>42</v>
      </c>
      <c r="AS113" s="137" t="s">
        <v>42</v>
      </c>
      <c r="AT113" s="137">
        <v>0</v>
      </c>
      <c r="AU113" s="137" t="s">
        <v>42</v>
      </c>
      <c r="AV113" s="137">
        <v>7.0000000000000007E-2</v>
      </c>
      <c r="AW113" s="137" t="s">
        <v>42</v>
      </c>
      <c r="AX113" s="137">
        <v>0.05</v>
      </c>
      <c r="AY113" s="137">
        <v>0.05</v>
      </c>
      <c r="AZ113" s="137">
        <v>0</v>
      </c>
      <c r="BA113" s="137">
        <v>0</v>
      </c>
      <c r="BB113" s="137" t="s">
        <v>42</v>
      </c>
      <c r="BC113" s="137" t="s">
        <v>42</v>
      </c>
      <c r="BD113" s="137" t="s">
        <v>42</v>
      </c>
      <c r="BE113" s="137">
        <v>0</v>
      </c>
      <c r="BF113" s="137" t="s">
        <v>41</v>
      </c>
      <c r="BG113" s="137" t="s">
        <v>41</v>
      </c>
      <c r="BH113" s="137">
        <v>0.02</v>
      </c>
      <c r="BI113" s="137" t="s">
        <v>42</v>
      </c>
      <c r="BJ113" s="137">
        <v>0.01</v>
      </c>
      <c r="BK113" s="137">
        <v>0.01</v>
      </c>
      <c r="BL113" s="137">
        <v>0.01</v>
      </c>
      <c r="BM113" s="137" t="s">
        <v>42</v>
      </c>
      <c r="BN113" s="137">
        <v>0.01</v>
      </c>
      <c r="BO113" s="137">
        <v>0.01</v>
      </c>
      <c r="BP113" s="137">
        <v>0.01</v>
      </c>
      <c r="BQ113" s="137">
        <v>0</v>
      </c>
      <c r="BR113" s="137">
        <v>0.01</v>
      </c>
      <c r="BS113" s="137">
        <v>0.01</v>
      </c>
      <c r="BT113" s="137">
        <v>0</v>
      </c>
      <c r="BU113" s="137">
        <v>0</v>
      </c>
      <c r="BV113" s="137">
        <v>0</v>
      </c>
      <c r="BW113" s="137">
        <v>0</v>
      </c>
      <c r="BX113" s="137">
        <v>0.02</v>
      </c>
      <c r="BY113" s="137">
        <v>0</v>
      </c>
      <c r="BZ113" s="137">
        <v>0.01</v>
      </c>
      <c r="CA113" s="137">
        <v>0.01</v>
      </c>
      <c r="CB113" s="137">
        <v>0.09</v>
      </c>
      <c r="CC113" s="137">
        <v>0.06</v>
      </c>
      <c r="CD113" s="137">
        <v>0.03</v>
      </c>
      <c r="CE113" s="137">
        <v>0.05</v>
      </c>
      <c r="CF113" s="137">
        <v>0.05</v>
      </c>
      <c r="CG113" s="137" t="s">
        <v>42</v>
      </c>
      <c r="CH113" s="137">
        <v>0.01</v>
      </c>
      <c r="CI113" s="137">
        <v>0.02</v>
      </c>
      <c r="CJ113" s="137">
        <v>0.03</v>
      </c>
      <c r="CK113" s="137" t="s">
        <v>42</v>
      </c>
      <c r="CL113" s="137">
        <v>0.02</v>
      </c>
      <c r="CM113" s="137">
        <v>0.02</v>
      </c>
    </row>
    <row r="114" spans="1:91" s="129" customFormat="1" x14ac:dyDescent="0.2">
      <c r="A114" s="139">
        <v>874</v>
      </c>
      <c r="B114" s="139" t="s">
        <v>280</v>
      </c>
      <c r="C114" s="135" t="s">
        <v>176</v>
      </c>
      <c r="D114" s="136">
        <v>510</v>
      </c>
      <c r="E114" s="136">
        <v>70</v>
      </c>
      <c r="F114" s="136">
        <v>1590</v>
      </c>
      <c r="G114" s="136">
        <v>2180</v>
      </c>
      <c r="H114" s="137">
        <v>0.85</v>
      </c>
      <c r="I114" s="137">
        <v>0.9</v>
      </c>
      <c r="J114" s="137">
        <v>0.95</v>
      </c>
      <c r="K114" s="137">
        <v>0.92</v>
      </c>
      <c r="L114" s="137">
        <v>0.83</v>
      </c>
      <c r="M114" s="137">
        <v>0.89</v>
      </c>
      <c r="N114" s="137">
        <v>0.93</v>
      </c>
      <c r="O114" s="137">
        <v>0.91</v>
      </c>
      <c r="P114" s="137">
        <v>0.47</v>
      </c>
      <c r="Q114" s="137">
        <v>0.51</v>
      </c>
      <c r="R114" s="137">
        <v>0.27</v>
      </c>
      <c r="S114" s="137">
        <v>0.33</v>
      </c>
      <c r="T114" s="137" t="s">
        <v>42</v>
      </c>
      <c r="U114" s="137">
        <v>0</v>
      </c>
      <c r="V114" s="137" t="s">
        <v>42</v>
      </c>
      <c r="W114" s="137" t="s">
        <v>42</v>
      </c>
      <c r="X114" s="137">
        <v>0.04</v>
      </c>
      <c r="Y114" s="137">
        <v>0.09</v>
      </c>
      <c r="Z114" s="137">
        <v>0.02</v>
      </c>
      <c r="AA114" s="137">
        <v>0.03</v>
      </c>
      <c r="AB114" s="137">
        <v>0.31</v>
      </c>
      <c r="AC114" s="137">
        <v>0.23</v>
      </c>
      <c r="AD114" s="137">
        <v>0.64</v>
      </c>
      <c r="AE114" s="137">
        <v>0.55000000000000004</v>
      </c>
      <c r="AF114" s="137" t="s">
        <v>42</v>
      </c>
      <c r="AG114" s="137">
        <v>0</v>
      </c>
      <c r="AH114" s="137" t="s">
        <v>42</v>
      </c>
      <c r="AI114" s="137" t="s">
        <v>42</v>
      </c>
      <c r="AJ114" s="137">
        <v>0</v>
      </c>
      <c r="AK114" s="137">
        <v>0</v>
      </c>
      <c r="AL114" s="137">
        <v>0</v>
      </c>
      <c r="AM114" s="137">
        <v>0</v>
      </c>
      <c r="AN114" s="137">
        <v>0</v>
      </c>
      <c r="AO114" s="137" t="s">
        <v>42</v>
      </c>
      <c r="AP114" s="137">
        <v>0</v>
      </c>
      <c r="AQ114" s="137" t="s">
        <v>42</v>
      </c>
      <c r="AR114" s="137">
        <v>0</v>
      </c>
      <c r="AS114" s="137" t="s">
        <v>42</v>
      </c>
      <c r="AT114" s="137" t="s">
        <v>42</v>
      </c>
      <c r="AU114" s="137" t="s">
        <v>42</v>
      </c>
      <c r="AV114" s="137">
        <v>0.03</v>
      </c>
      <c r="AW114" s="137">
        <v>0</v>
      </c>
      <c r="AX114" s="137">
        <v>0.03</v>
      </c>
      <c r="AY114" s="137">
        <v>0.03</v>
      </c>
      <c r="AZ114" s="137">
        <v>0</v>
      </c>
      <c r="BA114" s="137">
        <v>0</v>
      </c>
      <c r="BB114" s="137">
        <v>0</v>
      </c>
      <c r="BC114" s="137">
        <v>0</v>
      </c>
      <c r="BD114" s="137">
        <v>0</v>
      </c>
      <c r="BE114" s="137">
        <v>0</v>
      </c>
      <c r="BF114" s="137" t="s">
        <v>42</v>
      </c>
      <c r="BG114" s="137" t="s">
        <v>42</v>
      </c>
      <c r="BH114" s="137">
        <v>0.02</v>
      </c>
      <c r="BI114" s="137" t="s">
        <v>42</v>
      </c>
      <c r="BJ114" s="137">
        <v>0.01</v>
      </c>
      <c r="BK114" s="137">
        <v>0.01</v>
      </c>
      <c r="BL114" s="137" t="s">
        <v>42</v>
      </c>
      <c r="BM114" s="137" t="s">
        <v>42</v>
      </c>
      <c r="BN114" s="137">
        <v>0.01</v>
      </c>
      <c r="BO114" s="137">
        <v>0.01</v>
      </c>
      <c r="BP114" s="137" t="s">
        <v>42</v>
      </c>
      <c r="BQ114" s="137">
        <v>0</v>
      </c>
      <c r="BR114" s="137" t="s">
        <v>41</v>
      </c>
      <c r="BS114" s="137" t="s">
        <v>41</v>
      </c>
      <c r="BT114" s="137" t="s">
        <v>42</v>
      </c>
      <c r="BU114" s="137">
        <v>0</v>
      </c>
      <c r="BV114" s="137">
        <v>0</v>
      </c>
      <c r="BW114" s="137" t="s">
        <v>42</v>
      </c>
      <c r="BX114" s="137" t="s">
        <v>42</v>
      </c>
      <c r="BY114" s="137">
        <v>0</v>
      </c>
      <c r="BZ114" s="137">
        <v>0.01</v>
      </c>
      <c r="CA114" s="137">
        <v>0.01</v>
      </c>
      <c r="CB114" s="137">
        <v>7.0000000000000007E-2</v>
      </c>
      <c r="CC114" s="137" t="s">
        <v>42</v>
      </c>
      <c r="CD114" s="137">
        <v>0.03</v>
      </c>
      <c r="CE114" s="137">
        <v>0.04</v>
      </c>
      <c r="CF114" s="137">
        <v>0.06</v>
      </c>
      <c r="CG114" s="137" t="s">
        <v>42</v>
      </c>
      <c r="CH114" s="137">
        <v>0.01</v>
      </c>
      <c r="CI114" s="137">
        <v>0.02</v>
      </c>
      <c r="CJ114" s="137">
        <v>0.02</v>
      </c>
      <c r="CK114" s="137" t="s">
        <v>42</v>
      </c>
      <c r="CL114" s="137">
        <v>0.01</v>
      </c>
      <c r="CM114" s="137">
        <v>0.01</v>
      </c>
    </row>
    <row r="115" spans="1:91" s="129" customFormat="1" x14ac:dyDescent="0.2">
      <c r="A115" s="139">
        <v>879</v>
      </c>
      <c r="B115" s="139" t="s">
        <v>281</v>
      </c>
      <c r="C115" s="135" t="s">
        <v>184</v>
      </c>
      <c r="D115" s="136">
        <v>420</v>
      </c>
      <c r="E115" s="136">
        <v>70</v>
      </c>
      <c r="F115" s="136">
        <v>2270</v>
      </c>
      <c r="G115" s="136">
        <v>2770</v>
      </c>
      <c r="H115" s="137">
        <v>0.93</v>
      </c>
      <c r="I115" s="137">
        <v>0.93</v>
      </c>
      <c r="J115" s="137">
        <v>0.95</v>
      </c>
      <c r="K115" s="137">
        <v>0.95</v>
      </c>
      <c r="L115" s="137">
        <v>0.91</v>
      </c>
      <c r="M115" s="137">
        <v>0.93</v>
      </c>
      <c r="N115" s="137">
        <v>0.94</v>
      </c>
      <c r="O115" s="137">
        <v>0.94</v>
      </c>
      <c r="P115" s="137">
        <v>0.23</v>
      </c>
      <c r="Q115" s="137">
        <v>0.26</v>
      </c>
      <c r="R115" s="137">
        <v>0.16</v>
      </c>
      <c r="S115" s="137">
        <v>0.18</v>
      </c>
      <c r="T115" s="137">
        <v>0</v>
      </c>
      <c r="U115" s="137">
        <v>0</v>
      </c>
      <c r="V115" s="137" t="s">
        <v>41</v>
      </c>
      <c r="W115" s="137" t="s">
        <v>41</v>
      </c>
      <c r="X115" s="137">
        <v>0.05</v>
      </c>
      <c r="Y115" s="137" t="s">
        <v>42</v>
      </c>
      <c r="Z115" s="137">
        <v>0.05</v>
      </c>
      <c r="AA115" s="137">
        <v>0.05</v>
      </c>
      <c r="AB115" s="137">
        <v>0.62</v>
      </c>
      <c r="AC115" s="137">
        <v>0.62</v>
      </c>
      <c r="AD115" s="137">
        <v>0.71</v>
      </c>
      <c r="AE115" s="137">
        <v>0.69</v>
      </c>
      <c r="AF115" s="137">
        <v>0</v>
      </c>
      <c r="AG115" s="137">
        <v>0</v>
      </c>
      <c r="AH115" s="137" t="s">
        <v>42</v>
      </c>
      <c r="AI115" s="137" t="s">
        <v>42</v>
      </c>
      <c r="AJ115" s="137">
        <v>0</v>
      </c>
      <c r="AK115" s="137" t="s">
        <v>42</v>
      </c>
      <c r="AL115" s="137">
        <v>0</v>
      </c>
      <c r="AM115" s="137" t="s">
        <v>42</v>
      </c>
      <c r="AN115" s="137" t="s">
        <v>42</v>
      </c>
      <c r="AO115" s="137" t="s">
        <v>42</v>
      </c>
      <c r="AP115" s="137">
        <v>0</v>
      </c>
      <c r="AQ115" s="137" t="s">
        <v>42</v>
      </c>
      <c r="AR115" s="137">
        <v>0</v>
      </c>
      <c r="AS115" s="137" t="s">
        <v>42</v>
      </c>
      <c r="AT115" s="137">
        <v>0</v>
      </c>
      <c r="AU115" s="137" t="s">
        <v>42</v>
      </c>
      <c r="AV115" s="137">
        <v>0.08</v>
      </c>
      <c r="AW115" s="137" t="s">
        <v>42</v>
      </c>
      <c r="AX115" s="137">
        <v>0.08</v>
      </c>
      <c r="AY115" s="137">
        <v>0.08</v>
      </c>
      <c r="AZ115" s="137">
        <v>0</v>
      </c>
      <c r="BA115" s="137">
        <v>0</v>
      </c>
      <c r="BB115" s="137">
        <v>0</v>
      </c>
      <c r="BC115" s="137">
        <v>0</v>
      </c>
      <c r="BD115" s="137" t="s">
        <v>42</v>
      </c>
      <c r="BE115" s="137">
        <v>0</v>
      </c>
      <c r="BF115" s="137">
        <v>0.01</v>
      </c>
      <c r="BG115" s="137">
        <v>0.01</v>
      </c>
      <c r="BH115" s="137" t="s">
        <v>42</v>
      </c>
      <c r="BI115" s="137">
        <v>0</v>
      </c>
      <c r="BJ115" s="137" t="s">
        <v>42</v>
      </c>
      <c r="BK115" s="137" t="s">
        <v>41</v>
      </c>
      <c r="BL115" s="137" t="s">
        <v>42</v>
      </c>
      <c r="BM115" s="137">
        <v>0</v>
      </c>
      <c r="BN115" s="137" t="s">
        <v>42</v>
      </c>
      <c r="BO115" s="137" t="s">
        <v>42</v>
      </c>
      <c r="BP115" s="137" t="s">
        <v>42</v>
      </c>
      <c r="BQ115" s="137">
        <v>0</v>
      </c>
      <c r="BR115" s="137" t="s">
        <v>42</v>
      </c>
      <c r="BS115" s="137" t="s">
        <v>42</v>
      </c>
      <c r="BT115" s="137">
        <v>0</v>
      </c>
      <c r="BU115" s="137">
        <v>0</v>
      </c>
      <c r="BV115" s="137" t="s">
        <v>42</v>
      </c>
      <c r="BW115" s="137" t="s">
        <v>42</v>
      </c>
      <c r="BX115" s="137" t="s">
        <v>42</v>
      </c>
      <c r="BY115" s="137">
        <v>0</v>
      </c>
      <c r="BZ115" s="137">
        <v>0.01</v>
      </c>
      <c r="CA115" s="137">
        <v>0.01</v>
      </c>
      <c r="CB115" s="137">
        <v>0.04</v>
      </c>
      <c r="CC115" s="137" t="s">
        <v>42</v>
      </c>
      <c r="CD115" s="137">
        <v>0.03</v>
      </c>
      <c r="CE115" s="137">
        <v>0.04</v>
      </c>
      <c r="CF115" s="137">
        <v>0.02</v>
      </c>
      <c r="CG115" s="137" t="s">
        <v>42</v>
      </c>
      <c r="CH115" s="137">
        <v>0.01</v>
      </c>
      <c r="CI115" s="137">
        <v>0.01</v>
      </c>
      <c r="CJ115" s="137" t="s">
        <v>42</v>
      </c>
      <c r="CK115" s="137">
        <v>0</v>
      </c>
      <c r="CL115" s="137" t="s">
        <v>41</v>
      </c>
      <c r="CM115" s="137">
        <v>0.01</v>
      </c>
    </row>
    <row r="116" spans="1:91" s="129" customFormat="1" x14ac:dyDescent="0.2">
      <c r="A116" s="139">
        <v>836</v>
      </c>
      <c r="B116" s="139" t="s">
        <v>282</v>
      </c>
      <c r="C116" s="135" t="s">
        <v>184</v>
      </c>
      <c r="D116" s="136">
        <v>280</v>
      </c>
      <c r="E116" s="136">
        <v>30</v>
      </c>
      <c r="F116" s="136">
        <v>1330</v>
      </c>
      <c r="G116" s="136">
        <v>1630</v>
      </c>
      <c r="H116" s="137">
        <v>0.83</v>
      </c>
      <c r="I116" s="137">
        <v>0.96</v>
      </c>
      <c r="J116" s="137">
        <v>0.93</v>
      </c>
      <c r="K116" s="137">
        <v>0.92</v>
      </c>
      <c r="L116" s="137">
        <v>0.81</v>
      </c>
      <c r="M116" s="137">
        <v>0.96</v>
      </c>
      <c r="N116" s="137">
        <v>0.92</v>
      </c>
      <c r="O116" s="137">
        <v>0.9</v>
      </c>
      <c r="P116" s="137">
        <v>0.43</v>
      </c>
      <c r="Q116" s="137">
        <v>0.54</v>
      </c>
      <c r="R116" s="137">
        <v>0.28000000000000003</v>
      </c>
      <c r="S116" s="137">
        <v>0.31</v>
      </c>
      <c r="T116" s="137" t="s">
        <v>42</v>
      </c>
      <c r="U116" s="137">
        <v>0</v>
      </c>
      <c r="V116" s="137" t="s">
        <v>42</v>
      </c>
      <c r="W116" s="137" t="s">
        <v>42</v>
      </c>
      <c r="X116" s="137">
        <v>0.03</v>
      </c>
      <c r="Y116" s="137">
        <v>0</v>
      </c>
      <c r="Z116" s="137">
        <v>0.02</v>
      </c>
      <c r="AA116" s="137">
        <v>0.02</v>
      </c>
      <c r="AB116" s="137">
        <v>0.32</v>
      </c>
      <c r="AC116" s="137">
        <v>0.42</v>
      </c>
      <c r="AD116" s="137">
        <v>0.61</v>
      </c>
      <c r="AE116" s="137">
        <v>0.55000000000000004</v>
      </c>
      <c r="AF116" s="137" t="s">
        <v>42</v>
      </c>
      <c r="AG116" s="137">
        <v>0</v>
      </c>
      <c r="AH116" s="137">
        <v>0</v>
      </c>
      <c r="AI116" s="137" t="s">
        <v>42</v>
      </c>
      <c r="AJ116" s="137">
        <v>0</v>
      </c>
      <c r="AK116" s="137">
        <v>0</v>
      </c>
      <c r="AL116" s="137">
        <v>0</v>
      </c>
      <c r="AM116" s="137">
        <v>0</v>
      </c>
      <c r="AN116" s="137">
        <v>0</v>
      </c>
      <c r="AO116" s="137">
        <v>0</v>
      </c>
      <c r="AP116" s="137">
        <v>0</v>
      </c>
      <c r="AQ116" s="137">
        <v>0</v>
      </c>
      <c r="AR116" s="137" t="s">
        <v>42</v>
      </c>
      <c r="AS116" s="137">
        <v>0</v>
      </c>
      <c r="AT116" s="137">
        <v>0</v>
      </c>
      <c r="AU116" s="137" t="s">
        <v>42</v>
      </c>
      <c r="AV116" s="137">
        <v>0.08</v>
      </c>
      <c r="AW116" s="137">
        <v>0</v>
      </c>
      <c r="AX116" s="137">
        <v>0.06</v>
      </c>
      <c r="AY116" s="137">
        <v>0.06</v>
      </c>
      <c r="AZ116" s="137">
        <v>0</v>
      </c>
      <c r="BA116" s="137">
        <v>0</v>
      </c>
      <c r="BB116" s="137">
        <v>0</v>
      </c>
      <c r="BC116" s="137">
        <v>0</v>
      </c>
      <c r="BD116" s="137" t="s">
        <v>42</v>
      </c>
      <c r="BE116" s="137">
        <v>0</v>
      </c>
      <c r="BF116" s="137">
        <v>0.01</v>
      </c>
      <c r="BG116" s="137">
        <v>0.01</v>
      </c>
      <c r="BH116" s="137" t="s">
        <v>42</v>
      </c>
      <c r="BI116" s="137">
        <v>0</v>
      </c>
      <c r="BJ116" s="137">
        <v>0.01</v>
      </c>
      <c r="BK116" s="137">
        <v>0.01</v>
      </c>
      <c r="BL116" s="137" t="s">
        <v>42</v>
      </c>
      <c r="BM116" s="137">
        <v>0</v>
      </c>
      <c r="BN116" s="137">
        <v>0.01</v>
      </c>
      <c r="BO116" s="137">
        <v>0.01</v>
      </c>
      <c r="BP116" s="137" t="s">
        <v>42</v>
      </c>
      <c r="BQ116" s="137">
        <v>0</v>
      </c>
      <c r="BR116" s="137" t="s">
        <v>42</v>
      </c>
      <c r="BS116" s="137" t="s">
        <v>41</v>
      </c>
      <c r="BT116" s="137">
        <v>0</v>
      </c>
      <c r="BU116" s="137">
        <v>0</v>
      </c>
      <c r="BV116" s="137">
        <v>0</v>
      </c>
      <c r="BW116" s="137">
        <v>0</v>
      </c>
      <c r="BX116" s="137" t="s">
        <v>42</v>
      </c>
      <c r="BY116" s="137">
        <v>0</v>
      </c>
      <c r="BZ116" s="137" t="s">
        <v>41</v>
      </c>
      <c r="CA116" s="137" t="s">
        <v>41</v>
      </c>
      <c r="CB116" s="137">
        <v>0.1</v>
      </c>
      <c r="CC116" s="137">
        <v>0</v>
      </c>
      <c r="CD116" s="137">
        <v>0.05</v>
      </c>
      <c r="CE116" s="137">
        <v>0.05</v>
      </c>
      <c r="CF116" s="137">
        <v>0.05</v>
      </c>
      <c r="CG116" s="137" t="s">
        <v>42</v>
      </c>
      <c r="CH116" s="137">
        <v>0.01</v>
      </c>
      <c r="CI116" s="137">
        <v>0.02</v>
      </c>
      <c r="CJ116" s="137" t="s">
        <v>42</v>
      </c>
      <c r="CK116" s="137">
        <v>0</v>
      </c>
      <c r="CL116" s="137">
        <v>0.01</v>
      </c>
      <c r="CM116" s="137">
        <v>0.01</v>
      </c>
    </row>
    <row r="117" spans="1:91" s="129" customFormat="1" x14ac:dyDescent="0.2">
      <c r="A117" s="139">
        <v>851</v>
      </c>
      <c r="B117" s="139" t="s">
        <v>283</v>
      </c>
      <c r="C117" s="135" t="s">
        <v>182</v>
      </c>
      <c r="D117" s="136">
        <v>450</v>
      </c>
      <c r="E117" s="136">
        <v>40</v>
      </c>
      <c r="F117" s="136">
        <v>1280</v>
      </c>
      <c r="G117" s="136">
        <v>1770</v>
      </c>
      <c r="H117" s="137">
        <v>0.76</v>
      </c>
      <c r="I117" s="137">
        <v>0.77</v>
      </c>
      <c r="J117" s="137">
        <v>0.92</v>
      </c>
      <c r="K117" s="137">
        <v>0.88</v>
      </c>
      <c r="L117" s="137">
        <v>0.73</v>
      </c>
      <c r="M117" s="137">
        <v>0.77</v>
      </c>
      <c r="N117" s="137">
        <v>0.91</v>
      </c>
      <c r="O117" s="137">
        <v>0.86</v>
      </c>
      <c r="P117" s="137">
        <v>0.5</v>
      </c>
      <c r="Q117" s="137">
        <v>0.6</v>
      </c>
      <c r="R117" s="137">
        <v>0.51</v>
      </c>
      <c r="S117" s="137">
        <v>0.51</v>
      </c>
      <c r="T117" s="137">
        <v>0</v>
      </c>
      <c r="U117" s="137">
        <v>0</v>
      </c>
      <c r="V117" s="137" t="s">
        <v>42</v>
      </c>
      <c r="W117" s="137" t="s">
        <v>42</v>
      </c>
      <c r="X117" s="137">
        <v>0.04</v>
      </c>
      <c r="Y117" s="137">
        <v>0</v>
      </c>
      <c r="Z117" s="137">
        <v>0.06</v>
      </c>
      <c r="AA117" s="137">
        <v>0.05</v>
      </c>
      <c r="AB117" s="137" t="s">
        <v>42</v>
      </c>
      <c r="AC117" s="137">
        <v>0</v>
      </c>
      <c r="AD117" s="137">
        <v>0.01</v>
      </c>
      <c r="AE117" s="137">
        <v>0.01</v>
      </c>
      <c r="AF117" s="137">
        <v>0.17</v>
      </c>
      <c r="AG117" s="137">
        <v>0.17</v>
      </c>
      <c r="AH117" s="137">
        <v>0.33</v>
      </c>
      <c r="AI117" s="137">
        <v>0.28000000000000003</v>
      </c>
      <c r="AJ117" s="137">
        <v>0</v>
      </c>
      <c r="AK117" s="137">
        <v>0</v>
      </c>
      <c r="AL117" s="137">
        <v>0</v>
      </c>
      <c r="AM117" s="137">
        <v>0</v>
      </c>
      <c r="AN117" s="137">
        <v>0</v>
      </c>
      <c r="AO117" s="137">
        <v>0</v>
      </c>
      <c r="AP117" s="137">
        <v>0</v>
      </c>
      <c r="AQ117" s="137">
        <v>0</v>
      </c>
      <c r="AR117" s="137">
        <v>0</v>
      </c>
      <c r="AS117" s="137">
        <v>0</v>
      </c>
      <c r="AT117" s="137">
        <v>0</v>
      </c>
      <c r="AU117" s="137">
        <v>0</v>
      </c>
      <c r="AV117" s="137">
        <v>0.05</v>
      </c>
      <c r="AW117" s="137">
        <v>0</v>
      </c>
      <c r="AX117" s="137">
        <v>0.06</v>
      </c>
      <c r="AY117" s="137">
        <v>0.06</v>
      </c>
      <c r="AZ117" s="137">
        <v>0</v>
      </c>
      <c r="BA117" s="137">
        <v>0</v>
      </c>
      <c r="BB117" s="137" t="s">
        <v>42</v>
      </c>
      <c r="BC117" s="137" t="s">
        <v>42</v>
      </c>
      <c r="BD117" s="137">
        <v>0</v>
      </c>
      <c r="BE117" s="137">
        <v>0</v>
      </c>
      <c r="BF117" s="137">
        <v>0</v>
      </c>
      <c r="BG117" s="137">
        <v>0</v>
      </c>
      <c r="BH117" s="137">
        <v>0.03</v>
      </c>
      <c r="BI117" s="137">
        <v>0</v>
      </c>
      <c r="BJ117" s="137">
        <v>0.01</v>
      </c>
      <c r="BK117" s="137">
        <v>0.02</v>
      </c>
      <c r="BL117" s="137" t="s">
        <v>42</v>
      </c>
      <c r="BM117" s="137">
        <v>0</v>
      </c>
      <c r="BN117" s="137">
        <v>0.01</v>
      </c>
      <c r="BO117" s="137">
        <v>0.01</v>
      </c>
      <c r="BP117" s="137">
        <v>0.02</v>
      </c>
      <c r="BQ117" s="137">
        <v>0</v>
      </c>
      <c r="BR117" s="137" t="s">
        <v>42</v>
      </c>
      <c r="BS117" s="137">
        <v>0.01</v>
      </c>
      <c r="BT117" s="137">
        <v>0</v>
      </c>
      <c r="BU117" s="137">
        <v>0</v>
      </c>
      <c r="BV117" s="137">
        <v>0</v>
      </c>
      <c r="BW117" s="137">
        <v>0</v>
      </c>
      <c r="BX117" s="137" t="s">
        <v>42</v>
      </c>
      <c r="BY117" s="137">
        <v>0</v>
      </c>
      <c r="BZ117" s="137" t="s">
        <v>41</v>
      </c>
      <c r="CA117" s="137">
        <v>0.01</v>
      </c>
      <c r="CB117" s="137">
        <v>0.11</v>
      </c>
      <c r="CC117" s="137" t="s">
        <v>42</v>
      </c>
      <c r="CD117" s="137">
        <v>0.04</v>
      </c>
      <c r="CE117" s="137">
        <v>0.06</v>
      </c>
      <c r="CF117" s="137">
        <v>0.08</v>
      </c>
      <c r="CG117" s="137" t="s">
        <v>42</v>
      </c>
      <c r="CH117" s="137">
        <v>0.01</v>
      </c>
      <c r="CI117" s="137">
        <v>0.03</v>
      </c>
      <c r="CJ117" s="137">
        <v>0.05</v>
      </c>
      <c r="CK117" s="137" t="s">
        <v>42</v>
      </c>
      <c r="CL117" s="137">
        <v>0.02</v>
      </c>
      <c r="CM117" s="137">
        <v>0.03</v>
      </c>
    </row>
    <row r="118" spans="1:91" s="129" customFormat="1" x14ac:dyDescent="0.2">
      <c r="A118" s="139">
        <v>870</v>
      </c>
      <c r="B118" s="139" t="s">
        <v>284</v>
      </c>
      <c r="C118" s="135" t="s">
        <v>182</v>
      </c>
      <c r="D118" s="136">
        <v>280</v>
      </c>
      <c r="E118" s="136">
        <v>30</v>
      </c>
      <c r="F118" s="136">
        <v>770</v>
      </c>
      <c r="G118" s="136">
        <v>1080</v>
      </c>
      <c r="H118" s="137">
        <v>0.86</v>
      </c>
      <c r="I118" s="137">
        <v>0.94</v>
      </c>
      <c r="J118" s="137">
        <v>0.94</v>
      </c>
      <c r="K118" s="137">
        <v>0.92</v>
      </c>
      <c r="L118" s="137">
        <v>0.82</v>
      </c>
      <c r="M118" s="137">
        <v>0.88</v>
      </c>
      <c r="N118" s="137">
        <v>0.93</v>
      </c>
      <c r="O118" s="137">
        <v>0.9</v>
      </c>
      <c r="P118" s="137">
        <v>0.38</v>
      </c>
      <c r="Q118" s="137">
        <v>0.69</v>
      </c>
      <c r="R118" s="137">
        <v>0.19</v>
      </c>
      <c r="S118" s="137">
        <v>0.25</v>
      </c>
      <c r="T118" s="137">
        <v>0</v>
      </c>
      <c r="U118" s="137">
        <v>0</v>
      </c>
      <c r="V118" s="137">
        <v>0.01</v>
      </c>
      <c r="W118" s="137">
        <v>0.01</v>
      </c>
      <c r="X118" s="137">
        <v>0.03</v>
      </c>
      <c r="Y118" s="137">
        <v>0</v>
      </c>
      <c r="Z118" s="137">
        <v>0.02</v>
      </c>
      <c r="AA118" s="137">
        <v>0.02</v>
      </c>
      <c r="AB118" s="137">
        <v>0.36</v>
      </c>
      <c r="AC118" s="137">
        <v>0.19</v>
      </c>
      <c r="AD118" s="137">
        <v>0.64</v>
      </c>
      <c r="AE118" s="137">
        <v>0.56000000000000005</v>
      </c>
      <c r="AF118" s="137">
        <v>0.05</v>
      </c>
      <c r="AG118" s="137">
        <v>0</v>
      </c>
      <c r="AH118" s="137">
        <v>7.0000000000000007E-2</v>
      </c>
      <c r="AI118" s="137">
        <v>0.06</v>
      </c>
      <c r="AJ118" s="137">
        <v>0</v>
      </c>
      <c r="AK118" s="137">
        <v>0</v>
      </c>
      <c r="AL118" s="137">
        <v>0</v>
      </c>
      <c r="AM118" s="137">
        <v>0</v>
      </c>
      <c r="AN118" s="137">
        <v>0</v>
      </c>
      <c r="AO118" s="137">
        <v>0</v>
      </c>
      <c r="AP118" s="137">
        <v>0</v>
      </c>
      <c r="AQ118" s="137">
        <v>0</v>
      </c>
      <c r="AR118" s="137">
        <v>0</v>
      </c>
      <c r="AS118" s="137">
        <v>0</v>
      </c>
      <c r="AT118" s="137">
        <v>0</v>
      </c>
      <c r="AU118" s="137">
        <v>0</v>
      </c>
      <c r="AV118" s="137">
        <v>0.04</v>
      </c>
      <c r="AW118" s="137" t="s">
        <v>42</v>
      </c>
      <c r="AX118" s="137">
        <v>0.04</v>
      </c>
      <c r="AY118" s="137">
        <v>0.04</v>
      </c>
      <c r="AZ118" s="137">
        <v>0</v>
      </c>
      <c r="BA118" s="137">
        <v>0</v>
      </c>
      <c r="BB118" s="137">
        <v>0</v>
      </c>
      <c r="BC118" s="137">
        <v>0</v>
      </c>
      <c r="BD118" s="137" t="s">
        <v>42</v>
      </c>
      <c r="BE118" s="137">
        <v>0</v>
      </c>
      <c r="BF118" s="137" t="s">
        <v>42</v>
      </c>
      <c r="BG118" s="137" t="s">
        <v>42</v>
      </c>
      <c r="BH118" s="137">
        <v>0.03</v>
      </c>
      <c r="BI118" s="137" t="s">
        <v>42</v>
      </c>
      <c r="BJ118" s="137">
        <v>0.01</v>
      </c>
      <c r="BK118" s="137">
        <v>0.02</v>
      </c>
      <c r="BL118" s="137" t="s">
        <v>42</v>
      </c>
      <c r="BM118" s="137" t="s">
        <v>42</v>
      </c>
      <c r="BN118" s="137">
        <v>0.01</v>
      </c>
      <c r="BO118" s="137">
        <v>0.01</v>
      </c>
      <c r="BP118" s="137" t="s">
        <v>42</v>
      </c>
      <c r="BQ118" s="137">
        <v>0</v>
      </c>
      <c r="BR118" s="137" t="s">
        <v>42</v>
      </c>
      <c r="BS118" s="137" t="s">
        <v>42</v>
      </c>
      <c r="BT118" s="137">
        <v>0</v>
      </c>
      <c r="BU118" s="137">
        <v>0</v>
      </c>
      <c r="BV118" s="137" t="s">
        <v>42</v>
      </c>
      <c r="BW118" s="137" t="s">
        <v>42</v>
      </c>
      <c r="BX118" s="137" t="s">
        <v>42</v>
      </c>
      <c r="BY118" s="137" t="s">
        <v>42</v>
      </c>
      <c r="BZ118" s="137" t="s">
        <v>42</v>
      </c>
      <c r="CA118" s="137">
        <v>0.01</v>
      </c>
      <c r="CB118" s="137">
        <v>0.09</v>
      </c>
      <c r="CC118" s="137">
        <v>0</v>
      </c>
      <c r="CD118" s="137">
        <v>0.03</v>
      </c>
      <c r="CE118" s="137">
        <v>0.05</v>
      </c>
      <c r="CF118" s="137">
        <v>0.04</v>
      </c>
      <c r="CG118" s="137" t="s">
        <v>42</v>
      </c>
      <c r="CH118" s="137">
        <v>0.01</v>
      </c>
      <c r="CI118" s="137">
        <v>0.02</v>
      </c>
      <c r="CJ118" s="137" t="s">
        <v>42</v>
      </c>
      <c r="CK118" s="137">
        <v>0</v>
      </c>
      <c r="CL118" s="137">
        <v>0.02</v>
      </c>
      <c r="CM118" s="137">
        <v>0.01</v>
      </c>
    </row>
    <row r="119" spans="1:91" s="129" customFormat="1" x14ac:dyDescent="0.2">
      <c r="A119" s="139">
        <v>317</v>
      </c>
      <c r="B119" s="139" t="s">
        <v>285</v>
      </c>
      <c r="C119" s="135" t="s">
        <v>180</v>
      </c>
      <c r="D119" s="136">
        <v>570</v>
      </c>
      <c r="E119" s="136">
        <v>70</v>
      </c>
      <c r="F119" s="136">
        <v>2730</v>
      </c>
      <c r="G119" s="136">
        <v>3370</v>
      </c>
      <c r="H119" s="137">
        <v>0.91</v>
      </c>
      <c r="I119" s="137">
        <v>0.96</v>
      </c>
      <c r="J119" s="137">
        <v>0.96</v>
      </c>
      <c r="K119" s="137">
        <v>0.95</v>
      </c>
      <c r="L119" s="137">
        <v>0.89</v>
      </c>
      <c r="M119" s="137">
        <v>0.96</v>
      </c>
      <c r="N119" s="137">
        <v>0.95</v>
      </c>
      <c r="O119" s="137">
        <v>0.94</v>
      </c>
      <c r="P119" s="137">
        <v>0.31</v>
      </c>
      <c r="Q119" s="137">
        <v>0.57999999999999996</v>
      </c>
      <c r="R119" s="137">
        <v>0.09</v>
      </c>
      <c r="S119" s="137">
        <v>0.14000000000000001</v>
      </c>
      <c r="T119" s="137">
        <v>0</v>
      </c>
      <c r="U119" s="137" t="s">
        <v>42</v>
      </c>
      <c r="V119" s="137" t="s">
        <v>41</v>
      </c>
      <c r="W119" s="137" t="s">
        <v>41</v>
      </c>
      <c r="X119" s="137">
        <v>0.02</v>
      </c>
      <c r="Y119" s="137">
        <v>0.08</v>
      </c>
      <c r="Z119" s="137">
        <v>0.01</v>
      </c>
      <c r="AA119" s="137">
        <v>0.02</v>
      </c>
      <c r="AB119" s="137">
        <v>0.51</v>
      </c>
      <c r="AC119" s="137">
        <v>0.27</v>
      </c>
      <c r="AD119" s="137">
        <v>0.81</v>
      </c>
      <c r="AE119" s="137">
        <v>0.74</v>
      </c>
      <c r="AF119" s="137">
        <v>0.04</v>
      </c>
      <c r="AG119" s="137">
        <v>0</v>
      </c>
      <c r="AH119" s="137">
        <v>0.04</v>
      </c>
      <c r="AI119" s="137">
        <v>0.04</v>
      </c>
      <c r="AJ119" s="137">
        <v>0</v>
      </c>
      <c r="AK119" s="137">
        <v>0</v>
      </c>
      <c r="AL119" s="137">
        <v>0</v>
      </c>
      <c r="AM119" s="137">
        <v>0</v>
      </c>
      <c r="AN119" s="137">
        <v>0</v>
      </c>
      <c r="AO119" s="137">
        <v>0</v>
      </c>
      <c r="AP119" s="137">
        <v>0</v>
      </c>
      <c r="AQ119" s="137">
        <v>0</v>
      </c>
      <c r="AR119" s="137">
        <v>0</v>
      </c>
      <c r="AS119" s="137">
        <v>0</v>
      </c>
      <c r="AT119" s="137">
        <v>0</v>
      </c>
      <c r="AU119" s="137">
        <v>0</v>
      </c>
      <c r="AV119" s="137">
        <v>0.03</v>
      </c>
      <c r="AW119" s="137" t="s">
        <v>42</v>
      </c>
      <c r="AX119" s="137">
        <v>0.02</v>
      </c>
      <c r="AY119" s="137">
        <v>0.02</v>
      </c>
      <c r="AZ119" s="137">
        <v>0</v>
      </c>
      <c r="BA119" s="137">
        <v>0</v>
      </c>
      <c r="BB119" s="137">
        <v>0</v>
      </c>
      <c r="BC119" s="137">
        <v>0</v>
      </c>
      <c r="BD119" s="137" t="s">
        <v>42</v>
      </c>
      <c r="BE119" s="137" t="s">
        <v>42</v>
      </c>
      <c r="BF119" s="137" t="s">
        <v>42</v>
      </c>
      <c r="BG119" s="137" t="s">
        <v>41</v>
      </c>
      <c r="BH119" s="137">
        <v>0.01</v>
      </c>
      <c r="BI119" s="137">
        <v>0</v>
      </c>
      <c r="BJ119" s="137" t="s">
        <v>41</v>
      </c>
      <c r="BK119" s="137">
        <v>0.01</v>
      </c>
      <c r="BL119" s="137" t="s">
        <v>42</v>
      </c>
      <c r="BM119" s="137">
        <v>0</v>
      </c>
      <c r="BN119" s="137" t="s">
        <v>41</v>
      </c>
      <c r="BO119" s="137" t="s">
        <v>41</v>
      </c>
      <c r="BP119" s="137" t="s">
        <v>42</v>
      </c>
      <c r="BQ119" s="137">
        <v>0</v>
      </c>
      <c r="BR119" s="137" t="s">
        <v>42</v>
      </c>
      <c r="BS119" s="137" t="s">
        <v>42</v>
      </c>
      <c r="BT119" s="137" t="s">
        <v>42</v>
      </c>
      <c r="BU119" s="137">
        <v>0</v>
      </c>
      <c r="BV119" s="137" t="s">
        <v>42</v>
      </c>
      <c r="BW119" s="137" t="s">
        <v>42</v>
      </c>
      <c r="BX119" s="137" t="s">
        <v>42</v>
      </c>
      <c r="BY119" s="137">
        <v>0</v>
      </c>
      <c r="BZ119" s="137" t="s">
        <v>41</v>
      </c>
      <c r="CA119" s="137" t="s">
        <v>41</v>
      </c>
      <c r="CB119" s="137">
        <v>0.06</v>
      </c>
      <c r="CC119" s="137" t="s">
        <v>42</v>
      </c>
      <c r="CD119" s="137">
        <v>0.02</v>
      </c>
      <c r="CE119" s="137">
        <v>0.03</v>
      </c>
      <c r="CF119" s="137">
        <v>0.02</v>
      </c>
      <c r="CG119" s="137" t="s">
        <v>42</v>
      </c>
      <c r="CH119" s="137" t="s">
        <v>41</v>
      </c>
      <c r="CI119" s="137">
        <v>0.01</v>
      </c>
      <c r="CJ119" s="137">
        <v>0.01</v>
      </c>
      <c r="CK119" s="137">
        <v>0</v>
      </c>
      <c r="CL119" s="137">
        <v>0.01</v>
      </c>
      <c r="CM119" s="137">
        <v>0.01</v>
      </c>
    </row>
    <row r="120" spans="1:91" s="129" customFormat="1" x14ac:dyDescent="0.2">
      <c r="A120" s="139">
        <v>807</v>
      </c>
      <c r="B120" s="139" t="s">
        <v>286</v>
      </c>
      <c r="C120" s="135" t="s">
        <v>166</v>
      </c>
      <c r="D120" s="136">
        <v>460</v>
      </c>
      <c r="E120" s="136">
        <v>30</v>
      </c>
      <c r="F120" s="136">
        <v>1320</v>
      </c>
      <c r="G120" s="136">
        <v>1810</v>
      </c>
      <c r="H120" s="137">
        <v>0.87</v>
      </c>
      <c r="I120" s="137">
        <v>0.87</v>
      </c>
      <c r="J120" s="137">
        <v>0.92</v>
      </c>
      <c r="K120" s="137">
        <v>0.9</v>
      </c>
      <c r="L120" s="137">
        <v>0.84</v>
      </c>
      <c r="M120" s="137">
        <v>0.87</v>
      </c>
      <c r="N120" s="137">
        <v>0.89</v>
      </c>
      <c r="O120" s="137">
        <v>0.88</v>
      </c>
      <c r="P120" s="137">
        <v>0.6</v>
      </c>
      <c r="Q120" s="137">
        <v>0.57999999999999996</v>
      </c>
      <c r="R120" s="137">
        <v>0.42</v>
      </c>
      <c r="S120" s="137">
        <v>0.47</v>
      </c>
      <c r="T120" s="137" t="s">
        <v>42</v>
      </c>
      <c r="U120" s="137">
        <v>0</v>
      </c>
      <c r="V120" s="137">
        <v>0</v>
      </c>
      <c r="W120" s="137" t="s">
        <v>42</v>
      </c>
      <c r="X120" s="137">
        <v>0.06</v>
      </c>
      <c r="Y120" s="137" t="s">
        <v>42</v>
      </c>
      <c r="Z120" s="137">
        <v>0.05</v>
      </c>
      <c r="AA120" s="137">
        <v>0.05</v>
      </c>
      <c r="AB120" s="137">
        <v>0.03</v>
      </c>
      <c r="AC120" s="137">
        <v>0</v>
      </c>
      <c r="AD120" s="137">
        <v>0.1</v>
      </c>
      <c r="AE120" s="137">
        <v>0.08</v>
      </c>
      <c r="AF120" s="137">
        <v>0.14000000000000001</v>
      </c>
      <c r="AG120" s="137">
        <v>0.23</v>
      </c>
      <c r="AH120" s="137">
        <v>0.32</v>
      </c>
      <c r="AI120" s="137">
        <v>0.27</v>
      </c>
      <c r="AJ120" s="137">
        <v>0</v>
      </c>
      <c r="AK120" s="137">
        <v>0</v>
      </c>
      <c r="AL120" s="137">
        <v>0</v>
      </c>
      <c r="AM120" s="137">
        <v>0</v>
      </c>
      <c r="AN120" s="137" t="s">
        <v>42</v>
      </c>
      <c r="AO120" s="137">
        <v>0</v>
      </c>
      <c r="AP120" s="137">
        <v>0</v>
      </c>
      <c r="AQ120" s="137" t="s">
        <v>42</v>
      </c>
      <c r="AR120" s="137">
        <v>0</v>
      </c>
      <c r="AS120" s="137">
        <v>0</v>
      </c>
      <c r="AT120" s="137">
        <v>0</v>
      </c>
      <c r="AU120" s="137">
        <v>0</v>
      </c>
      <c r="AV120" s="137">
        <v>0.09</v>
      </c>
      <c r="AW120" s="137">
        <v>0</v>
      </c>
      <c r="AX120" s="137">
        <v>0.08</v>
      </c>
      <c r="AY120" s="137">
        <v>0.08</v>
      </c>
      <c r="AZ120" s="137">
        <v>0</v>
      </c>
      <c r="BA120" s="137">
        <v>0</v>
      </c>
      <c r="BB120" s="137">
        <v>0</v>
      </c>
      <c r="BC120" s="137">
        <v>0</v>
      </c>
      <c r="BD120" s="137" t="s">
        <v>42</v>
      </c>
      <c r="BE120" s="137">
        <v>0</v>
      </c>
      <c r="BF120" s="137" t="s">
        <v>42</v>
      </c>
      <c r="BG120" s="137" t="s">
        <v>42</v>
      </c>
      <c r="BH120" s="137">
        <v>0.01</v>
      </c>
      <c r="BI120" s="137">
        <v>0</v>
      </c>
      <c r="BJ120" s="137">
        <v>0.01</v>
      </c>
      <c r="BK120" s="137">
        <v>0.01</v>
      </c>
      <c r="BL120" s="137" t="s">
        <v>42</v>
      </c>
      <c r="BM120" s="137">
        <v>0</v>
      </c>
      <c r="BN120" s="137" t="s">
        <v>41</v>
      </c>
      <c r="BO120" s="137" t="s">
        <v>41</v>
      </c>
      <c r="BP120" s="137" t="s">
        <v>42</v>
      </c>
      <c r="BQ120" s="137">
        <v>0</v>
      </c>
      <c r="BR120" s="137" t="s">
        <v>42</v>
      </c>
      <c r="BS120" s="137" t="s">
        <v>41</v>
      </c>
      <c r="BT120" s="137" t="s">
        <v>42</v>
      </c>
      <c r="BU120" s="137">
        <v>0</v>
      </c>
      <c r="BV120" s="137" t="s">
        <v>42</v>
      </c>
      <c r="BW120" s="137" t="s">
        <v>42</v>
      </c>
      <c r="BX120" s="137">
        <v>0.02</v>
      </c>
      <c r="BY120" s="137">
        <v>0</v>
      </c>
      <c r="BZ120" s="137">
        <v>0.01</v>
      </c>
      <c r="CA120" s="137">
        <v>0.02</v>
      </c>
      <c r="CB120" s="137">
        <v>0.09</v>
      </c>
      <c r="CC120" s="137" t="s">
        <v>42</v>
      </c>
      <c r="CD120" s="137">
        <v>0.05</v>
      </c>
      <c r="CE120" s="137">
        <v>0.06</v>
      </c>
      <c r="CF120" s="137">
        <v>0.02</v>
      </c>
      <c r="CG120" s="137">
        <v>0</v>
      </c>
      <c r="CH120" s="137">
        <v>0.02</v>
      </c>
      <c r="CI120" s="137">
        <v>0.02</v>
      </c>
      <c r="CJ120" s="137" t="s">
        <v>42</v>
      </c>
      <c r="CK120" s="137" t="s">
        <v>42</v>
      </c>
      <c r="CL120" s="137">
        <v>0.01</v>
      </c>
      <c r="CM120" s="137">
        <v>0.01</v>
      </c>
    </row>
    <row r="121" spans="1:91" s="129" customFormat="1" x14ac:dyDescent="0.2">
      <c r="A121" s="139">
        <v>318</v>
      </c>
      <c r="B121" s="139" t="s">
        <v>287</v>
      </c>
      <c r="C121" s="135" t="s">
        <v>180</v>
      </c>
      <c r="D121" s="136">
        <v>250</v>
      </c>
      <c r="E121" s="136">
        <v>40</v>
      </c>
      <c r="F121" s="136">
        <v>1010</v>
      </c>
      <c r="G121" s="136">
        <v>1300</v>
      </c>
      <c r="H121" s="137">
        <v>0.82</v>
      </c>
      <c r="I121" s="137">
        <v>0.8</v>
      </c>
      <c r="J121" s="137">
        <v>0.93</v>
      </c>
      <c r="K121" s="137">
        <v>0.9</v>
      </c>
      <c r="L121" s="137">
        <v>0.81</v>
      </c>
      <c r="M121" s="137">
        <v>0.77</v>
      </c>
      <c r="N121" s="137">
        <v>0.93</v>
      </c>
      <c r="O121" s="137">
        <v>0.9</v>
      </c>
      <c r="P121" s="137">
        <v>0.5</v>
      </c>
      <c r="Q121" s="137">
        <v>0.52</v>
      </c>
      <c r="R121" s="137">
        <v>0.37</v>
      </c>
      <c r="S121" s="137">
        <v>0.4</v>
      </c>
      <c r="T121" s="137">
        <v>0</v>
      </c>
      <c r="U121" s="137">
        <v>0</v>
      </c>
      <c r="V121" s="137">
        <v>0.01</v>
      </c>
      <c r="W121" s="137">
        <v>0.01</v>
      </c>
      <c r="X121" s="137">
        <v>0.05</v>
      </c>
      <c r="Y121" s="137" t="s">
        <v>42</v>
      </c>
      <c r="Z121" s="137">
        <v>0.01</v>
      </c>
      <c r="AA121" s="137">
        <v>0.02</v>
      </c>
      <c r="AB121" s="137">
        <v>0.11</v>
      </c>
      <c r="AC121" s="137">
        <v>0.14000000000000001</v>
      </c>
      <c r="AD121" s="137">
        <v>0.13</v>
      </c>
      <c r="AE121" s="137">
        <v>0.13</v>
      </c>
      <c r="AF121" s="137">
        <v>0.14000000000000001</v>
      </c>
      <c r="AG121" s="137" t="s">
        <v>42</v>
      </c>
      <c r="AH121" s="137">
        <v>0.41</v>
      </c>
      <c r="AI121" s="137">
        <v>0.35</v>
      </c>
      <c r="AJ121" s="137">
        <v>0</v>
      </c>
      <c r="AK121" s="137">
        <v>0</v>
      </c>
      <c r="AL121" s="137">
        <v>0</v>
      </c>
      <c r="AM121" s="137">
        <v>0</v>
      </c>
      <c r="AN121" s="137">
        <v>0</v>
      </c>
      <c r="AO121" s="137">
        <v>0</v>
      </c>
      <c r="AP121" s="137">
        <v>0</v>
      </c>
      <c r="AQ121" s="137">
        <v>0</v>
      </c>
      <c r="AR121" s="137">
        <v>0</v>
      </c>
      <c r="AS121" s="137">
        <v>0</v>
      </c>
      <c r="AT121" s="137">
        <v>0</v>
      </c>
      <c r="AU121" s="137">
        <v>0</v>
      </c>
      <c r="AV121" s="137">
        <v>0.06</v>
      </c>
      <c r="AW121" s="137" t="s">
        <v>42</v>
      </c>
      <c r="AX121" s="137">
        <v>0.02</v>
      </c>
      <c r="AY121" s="137">
        <v>0.03</v>
      </c>
      <c r="AZ121" s="137">
        <v>0</v>
      </c>
      <c r="BA121" s="137">
        <v>0</v>
      </c>
      <c r="BB121" s="137">
        <v>0</v>
      </c>
      <c r="BC121" s="137">
        <v>0</v>
      </c>
      <c r="BD121" s="137" t="s">
        <v>42</v>
      </c>
      <c r="BE121" s="137">
        <v>0</v>
      </c>
      <c r="BF121" s="137" t="s">
        <v>42</v>
      </c>
      <c r="BG121" s="137" t="s">
        <v>42</v>
      </c>
      <c r="BH121" s="137">
        <v>0</v>
      </c>
      <c r="BI121" s="137">
        <v>0</v>
      </c>
      <c r="BJ121" s="137" t="s">
        <v>42</v>
      </c>
      <c r="BK121" s="137" t="s">
        <v>42</v>
      </c>
      <c r="BL121" s="137">
        <v>0</v>
      </c>
      <c r="BM121" s="137">
        <v>0</v>
      </c>
      <c r="BN121" s="137" t="s">
        <v>42</v>
      </c>
      <c r="BO121" s="137" t="s">
        <v>42</v>
      </c>
      <c r="BP121" s="137">
        <v>0</v>
      </c>
      <c r="BQ121" s="137">
        <v>0</v>
      </c>
      <c r="BR121" s="137">
        <v>0</v>
      </c>
      <c r="BS121" s="137">
        <v>0</v>
      </c>
      <c r="BT121" s="137">
        <v>0</v>
      </c>
      <c r="BU121" s="137">
        <v>0</v>
      </c>
      <c r="BV121" s="137">
        <v>0</v>
      </c>
      <c r="BW121" s="137">
        <v>0</v>
      </c>
      <c r="BX121" s="137" t="s">
        <v>42</v>
      </c>
      <c r="BY121" s="137" t="s">
        <v>42</v>
      </c>
      <c r="BZ121" s="137" t="s">
        <v>42</v>
      </c>
      <c r="CA121" s="137" t="s">
        <v>42</v>
      </c>
      <c r="CB121" s="137">
        <v>0.11</v>
      </c>
      <c r="CC121" s="137" t="s">
        <v>42</v>
      </c>
      <c r="CD121" s="137">
        <v>0.05</v>
      </c>
      <c r="CE121" s="137">
        <v>0.06</v>
      </c>
      <c r="CF121" s="137">
        <v>0.04</v>
      </c>
      <c r="CG121" s="137" t="s">
        <v>42</v>
      </c>
      <c r="CH121" s="137">
        <v>0.01</v>
      </c>
      <c r="CI121" s="137">
        <v>0.02</v>
      </c>
      <c r="CJ121" s="137">
        <v>0.03</v>
      </c>
      <c r="CK121" s="137" t="s">
        <v>42</v>
      </c>
      <c r="CL121" s="137">
        <v>0.01</v>
      </c>
      <c r="CM121" s="137">
        <v>0.02</v>
      </c>
    </row>
    <row r="122" spans="1:91" s="129" customFormat="1" x14ac:dyDescent="0.2">
      <c r="A122" s="139">
        <v>354</v>
      </c>
      <c r="B122" s="139" t="s">
        <v>288</v>
      </c>
      <c r="C122" s="135" t="s">
        <v>168</v>
      </c>
      <c r="D122" s="136">
        <v>460</v>
      </c>
      <c r="E122" s="136">
        <v>50</v>
      </c>
      <c r="F122" s="136">
        <v>1880</v>
      </c>
      <c r="G122" s="136">
        <v>2390</v>
      </c>
      <c r="H122" s="137">
        <v>0.86</v>
      </c>
      <c r="I122" s="137">
        <v>0.92</v>
      </c>
      <c r="J122" s="137">
        <v>0.91</v>
      </c>
      <c r="K122" s="137">
        <v>0.9</v>
      </c>
      <c r="L122" s="137">
        <v>0.82</v>
      </c>
      <c r="M122" s="137">
        <v>0.88</v>
      </c>
      <c r="N122" s="137">
        <v>0.89</v>
      </c>
      <c r="O122" s="137">
        <v>0.88</v>
      </c>
      <c r="P122" s="137">
        <v>0.61</v>
      </c>
      <c r="Q122" s="137">
        <v>0.71</v>
      </c>
      <c r="R122" s="137">
        <v>0.4</v>
      </c>
      <c r="S122" s="137">
        <v>0.44</v>
      </c>
      <c r="T122" s="137">
        <v>0</v>
      </c>
      <c r="U122" s="137">
        <v>0</v>
      </c>
      <c r="V122" s="137" t="s">
        <v>42</v>
      </c>
      <c r="W122" s="137" t="s">
        <v>42</v>
      </c>
      <c r="X122" s="137">
        <v>0.05</v>
      </c>
      <c r="Y122" s="137">
        <v>0</v>
      </c>
      <c r="Z122" s="137">
        <v>0.03</v>
      </c>
      <c r="AA122" s="137">
        <v>0.03</v>
      </c>
      <c r="AB122" s="137">
        <v>0.04</v>
      </c>
      <c r="AC122" s="137" t="s">
        <v>42</v>
      </c>
      <c r="AD122" s="137">
        <v>0.08</v>
      </c>
      <c r="AE122" s="137">
        <v>7.0000000000000007E-2</v>
      </c>
      <c r="AF122" s="137">
        <v>0.12</v>
      </c>
      <c r="AG122" s="137" t="s">
        <v>42</v>
      </c>
      <c r="AH122" s="137">
        <v>0.38</v>
      </c>
      <c r="AI122" s="137">
        <v>0.33</v>
      </c>
      <c r="AJ122" s="137">
        <v>0</v>
      </c>
      <c r="AK122" s="137">
        <v>0</v>
      </c>
      <c r="AL122" s="137">
        <v>0</v>
      </c>
      <c r="AM122" s="137">
        <v>0</v>
      </c>
      <c r="AN122" s="137">
        <v>0</v>
      </c>
      <c r="AO122" s="137">
        <v>0</v>
      </c>
      <c r="AP122" s="137">
        <v>0</v>
      </c>
      <c r="AQ122" s="137">
        <v>0</v>
      </c>
      <c r="AR122" s="137">
        <v>0</v>
      </c>
      <c r="AS122" s="137" t="s">
        <v>42</v>
      </c>
      <c r="AT122" s="137">
        <v>0</v>
      </c>
      <c r="AU122" s="137" t="s">
        <v>42</v>
      </c>
      <c r="AV122" s="137">
        <v>0.09</v>
      </c>
      <c r="AW122" s="137">
        <v>0</v>
      </c>
      <c r="AX122" s="137">
        <v>0.05</v>
      </c>
      <c r="AY122" s="137">
        <v>0.05</v>
      </c>
      <c r="AZ122" s="137">
        <v>0</v>
      </c>
      <c r="BA122" s="137">
        <v>0</v>
      </c>
      <c r="BB122" s="137">
        <v>0</v>
      </c>
      <c r="BC122" s="137">
        <v>0</v>
      </c>
      <c r="BD122" s="137">
        <v>0</v>
      </c>
      <c r="BE122" s="137">
        <v>0</v>
      </c>
      <c r="BF122" s="137" t="s">
        <v>42</v>
      </c>
      <c r="BG122" s="137" t="s">
        <v>42</v>
      </c>
      <c r="BH122" s="137">
        <v>0.02</v>
      </c>
      <c r="BI122" s="137" t="s">
        <v>42</v>
      </c>
      <c r="BJ122" s="137">
        <v>0.01</v>
      </c>
      <c r="BK122" s="137">
        <v>0.01</v>
      </c>
      <c r="BL122" s="137" t="s">
        <v>42</v>
      </c>
      <c r="BM122" s="137" t="s">
        <v>42</v>
      </c>
      <c r="BN122" s="137">
        <v>0.01</v>
      </c>
      <c r="BO122" s="137">
        <v>0.01</v>
      </c>
      <c r="BP122" s="137" t="s">
        <v>42</v>
      </c>
      <c r="BQ122" s="137">
        <v>0</v>
      </c>
      <c r="BR122" s="137" t="s">
        <v>42</v>
      </c>
      <c r="BS122" s="137" t="s">
        <v>42</v>
      </c>
      <c r="BT122" s="137" t="s">
        <v>42</v>
      </c>
      <c r="BU122" s="137" t="s">
        <v>42</v>
      </c>
      <c r="BV122" s="137" t="s">
        <v>42</v>
      </c>
      <c r="BW122" s="137" t="s">
        <v>42</v>
      </c>
      <c r="BX122" s="137">
        <v>0.03</v>
      </c>
      <c r="BY122" s="137">
        <v>0</v>
      </c>
      <c r="BZ122" s="137">
        <v>0.01</v>
      </c>
      <c r="CA122" s="137">
        <v>0.02</v>
      </c>
      <c r="CB122" s="137">
        <v>0.09</v>
      </c>
      <c r="CC122" s="137" t="s">
        <v>42</v>
      </c>
      <c r="CD122" s="137">
        <v>0.06</v>
      </c>
      <c r="CE122" s="137">
        <v>7.0000000000000007E-2</v>
      </c>
      <c r="CF122" s="137">
        <v>0.04</v>
      </c>
      <c r="CG122" s="137" t="s">
        <v>42</v>
      </c>
      <c r="CH122" s="137">
        <v>0.02</v>
      </c>
      <c r="CI122" s="137">
        <v>0.02</v>
      </c>
      <c r="CJ122" s="137" t="s">
        <v>42</v>
      </c>
      <c r="CK122" s="137">
        <v>0</v>
      </c>
      <c r="CL122" s="137">
        <v>0.01</v>
      </c>
      <c r="CM122" s="137">
        <v>0.01</v>
      </c>
    </row>
    <row r="123" spans="1:91" s="129" customFormat="1" x14ac:dyDescent="0.2">
      <c r="A123" s="139">
        <v>372</v>
      </c>
      <c r="B123" s="139" t="s">
        <v>289</v>
      </c>
      <c r="C123" s="135" t="s">
        <v>170</v>
      </c>
      <c r="D123" s="136">
        <v>660</v>
      </c>
      <c r="E123" s="136">
        <v>50</v>
      </c>
      <c r="F123" s="136">
        <v>2700</v>
      </c>
      <c r="G123" s="136">
        <v>3420</v>
      </c>
      <c r="H123" s="137">
        <v>0.83</v>
      </c>
      <c r="I123" s="137">
        <v>0.89</v>
      </c>
      <c r="J123" s="137">
        <v>0.94</v>
      </c>
      <c r="K123" s="137">
        <v>0.91</v>
      </c>
      <c r="L123" s="137">
        <v>0.78</v>
      </c>
      <c r="M123" s="137">
        <v>0.87</v>
      </c>
      <c r="N123" s="137">
        <v>0.92</v>
      </c>
      <c r="O123" s="137">
        <v>0.89</v>
      </c>
      <c r="P123" s="137">
        <v>0.53</v>
      </c>
      <c r="Q123" s="137">
        <v>0.51</v>
      </c>
      <c r="R123" s="137">
        <v>0.3</v>
      </c>
      <c r="S123" s="137">
        <v>0.34</v>
      </c>
      <c r="T123" s="137">
        <v>0</v>
      </c>
      <c r="U123" s="137">
        <v>0</v>
      </c>
      <c r="V123" s="137" t="s">
        <v>42</v>
      </c>
      <c r="W123" s="137" t="s">
        <v>42</v>
      </c>
      <c r="X123" s="137">
        <v>0.08</v>
      </c>
      <c r="Y123" s="137" t="s">
        <v>42</v>
      </c>
      <c r="Z123" s="137">
        <v>0.05</v>
      </c>
      <c r="AA123" s="137">
        <v>0.05</v>
      </c>
      <c r="AB123" s="137">
        <v>0.13</v>
      </c>
      <c r="AC123" s="137">
        <v>0.23</v>
      </c>
      <c r="AD123" s="137">
        <v>0.4</v>
      </c>
      <c r="AE123" s="137">
        <v>0.35</v>
      </c>
      <c r="AF123" s="137">
        <v>0.05</v>
      </c>
      <c r="AG123" s="137" t="s">
        <v>42</v>
      </c>
      <c r="AH123" s="137">
        <v>0.17</v>
      </c>
      <c r="AI123" s="137">
        <v>0.14000000000000001</v>
      </c>
      <c r="AJ123" s="137">
        <v>0</v>
      </c>
      <c r="AK123" s="137" t="s">
        <v>42</v>
      </c>
      <c r="AL123" s="137">
        <v>0</v>
      </c>
      <c r="AM123" s="137" t="s">
        <v>42</v>
      </c>
      <c r="AN123" s="137">
        <v>0</v>
      </c>
      <c r="AO123" s="137">
        <v>0</v>
      </c>
      <c r="AP123" s="137">
        <v>0</v>
      </c>
      <c r="AQ123" s="137">
        <v>0</v>
      </c>
      <c r="AR123" s="137">
        <v>0</v>
      </c>
      <c r="AS123" s="137" t="s">
        <v>42</v>
      </c>
      <c r="AT123" s="137">
        <v>0</v>
      </c>
      <c r="AU123" s="137" t="s">
        <v>42</v>
      </c>
      <c r="AV123" s="137">
        <v>0.06</v>
      </c>
      <c r="AW123" s="137" t="s">
        <v>42</v>
      </c>
      <c r="AX123" s="137">
        <v>0.08</v>
      </c>
      <c r="AY123" s="137">
        <v>0.08</v>
      </c>
      <c r="AZ123" s="137">
        <v>0</v>
      </c>
      <c r="BA123" s="137">
        <v>0</v>
      </c>
      <c r="BB123" s="137">
        <v>0</v>
      </c>
      <c r="BC123" s="137">
        <v>0</v>
      </c>
      <c r="BD123" s="137">
        <v>0</v>
      </c>
      <c r="BE123" s="137">
        <v>0</v>
      </c>
      <c r="BF123" s="137" t="s">
        <v>41</v>
      </c>
      <c r="BG123" s="137" t="s">
        <v>41</v>
      </c>
      <c r="BH123" s="137">
        <v>0.02</v>
      </c>
      <c r="BI123" s="137" t="s">
        <v>42</v>
      </c>
      <c r="BJ123" s="137">
        <v>0.01</v>
      </c>
      <c r="BK123" s="137">
        <v>0.01</v>
      </c>
      <c r="BL123" s="137" t="s">
        <v>42</v>
      </c>
      <c r="BM123" s="137">
        <v>0</v>
      </c>
      <c r="BN123" s="137">
        <v>0.01</v>
      </c>
      <c r="BO123" s="137">
        <v>0.01</v>
      </c>
      <c r="BP123" s="137" t="s">
        <v>42</v>
      </c>
      <c r="BQ123" s="137" t="s">
        <v>42</v>
      </c>
      <c r="BR123" s="137" t="s">
        <v>42</v>
      </c>
      <c r="BS123" s="137" t="s">
        <v>41</v>
      </c>
      <c r="BT123" s="137" t="s">
        <v>42</v>
      </c>
      <c r="BU123" s="137">
        <v>0</v>
      </c>
      <c r="BV123" s="137" t="s">
        <v>42</v>
      </c>
      <c r="BW123" s="137" t="s">
        <v>41</v>
      </c>
      <c r="BX123" s="137">
        <v>0.02</v>
      </c>
      <c r="BY123" s="137">
        <v>0</v>
      </c>
      <c r="BZ123" s="137">
        <v>0.01</v>
      </c>
      <c r="CA123" s="137">
        <v>0.01</v>
      </c>
      <c r="CB123" s="137">
        <v>0.1</v>
      </c>
      <c r="CC123" s="137" t="s">
        <v>42</v>
      </c>
      <c r="CD123" s="137">
        <v>0.05</v>
      </c>
      <c r="CE123" s="137">
        <v>0.06</v>
      </c>
      <c r="CF123" s="137">
        <v>0.06</v>
      </c>
      <c r="CG123" s="137" t="s">
        <v>42</v>
      </c>
      <c r="CH123" s="137">
        <v>0.01</v>
      </c>
      <c r="CI123" s="137">
        <v>0.02</v>
      </c>
      <c r="CJ123" s="137" t="s">
        <v>42</v>
      </c>
      <c r="CK123" s="137">
        <v>0</v>
      </c>
      <c r="CL123" s="137">
        <v>0.01</v>
      </c>
      <c r="CM123" s="137">
        <v>0.01</v>
      </c>
    </row>
    <row r="124" spans="1:91" s="129" customFormat="1" x14ac:dyDescent="0.2">
      <c r="A124" s="139">
        <v>857</v>
      </c>
      <c r="B124" s="139" t="s">
        <v>290</v>
      </c>
      <c r="C124" s="135" t="s">
        <v>172</v>
      </c>
      <c r="D124" s="136">
        <v>40</v>
      </c>
      <c r="E124" s="136">
        <v>20</v>
      </c>
      <c r="F124" s="136">
        <v>420</v>
      </c>
      <c r="G124" s="136">
        <v>470</v>
      </c>
      <c r="H124" s="137">
        <v>0.85</v>
      </c>
      <c r="I124" s="137">
        <v>0.94</v>
      </c>
      <c r="J124" s="137">
        <v>0.91</v>
      </c>
      <c r="K124" s="137">
        <v>0.9</v>
      </c>
      <c r="L124" s="137">
        <v>0.8</v>
      </c>
      <c r="M124" s="137">
        <v>0.88</v>
      </c>
      <c r="N124" s="137">
        <v>0.9</v>
      </c>
      <c r="O124" s="137">
        <v>0.89</v>
      </c>
      <c r="P124" s="137">
        <v>0.68</v>
      </c>
      <c r="Q124" s="137">
        <v>0.56000000000000005</v>
      </c>
      <c r="R124" s="137">
        <v>0.36</v>
      </c>
      <c r="S124" s="137">
        <v>0.39</v>
      </c>
      <c r="T124" s="137">
        <v>0</v>
      </c>
      <c r="U124" s="137">
        <v>0</v>
      </c>
      <c r="V124" s="137" t="s">
        <v>42</v>
      </c>
      <c r="W124" s="137" t="s">
        <v>42</v>
      </c>
      <c r="X124" s="137" t="s">
        <v>42</v>
      </c>
      <c r="Y124" s="137">
        <v>0</v>
      </c>
      <c r="Z124" s="137">
        <v>0.02</v>
      </c>
      <c r="AA124" s="137">
        <v>0.02</v>
      </c>
      <c r="AB124" s="137" t="s">
        <v>42</v>
      </c>
      <c r="AC124" s="137" t="s">
        <v>42</v>
      </c>
      <c r="AD124" s="137">
        <v>0.41</v>
      </c>
      <c r="AE124" s="137">
        <v>0.37</v>
      </c>
      <c r="AF124" s="137">
        <v>0</v>
      </c>
      <c r="AG124" s="137">
        <v>0</v>
      </c>
      <c r="AH124" s="137">
        <v>0.11</v>
      </c>
      <c r="AI124" s="137">
        <v>0.09</v>
      </c>
      <c r="AJ124" s="137">
        <v>0</v>
      </c>
      <c r="AK124" s="137">
        <v>0</v>
      </c>
      <c r="AL124" s="137">
        <v>0</v>
      </c>
      <c r="AM124" s="137">
        <v>0</v>
      </c>
      <c r="AN124" s="137">
        <v>0</v>
      </c>
      <c r="AO124" s="137">
        <v>0</v>
      </c>
      <c r="AP124" s="137">
        <v>0</v>
      </c>
      <c r="AQ124" s="137">
        <v>0</v>
      </c>
      <c r="AR124" s="137">
        <v>0</v>
      </c>
      <c r="AS124" s="137">
        <v>0</v>
      </c>
      <c r="AT124" s="137">
        <v>0</v>
      </c>
      <c r="AU124" s="137">
        <v>0</v>
      </c>
      <c r="AV124" s="137" t="s">
        <v>42</v>
      </c>
      <c r="AW124" s="137">
        <v>0</v>
      </c>
      <c r="AX124" s="137">
        <v>0.05</v>
      </c>
      <c r="AY124" s="137">
        <v>0.06</v>
      </c>
      <c r="AZ124" s="137">
        <v>0</v>
      </c>
      <c r="BA124" s="137">
        <v>0</v>
      </c>
      <c r="BB124" s="137">
        <v>0</v>
      </c>
      <c r="BC124" s="137">
        <v>0</v>
      </c>
      <c r="BD124" s="137">
        <v>0</v>
      </c>
      <c r="BE124" s="137">
        <v>0</v>
      </c>
      <c r="BF124" s="137">
        <v>0</v>
      </c>
      <c r="BG124" s="137">
        <v>0</v>
      </c>
      <c r="BH124" s="137" t="s">
        <v>42</v>
      </c>
      <c r="BI124" s="137" t="s">
        <v>42</v>
      </c>
      <c r="BJ124" s="137">
        <v>0</v>
      </c>
      <c r="BK124" s="137" t="s">
        <v>42</v>
      </c>
      <c r="BL124" s="137" t="s">
        <v>42</v>
      </c>
      <c r="BM124" s="137" t="s">
        <v>42</v>
      </c>
      <c r="BN124" s="137">
        <v>0</v>
      </c>
      <c r="BO124" s="137" t="s">
        <v>42</v>
      </c>
      <c r="BP124" s="137">
        <v>0</v>
      </c>
      <c r="BQ124" s="137">
        <v>0</v>
      </c>
      <c r="BR124" s="137">
        <v>0</v>
      </c>
      <c r="BS124" s="137">
        <v>0</v>
      </c>
      <c r="BT124" s="137">
        <v>0</v>
      </c>
      <c r="BU124" s="137">
        <v>0</v>
      </c>
      <c r="BV124" s="137">
        <v>0</v>
      </c>
      <c r="BW124" s="137">
        <v>0</v>
      </c>
      <c r="BX124" s="137">
        <v>0</v>
      </c>
      <c r="BY124" s="137">
        <v>0</v>
      </c>
      <c r="BZ124" s="137" t="s">
        <v>42</v>
      </c>
      <c r="CA124" s="137" t="s">
        <v>42</v>
      </c>
      <c r="CB124" s="137">
        <v>0.15</v>
      </c>
      <c r="CC124" s="137">
        <v>0</v>
      </c>
      <c r="CD124" s="137">
        <v>0.02</v>
      </c>
      <c r="CE124" s="137">
        <v>0.03</v>
      </c>
      <c r="CF124" s="137">
        <v>0</v>
      </c>
      <c r="CG124" s="137">
        <v>0</v>
      </c>
      <c r="CH124" s="137">
        <v>0</v>
      </c>
      <c r="CI124" s="137">
        <v>0</v>
      </c>
      <c r="CJ124" s="137">
        <v>0</v>
      </c>
      <c r="CK124" s="137" t="s">
        <v>42</v>
      </c>
      <c r="CL124" s="137">
        <v>7.0000000000000007E-2</v>
      </c>
      <c r="CM124" s="137">
        <v>0.06</v>
      </c>
    </row>
    <row r="125" spans="1:91" s="129" customFormat="1" x14ac:dyDescent="0.2">
      <c r="A125" s="139">
        <v>355</v>
      </c>
      <c r="B125" s="139" t="s">
        <v>291</v>
      </c>
      <c r="C125" s="135" t="s">
        <v>168</v>
      </c>
      <c r="D125" s="136">
        <v>330</v>
      </c>
      <c r="E125" s="136">
        <v>30</v>
      </c>
      <c r="F125" s="136">
        <v>1810</v>
      </c>
      <c r="G125" s="136">
        <v>2170</v>
      </c>
      <c r="H125" s="137">
        <v>0.88</v>
      </c>
      <c r="I125" s="137">
        <v>0.76</v>
      </c>
      <c r="J125" s="137">
        <v>0.9</v>
      </c>
      <c r="K125" s="137">
        <v>0.9</v>
      </c>
      <c r="L125" s="137">
        <v>0.82</v>
      </c>
      <c r="M125" s="137">
        <v>0.69</v>
      </c>
      <c r="N125" s="137">
        <v>0.88</v>
      </c>
      <c r="O125" s="137">
        <v>0.87</v>
      </c>
      <c r="P125" s="137">
        <v>0.61</v>
      </c>
      <c r="Q125" s="137">
        <v>0.55000000000000004</v>
      </c>
      <c r="R125" s="137">
        <v>0.65</v>
      </c>
      <c r="S125" s="137">
        <v>0.65</v>
      </c>
      <c r="T125" s="137">
        <v>0</v>
      </c>
      <c r="U125" s="137">
        <v>0</v>
      </c>
      <c r="V125" s="137" t="s">
        <v>41</v>
      </c>
      <c r="W125" s="137" t="s">
        <v>41</v>
      </c>
      <c r="X125" s="137">
        <v>0.09</v>
      </c>
      <c r="Y125" s="137" t="s">
        <v>42</v>
      </c>
      <c r="Z125" s="137">
        <v>0.05</v>
      </c>
      <c r="AA125" s="137">
        <v>0.06</v>
      </c>
      <c r="AB125" s="137">
        <v>0.09</v>
      </c>
      <c r="AC125" s="137" t="s">
        <v>42</v>
      </c>
      <c r="AD125" s="137">
        <v>0.05</v>
      </c>
      <c r="AE125" s="137">
        <v>0.06</v>
      </c>
      <c r="AF125" s="137">
        <v>0.02</v>
      </c>
      <c r="AG125" s="137" t="s">
        <v>42</v>
      </c>
      <c r="AH125" s="137">
        <v>0.11</v>
      </c>
      <c r="AI125" s="137">
        <v>0.1</v>
      </c>
      <c r="AJ125" s="137">
        <v>0</v>
      </c>
      <c r="AK125" s="137">
        <v>0</v>
      </c>
      <c r="AL125" s="137">
        <v>0</v>
      </c>
      <c r="AM125" s="137">
        <v>0</v>
      </c>
      <c r="AN125" s="137">
        <v>0</v>
      </c>
      <c r="AO125" s="137">
        <v>0</v>
      </c>
      <c r="AP125" s="137">
        <v>0</v>
      </c>
      <c r="AQ125" s="137">
        <v>0</v>
      </c>
      <c r="AR125" s="137" t="s">
        <v>42</v>
      </c>
      <c r="AS125" s="137" t="s">
        <v>42</v>
      </c>
      <c r="AT125" s="137">
        <v>0</v>
      </c>
      <c r="AU125" s="137" t="s">
        <v>42</v>
      </c>
      <c r="AV125" s="137">
        <v>0.08</v>
      </c>
      <c r="AW125" s="137">
        <v>0</v>
      </c>
      <c r="AX125" s="137">
        <v>0.06</v>
      </c>
      <c r="AY125" s="137">
        <v>0.06</v>
      </c>
      <c r="AZ125" s="137">
        <v>0</v>
      </c>
      <c r="BA125" s="137">
        <v>0</v>
      </c>
      <c r="BB125" s="137">
        <v>0</v>
      </c>
      <c r="BC125" s="137">
        <v>0</v>
      </c>
      <c r="BD125" s="137">
        <v>0</v>
      </c>
      <c r="BE125" s="137">
        <v>0</v>
      </c>
      <c r="BF125" s="137" t="s">
        <v>42</v>
      </c>
      <c r="BG125" s="137" t="s">
        <v>42</v>
      </c>
      <c r="BH125" s="137">
        <v>0.02</v>
      </c>
      <c r="BI125" s="137">
        <v>0</v>
      </c>
      <c r="BJ125" s="137">
        <v>0.01</v>
      </c>
      <c r="BK125" s="137">
        <v>0.01</v>
      </c>
      <c r="BL125" s="137" t="s">
        <v>42</v>
      </c>
      <c r="BM125" s="137">
        <v>0</v>
      </c>
      <c r="BN125" s="137">
        <v>0.01</v>
      </c>
      <c r="BO125" s="137">
        <v>0.01</v>
      </c>
      <c r="BP125" s="137">
        <v>0</v>
      </c>
      <c r="BQ125" s="137">
        <v>0</v>
      </c>
      <c r="BR125" s="137" t="s">
        <v>42</v>
      </c>
      <c r="BS125" s="137" t="s">
        <v>42</v>
      </c>
      <c r="BT125" s="137" t="s">
        <v>42</v>
      </c>
      <c r="BU125" s="137">
        <v>0</v>
      </c>
      <c r="BV125" s="137" t="s">
        <v>42</v>
      </c>
      <c r="BW125" s="137" t="s">
        <v>42</v>
      </c>
      <c r="BX125" s="137">
        <v>0.05</v>
      </c>
      <c r="BY125" s="137" t="s">
        <v>42</v>
      </c>
      <c r="BZ125" s="137">
        <v>0.01</v>
      </c>
      <c r="CA125" s="137">
        <v>0.02</v>
      </c>
      <c r="CB125" s="137">
        <v>0.08</v>
      </c>
      <c r="CC125" s="137" t="s">
        <v>42</v>
      </c>
      <c r="CD125" s="137">
        <v>0.06</v>
      </c>
      <c r="CE125" s="137">
        <v>7.0000000000000007E-2</v>
      </c>
      <c r="CF125" s="137">
        <v>0.02</v>
      </c>
      <c r="CG125" s="137" t="s">
        <v>42</v>
      </c>
      <c r="CH125" s="137">
        <v>0.02</v>
      </c>
      <c r="CI125" s="137">
        <v>0.02</v>
      </c>
      <c r="CJ125" s="137">
        <v>0.02</v>
      </c>
      <c r="CK125" s="137" t="s">
        <v>42</v>
      </c>
      <c r="CL125" s="137">
        <v>0.01</v>
      </c>
      <c r="CM125" s="137">
        <v>0.02</v>
      </c>
    </row>
    <row r="126" spans="1:91" s="129" customFormat="1" x14ac:dyDescent="0.2">
      <c r="A126" s="139">
        <v>333</v>
      </c>
      <c r="B126" s="139" t="s">
        <v>292</v>
      </c>
      <c r="C126" s="135" t="s">
        <v>174</v>
      </c>
      <c r="D126" s="136">
        <v>710</v>
      </c>
      <c r="E126" s="136">
        <v>60</v>
      </c>
      <c r="F126" s="136">
        <v>2870</v>
      </c>
      <c r="G126" s="136">
        <v>3640</v>
      </c>
      <c r="H126" s="137">
        <v>0.81</v>
      </c>
      <c r="I126" s="137">
        <v>0.87</v>
      </c>
      <c r="J126" s="137">
        <v>0.92</v>
      </c>
      <c r="K126" s="137">
        <v>0.9</v>
      </c>
      <c r="L126" s="137">
        <v>0.75</v>
      </c>
      <c r="M126" s="137">
        <v>0.85</v>
      </c>
      <c r="N126" s="137">
        <v>0.89</v>
      </c>
      <c r="O126" s="137">
        <v>0.86</v>
      </c>
      <c r="P126" s="137">
        <v>0.49</v>
      </c>
      <c r="Q126" s="137">
        <v>0.61</v>
      </c>
      <c r="R126" s="137">
        <v>0.39</v>
      </c>
      <c r="S126" s="137">
        <v>0.42</v>
      </c>
      <c r="T126" s="137">
        <v>0</v>
      </c>
      <c r="U126" s="137">
        <v>0</v>
      </c>
      <c r="V126" s="137">
        <v>0</v>
      </c>
      <c r="W126" s="137">
        <v>0</v>
      </c>
      <c r="X126" s="137">
        <v>0.09</v>
      </c>
      <c r="Y126" s="137" t="s">
        <v>42</v>
      </c>
      <c r="Z126" s="137">
        <v>0.05</v>
      </c>
      <c r="AA126" s="137">
        <v>0.06</v>
      </c>
      <c r="AB126" s="137">
        <v>0.16</v>
      </c>
      <c r="AC126" s="137">
        <v>0.19</v>
      </c>
      <c r="AD126" s="137">
        <v>0.4</v>
      </c>
      <c r="AE126" s="137">
        <v>0.35</v>
      </c>
      <c r="AF126" s="137" t="s">
        <v>42</v>
      </c>
      <c r="AG126" s="137">
        <v>0</v>
      </c>
      <c r="AH126" s="137">
        <v>0.04</v>
      </c>
      <c r="AI126" s="137">
        <v>0.03</v>
      </c>
      <c r="AJ126" s="137" t="s">
        <v>42</v>
      </c>
      <c r="AK126" s="137" t="s">
        <v>42</v>
      </c>
      <c r="AL126" s="137">
        <v>0</v>
      </c>
      <c r="AM126" s="137" t="s">
        <v>42</v>
      </c>
      <c r="AN126" s="137">
        <v>0</v>
      </c>
      <c r="AO126" s="137">
        <v>0</v>
      </c>
      <c r="AP126" s="137">
        <v>0</v>
      </c>
      <c r="AQ126" s="137">
        <v>0</v>
      </c>
      <c r="AR126" s="137">
        <v>0</v>
      </c>
      <c r="AS126" s="137">
        <v>0</v>
      </c>
      <c r="AT126" s="137" t="s">
        <v>42</v>
      </c>
      <c r="AU126" s="137" t="s">
        <v>42</v>
      </c>
      <c r="AV126" s="137">
        <v>7.0000000000000007E-2</v>
      </c>
      <c r="AW126" s="137">
        <v>0</v>
      </c>
      <c r="AX126" s="137">
        <v>0.06</v>
      </c>
      <c r="AY126" s="137">
        <v>0.06</v>
      </c>
      <c r="AZ126" s="137">
        <v>0</v>
      </c>
      <c r="BA126" s="137">
        <v>0</v>
      </c>
      <c r="BB126" s="137">
        <v>0</v>
      </c>
      <c r="BC126" s="137">
        <v>0</v>
      </c>
      <c r="BD126" s="137" t="s">
        <v>42</v>
      </c>
      <c r="BE126" s="137">
        <v>0</v>
      </c>
      <c r="BF126" s="137">
        <v>0.01</v>
      </c>
      <c r="BG126" s="137" t="s">
        <v>41</v>
      </c>
      <c r="BH126" s="137">
        <v>0.02</v>
      </c>
      <c r="BI126" s="137">
        <v>0</v>
      </c>
      <c r="BJ126" s="137">
        <v>0.01</v>
      </c>
      <c r="BK126" s="137">
        <v>0.01</v>
      </c>
      <c r="BL126" s="137">
        <v>0.01</v>
      </c>
      <c r="BM126" s="137">
        <v>0</v>
      </c>
      <c r="BN126" s="137">
        <v>0.01</v>
      </c>
      <c r="BO126" s="137">
        <v>0.01</v>
      </c>
      <c r="BP126" s="137" t="s">
        <v>42</v>
      </c>
      <c r="BQ126" s="137">
        <v>0</v>
      </c>
      <c r="BR126" s="137" t="s">
        <v>41</v>
      </c>
      <c r="BS126" s="137" t="s">
        <v>41</v>
      </c>
      <c r="BT126" s="137" t="s">
        <v>42</v>
      </c>
      <c r="BU126" s="137">
        <v>0</v>
      </c>
      <c r="BV126" s="137" t="s">
        <v>41</v>
      </c>
      <c r="BW126" s="137" t="s">
        <v>41</v>
      </c>
      <c r="BX126" s="137">
        <v>0.05</v>
      </c>
      <c r="BY126" s="137" t="s">
        <v>42</v>
      </c>
      <c r="BZ126" s="137">
        <v>0.02</v>
      </c>
      <c r="CA126" s="137">
        <v>0.02</v>
      </c>
      <c r="CB126" s="137">
        <v>0.11</v>
      </c>
      <c r="CC126" s="137">
        <v>0.11</v>
      </c>
      <c r="CD126" s="137">
        <v>0.06</v>
      </c>
      <c r="CE126" s="137">
        <v>7.0000000000000007E-2</v>
      </c>
      <c r="CF126" s="137">
        <v>0.05</v>
      </c>
      <c r="CG126" s="137">
        <v>0</v>
      </c>
      <c r="CH126" s="137">
        <v>0.01</v>
      </c>
      <c r="CI126" s="137">
        <v>0.02</v>
      </c>
      <c r="CJ126" s="137">
        <v>0.02</v>
      </c>
      <c r="CK126" s="137" t="s">
        <v>42</v>
      </c>
      <c r="CL126" s="137">
        <v>0.01</v>
      </c>
      <c r="CM126" s="137">
        <v>0.01</v>
      </c>
    </row>
    <row r="127" spans="1:91" s="129" customFormat="1" x14ac:dyDescent="0.2">
      <c r="A127" s="139">
        <v>343</v>
      </c>
      <c r="B127" s="139" t="s">
        <v>293</v>
      </c>
      <c r="C127" s="135" t="s">
        <v>168</v>
      </c>
      <c r="D127" s="136">
        <v>650</v>
      </c>
      <c r="E127" s="136">
        <v>40</v>
      </c>
      <c r="F127" s="136">
        <v>2720</v>
      </c>
      <c r="G127" s="136">
        <v>3410</v>
      </c>
      <c r="H127" s="137">
        <v>0.86</v>
      </c>
      <c r="I127" s="137">
        <v>0.95</v>
      </c>
      <c r="J127" s="137">
        <v>0.94</v>
      </c>
      <c r="K127" s="137">
        <v>0.92</v>
      </c>
      <c r="L127" s="137">
        <v>0.8</v>
      </c>
      <c r="M127" s="137">
        <v>0.89</v>
      </c>
      <c r="N127" s="137">
        <v>0.93</v>
      </c>
      <c r="O127" s="137">
        <v>0.9</v>
      </c>
      <c r="P127" s="137">
        <v>0.5</v>
      </c>
      <c r="Q127" s="137">
        <v>0.5</v>
      </c>
      <c r="R127" s="137">
        <v>0.26</v>
      </c>
      <c r="S127" s="137">
        <v>0.31</v>
      </c>
      <c r="T127" s="137">
        <v>0</v>
      </c>
      <c r="U127" s="137">
        <v>0</v>
      </c>
      <c r="V127" s="137" t="s">
        <v>42</v>
      </c>
      <c r="W127" s="137" t="s">
        <v>42</v>
      </c>
      <c r="X127" s="137">
        <v>0.06</v>
      </c>
      <c r="Y127" s="137" t="s">
        <v>42</v>
      </c>
      <c r="Z127" s="137">
        <v>0.03</v>
      </c>
      <c r="AA127" s="137">
        <v>0.04</v>
      </c>
      <c r="AB127" s="137">
        <v>0.2</v>
      </c>
      <c r="AC127" s="137">
        <v>0.28999999999999998</v>
      </c>
      <c r="AD127" s="137">
        <v>0.46</v>
      </c>
      <c r="AE127" s="137">
        <v>0.41</v>
      </c>
      <c r="AF127" s="137">
        <v>0.04</v>
      </c>
      <c r="AG127" s="137" t="s">
        <v>42</v>
      </c>
      <c r="AH127" s="137">
        <v>0.16</v>
      </c>
      <c r="AI127" s="137">
        <v>0.14000000000000001</v>
      </c>
      <c r="AJ127" s="137">
        <v>0</v>
      </c>
      <c r="AK127" s="137">
        <v>0</v>
      </c>
      <c r="AL127" s="137">
        <v>0</v>
      </c>
      <c r="AM127" s="137">
        <v>0</v>
      </c>
      <c r="AN127" s="137" t="s">
        <v>42</v>
      </c>
      <c r="AO127" s="137">
        <v>0</v>
      </c>
      <c r="AP127" s="137" t="s">
        <v>42</v>
      </c>
      <c r="AQ127" s="137" t="s">
        <v>42</v>
      </c>
      <c r="AR127" s="137">
        <v>0</v>
      </c>
      <c r="AS127" s="137" t="s">
        <v>42</v>
      </c>
      <c r="AT127" s="137">
        <v>0</v>
      </c>
      <c r="AU127" s="137" t="s">
        <v>42</v>
      </c>
      <c r="AV127" s="137">
        <v>0.08</v>
      </c>
      <c r="AW127" s="137" t="s">
        <v>42</v>
      </c>
      <c r="AX127" s="137">
        <v>0.06</v>
      </c>
      <c r="AY127" s="137">
        <v>0.06</v>
      </c>
      <c r="AZ127" s="137">
        <v>0</v>
      </c>
      <c r="BA127" s="137">
        <v>0</v>
      </c>
      <c r="BB127" s="137">
        <v>0</v>
      </c>
      <c r="BC127" s="137">
        <v>0</v>
      </c>
      <c r="BD127" s="137" t="s">
        <v>42</v>
      </c>
      <c r="BE127" s="137">
        <v>0</v>
      </c>
      <c r="BF127" s="137">
        <v>0.01</v>
      </c>
      <c r="BG127" s="137">
        <v>0.01</v>
      </c>
      <c r="BH127" s="137">
        <v>0.02</v>
      </c>
      <c r="BI127" s="137" t="s">
        <v>42</v>
      </c>
      <c r="BJ127" s="137">
        <v>0.01</v>
      </c>
      <c r="BK127" s="137">
        <v>0.01</v>
      </c>
      <c r="BL127" s="137">
        <v>0.01</v>
      </c>
      <c r="BM127" s="137">
        <v>0</v>
      </c>
      <c r="BN127" s="137" t="s">
        <v>41</v>
      </c>
      <c r="BO127" s="137" t="s">
        <v>41</v>
      </c>
      <c r="BP127" s="137" t="s">
        <v>42</v>
      </c>
      <c r="BQ127" s="137">
        <v>0</v>
      </c>
      <c r="BR127" s="137" t="s">
        <v>42</v>
      </c>
      <c r="BS127" s="137" t="s">
        <v>42</v>
      </c>
      <c r="BT127" s="137" t="s">
        <v>42</v>
      </c>
      <c r="BU127" s="137" t="s">
        <v>42</v>
      </c>
      <c r="BV127" s="137" t="s">
        <v>42</v>
      </c>
      <c r="BW127" s="137" t="s">
        <v>41</v>
      </c>
      <c r="BX127" s="137">
        <v>0.04</v>
      </c>
      <c r="BY127" s="137" t="s">
        <v>42</v>
      </c>
      <c r="BZ127" s="137">
        <v>0.01</v>
      </c>
      <c r="CA127" s="137">
        <v>0.01</v>
      </c>
      <c r="CB127" s="137">
        <v>0.08</v>
      </c>
      <c r="CC127" s="137" t="s">
        <v>42</v>
      </c>
      <c r="CD127" s="137">
        <v>0.04</v>
      </c>
      <c r="CE127" s="137">
        <v>0.05</v>
      </c>
      <c r="CF127" s="137">
        <v>0.05</v>
      </c>
      <c r="CG127" s="137">
        <v>0</v>
      </c>
      <c r="CH127" s="137">
        <v>0.01</v>
      </c>
      <c r="CI127" s="137">
        <v>0.02</v>
      </c>
      <c r="CJ127" s="137">
        <v>0.01</v>
      </c>
      <c r="CK127" s="137">
        <v>0</v>
      </c>
      <c r="CL127" s="137">
        <v>0.01</v>
      </c>
      <c r="CM127" s="137">
        <v>0.01</v>
      </c>
    </row>
    <row r="128" spans="1:91" s="129" customFormat="1" x14ac:dyDescent="0.2">
      <c r="A128" s="139">
        <v>373</v>
      </c>
      <c r="B128" s="139" t="s">
        <v>294</v>
      </c>
      <c r="C128" s="135" t="s">
        <v>170</v>
      </c>
      <c r="D128" s="136">
        <v>1160</v>
      </c>
      <c r="E128" s="136">
        <v>100</v>
      </c>
      <c r="F128" s="136">
        <v>4170</v>
      </c>
      <c r="G128" s="136">
        <v>5430</v>
      </c>
      <c r="H128" s="137">
        <v>0.82</v>
      </c>
      <c r="I128" s="137">
        <v>0.95</v>
      </c>
      <c r="J128" s="137">
        <v>0.93</v>
      </c>
      <c r="K128" s="137">
        <v>0.91</v>
      </c>
      <c r="L128" s="137">
        <v>0.78</v>
      </c>
      <c r="M128" s="137">
        <v>0.95</v>
      </c>
      <c r="N128" s="137">
        <v>0.91</v>
      </c>
      <c r="O128" s="137">
        <v>0.88</v>
      </c>
      <c r="P128" s="137">
        <v>0.48</v>
      </c>
      <c r="Q128" s="137">
        <v>0.66</v>
      </c>
      <c r="R128" s="137">
        <v>0.39</v>
      </c>
      <c r="S128" s="137">
        <v>0.42</v>
      </c>
      <c r="T128" s="137" t="s">
        <v>42</v>
      </c>
      <c r="U128" s="137">
        <v>0</v>
      </c>
      <c r="V128" s="137" t="s">
        <v>41</v>
      </c>
      <c r="W128" s="137" t="s">
        <v>41</v>
      </c>
      <c r="X128" s="137">
        <v>0.09</v>
      </c>
      <c r="Y128" s="137">
        <v>0.06</v>
      </c>
      <c r="Z128" s="137">
        <v>0.05</v>
      </c>
      <c r="AA128" s="137">
        <v>0.06</v>
      </c>
      <c r="AB128" s="137">
        <v>0.12</v>
      </c>
      <c r="AC128" s="137">
        <v>0.08</v>
      </c>
      <c r="AD128" s="137">
        <v>0.37</v>
      </c>
      <c r="AE128" s="137">
        <v>0.31</v>
      </c>
      <c r="AF128" s="137">
        <v>0.09</v>
      </c>
      <c r="AG128" s="137">
        <v>0.12</v>
      </c>
      <c r="AH128" s="137">
        <v>0.09</v>
      </c>
      <c r="AI128" s="137">
        <v>0.09</v>
      </c>
      <c r="AJ128" s="137">
        <v>0</v>
      </c>
      <c r="AK128" s="137" t="s">
        <v>42</v>
      </c>
      <c r="AL128" s="137">
        <v>0</v>
      </c>
      <c r="AM128" s="137" t="s">
        <v>42</v>
      </c>
      <c r="AN128" s="137">
        <v>0</v>
      </c>
      <c r="AO128" s="137">
        <v>0</v>
      </c>
      <c r="AP128" s="137">
        <v>0</v>
      </c>
      <c r="AQ128" s="137">
        <v>0</v>
      </c>
      <c r="AR128" s="137">
        <v>0</v>
      </c>
      <c r="AS128" s="137">
        <v>0</v>
      </c>
      <c r="AT128" s="137">
        <v>0</v>
      </c>
      <c r="AU128" s="137">
        <v>0</v>
      </c>
      <c r="AV128" s="137">
        <v>0.09</v>
      </c>
      <c r="AW128" s="137" t="s">
        <v>42</v>
      </c>
      <c r="AX128" s="137">
        <v>7.0000000000000007E-2</v>
      </c>
      <c r="AY128" s="137">
        <v>7.0000000000000007E-2</v>
      </c>
      <c r="AZ128" s="137">
        <v>0</v>
      </c>
      <c r="BA128" s="137">
        <v>0</v>
      </c>
      <c r="BB128" s="137">
        <v>0</v>
      </c>
      <c r="BC128" s="137">
        <v>0</v>
      </c>
      <c r="BD128" s="137" t="s">
        <v>42</v>
      </c>
      <c r="BE128" s="137">
        <v>0</v>
      </c>
      <c r="BF128" s="137" t="s">
        <v>42</v>
      </c>
      <c r="BG128" s="137" t="s">
        <v>41</v>
      </c>
      <c r="BH128" s="137">
        <v>0.02</v>
      </c>
      <c r="BI128" s="137">
        <v>0</v>
      </c>
      <c r="BJ128" s="137">
        <v>0.01</v>
      </c>
      <c r="BK128" s="137">
        <v>0.01</v>
      </c>
      <c r="BL128" s="137">
        <v>0.01</v>
      </c>
      <c r="BM128" s="137">
        <v>0</v>
      </c>
      <c r="BN128" s="137">
        <v>0.01</v>
      </c>
      <c r="BO128" s="137">
        <v>0.01</v>
      </c>
      <c r="BP128" s="137" t="s">
        <v>42</v>
      </c>
      <c r="BQ128" s="137">
        <v>0</v>
      </c>
      <c r="BR128" s="137" t="s">
        <v>41</v>
      </c>
      <c r="BS128" s="137" t="s">
        <v>41</v>
      </c>
      <c r="BT128" s="137" t="s">
        <v>42</v>
      </c>
      <c r="BU128" s="137">
        <v>0</v>
      </c>
      <c r="BV128" s="137" t="s">
        <v>42</v>
      </c>
      <c r="BW128" s="137" t="s">
        <v>41</v>
      </c>
      <c r="BX128" s="137">
        <v>0.03</v>
      </c>
      <c r="BY128" s="137">
        <v>0</v>
      </c>
      <c r="BZ128" s="137">
        <v>0.01</v>
      </c>
      <c r="CA128" s="137">
        <v>0.01</v>
      </c>
      <c r="CB128" s="137">
        <v>0.1</v>
      </c>
      <c r="CC128" s="137" t="s">
        <v>42</v>
      </c>
      <c r="CD128" s="137">
        <v>0.05</v>
      </c>
      <c r="CE128" s="137">
        <v>0.06</v>
      </c>
      <c r="CF128" s="137">
        <v>0.06</v>
      </c>
      <c r="CG128" s="137">
        <v>0</v>
      </c>
      <c r="CH128" s="137">
        <v>0.02</v>
      </c>
      <c r="CI128" s="137">
        <v>0.03</v>
      </c>
      <c r="CJ128" s="137">
        <v>0.01</v>
      </c>
      <c r="CK128" s="137">
        <v>0</v>
      </c>
      <c r="CL128" s="137" t="s">
        <v>41</v>
      </c>
      <c r="CM128" s="137">
        <v>0.01</v>
      </c>
    </row>
    <row r="129" spans="1:91" s="129" customFormat="1" x14ac:dyDescent="0.2">
      <c r="A129" s="139">
        <v>893</v>
      </c>
      <c r="B129" s="139" t="s">
        <v>295</v>
      </c>
      <c r="C129" s="135" t="s">
        <v>174</v>
      </c>
      <c r="D129" s="136">
        <v>450</v>
      </c>
      <c r="E129" s="136">
        <v>100</v>
      </c>
      <c r="F129" s="136">
        <v>2670</v>
      </c>
      <c r="G129" s="136">
        <v>3220</v>
      </c>
      <c r="H129" s="137">
        <v>0.84</v>
      </c>
      <c r="I129" s="137">
        <v>0.81</v>
      </c>
      <c r="J129" s="137">
        <v>0.91</v>
      </c>
      <c r="K129" s="137">
        <v>0.89</v>
      </c>
      <c r="L129" s="137">
        <v>0.77</v>
      </c>
      <c r="M129" s="137">
        <v>0.79</v>
      </c>
      <c r="N129" s="137">
        <v>0.88</v>
      </c>
      <c r="O129" s="137">
        <v>0.86</v>
      </c>
      <c r="P129" s="137">
        <v>0.55000000000000004</v>
      </c>
      <c r="Q129" s="137">
        <v>0.6</v>
      </c>
      <c r="R129" s="137">
        <v>0.33</v>
      </c>
      <c r="S129" s="137">
        <v>0.37</v>
      </c>
      <c r="T129" s="137">
        <v>0</v>
      </c>
      <c r="U129" s="137">
        <v>0</v>
      </c>
      <c r="V129" s="137">
        <v>0.01</v>
      </c>
      <c r="W129" s="137" t="s">
        <v>41</v>
      </c>
      <c r="X129" s="137">
        <v>0.05</v>
      </c>
      <c r="Y129" s="137" t="s">
        <v>42</v>
      </c>
      <c r="Z129" s="137">
        <v>0.04</v>
      </c>
      <c r="AA129" s="137">
        <v>0.04</v>
      </c>
      <c r="AB129" s="137">
        <v>0.09</v>
      </c>
      <c r="AC129" s="137">
        <v>7.0000000000000007E-2</v>
      </c>
      <c r="AD129" s="137">
        <v>0.21</v>
      </c>
      <c r="AE129" s="137">
        <v>0.19</v>
      </c>
      <c r="AF129" s="137">
        <v>0.08</v>
      </c>
      <c r="AG129" s="137">
        <v>0.06</v>
      </c>
      <c r="AH129" s="137">
        <v>0.28999999999999998</v>
      </c>
      <c r="AI129" s="137">
        <v>0.25</v>
      </c>
      <c r="AJ129" s="137">
        <v>0</v>
      </c>
      <c r="AK129" s="137">
        <v>0</v>
      </c>
      <c r="AL129" s="137">
        <v>0</v>
      </c>
      <c r="AM129" s="137">
        <v>0</v>
      </c>
      <c r="AN129" s="137">
        <v>0</v>
      </c>
      <c r="AO129" s="137">
        <v>0</v>
      </c>
      <c r="AP129" s="137">
        <v>0</v>
      </c>
      <c r="AQ129" s="137">
        <v>0</v>
      </c>
      <c r="AR129" s="137">
        <v>0</v>
      </c>
      <c r="AS129" s="137">
        <v>0</v>
      </c>
      <c r="AT129" s="137">
        <v>0</v>
      </c>
      <c r="AU129" s="137">
        <v>0</v>
      </c>
      <c r="AV129" s="137">
        <v>0.08</v>
      </c>
      <c r="AW129" s="137">
        <v>0.06</v>
      </c>
      <c r="AX129" s="137">
        <v>7.0000000000000007E-2</v>
      </c>
      <c r="AY129" s="137">
        <v>7.0000000000000007E-2</v>
      </c>
      <c r="AZ129" s="137">
        <v>0</v>
      </c>
      <c r="BA129" s="137">
        <v>0</v>
      </c>
      <c r="BB129" s="137" t="s">
        <v>42</v>
      </c>
      <c r="BC129" s="137" t="s">
        <v>42</v>
      </c>
      <c r="BD129" s="137" t="s">
        <v>42</v>
      </c>
      <c r="BE129" s="137">
        <v>0</v>
      </c>
      <c r="BF129" s="137" t="s">
        <v>42</v>
      </c>
      <c r="BG129" s="137" t="s">
        <v>42</v>
      </c>
      <c r="BH129" s="137">
        <v>0.04</v>
      </c>
      <c r="BI129" s="137" t="s">
        <v>42</v>
      </c>
      <c r="BJ129" s="137">
        <v>0.02</v>
      </c>
      <c r="BK129" s="137">
        <v>0.02</v>
      </c>
      <c r="BL129" s="137">
        <v>0.03</v>
      </c>
      <c r="BM129" s="137" t="s">
        <v>42</v>
      </c>
      <c r="BN129" s="137">
        <v>0.01</v>
      </c>
      <c r="BO129" s="137">
        <v>0.01</v>
      </c>
      <c r="BP129" s="137" t="s">
        <v>42</v>
      </c>
      <c r="BQ129" s="137" t="s">
        <v>42</v>
      </c>
      <c r="BR129" s="137" t="s">
        <v>41</v>
      </c>
      <c r="BS129" s="137">
        <v>0.01</v>
      </c>
      <c r="BT129" s="137" t="s">
        <v>42</v>
      </c>
      <c r="BU129" s="137">
        <v>0</v>
      </c>
      <c r="BV129" s="137" t="s">
        <v>42</v>
      </c>
      <c r="BW129" s="137" t="s">
        <v>42</v>
      </c>
      <c r="BX129" s="137">
        <v>0.03</v>
      </c>
      <c r="BY129" s="137">
        <v>0</v>
      </c>
      <c r="BZ129" s="137">
        <v>0.01</v>
      </c>
      <c r="CA129" s="137">
        <v>0.01</v>
      </c>
      <c r="CB129" s="137">
        <v>7.0000000000000007E-2</v>
      </c>
      <c r="CC129" s="137">
        <v>0.06</v>
      </c>
      <c r="CD129" s="137">
        <v>0.05</v>
      </c>
      <c r="CE129" s="137">
        <v>0.05</v>
      </c>
      <c r="CF129" s="137">
        <v>0.03</v>
      </c>
      <c r="CG129" s="137">
        <v>0.08</v>
      </c>
      <c r="CH129" s="137">
        <v>0.01</v>
      </c>
      <c r="CI129" s="137">
        <v>0.02</v>
      </c>
      <c r="CJ129" s="137">
        <v>0.06</v>
      </c>
      <c r="CK129" s="137" t="s">
        <v>42</v>
      </c>
      <c r="CL129" s="137">
        <v>0.03</v>
      </c>
      <c r="CM129" s="137">
        <v>0.04</v>
      </c>
    </row>
    <row r="130" spans="1:91" s="129" customFormat="1" x14ac:dyDescent="0.2">
      <c r="A130" s="139">
        <v>871</v>
      </c>
      <c r="B130" s="139" t="s">
        <v>296</v>
      </c>
      <c r="C130" s="135" t="s">
        <v>182</v>
      </c>
      <c r="D130" s="136">
        <v>380</v>
      </c>
      <c r="E130" s="136">
        <v>30</v>
      </c>
      <c r="F130" s="136">
        <v>1230</v>
      </c>
      <c r="G130" s="136">
        <v>1640</v>
      </c>
      <c r="H130" s="137">
        <v>0.9</v>
      </c>
      <c r="I130" s="137">
        <v>0.96</v>
      </c>
      <c r="J130" s="137">
        <v>0.97</v>
      </c>
      <c r="K130" s="137">
        <v>0.96</v>
      </c>
      <c r="L130" s="137">
        <v>0.89</v>
      </c>
      <c r="M130" s="137">
        <v>0.92</v>
      </c>
      <c r="N130" s="137">
        <v>0.97</v>
      </c>
      <c r="O130" s="137">
        <v>0.95</v>
      </c>
      <c r="P130" s="137">
        <v>0.45</v>
      </c>
      <c r="Q130" s="137">
        <v>0.69</v>
      </c>
      <c r="R130" s="137">
        <v>0.18</v>
      </c>
      <c r="S130" s="137">
        <v>0.25</v>
      </c>
      <c r="T130" s="137">
        <v>0</v>
      </c>
      <c r="U130" s="137">
        <v>0</v>
      </c>
      <c r="V130" s="137" t="s">
        <v>42</v>
      </c>
      <c r="W130" s="137" t="s">
        <v>42</v>
      </c>
      <c r="X130" s="137">
        <v>0.03</v>
      </c>
      <c r="Y130" s="137">
        <v>0</v>
      </c>
      <c r="Z130" s="137">
        <v>0.01</v>
      </c>
      <c r="AA130" s="137">
        <v>0.01</v>
      </c>
      <c r="AB130" s="137">
        <v>0.39</v>
      </c>
      <c r="AC130" s="137" t="s">
        <v>42</v>
      </c>
      <c r="AD130" s="137">
        <v>0.75</v>
      </c>
      <c r="AE130" s="137">
        <v>0.65</v>
      </c>
      <c r="AF130" s="137">
        <v>0.03</v>
      </c>
      <c r="AG130" s="137" t="s">
        <v>42</v>
      </c>
      <c r="AH130" s="137">
        <v>0.03</v>
      </c>
      <c r="AI130" s="137">
        <v>0.03</v>
      </c>
      <c r="AJ130" s="137">
        <v>0</v>
      </c>
      <c r="AK130" s="137">
        <v>0</v>
      </c>
      <c r="AL130" s="137">
        <v>0</v>
      </c>
      <c r="AM130" s="137">
        <v>0</v>
      </c>
      <c r="AN130" s="137">
        <v>0</v>
      </c>
      <c r="AO130" s="137">
        <v>0</v>
      </c>
      <c r="AP130" s="137">
        <v>0</v>
      </c>
      <c r="AQ130" s="137">
        <v>0</v>
      </c>
      <c r="AR130" s="137">
        <v>0</v>
      </c>
      <c r="AS130" s="137">
        <v>0</v>
      </c>
      <c r="AT130" s="137">
        <v>0</v>
      </c>
      <c r="AU130" s="137">
        <v>0</v>
      </c>
      <c r="AV130" s="137">
        <v>0.03</v>
      </c>
      <c r="AW130" s="137">
        <v>0</v>
      </c>
      <c r="AX130" s="137">
        <v>0.02</v>
      </c>
      <c r="AY130" s="137">
        <v>0.02</v>
      </c>
      <c r="AZ130" s="137">
        <v>0</v>
      </c>
      <c r="BA130" s="137">
        <v>0</v>
      </c>
      <c r="BB130" s="137">
        <v>0</v>
      </c>
      <c r="BC130" s="137">
        <v>0</v>
      </c>
      <c r="BD130" s="137">
        <v>0</v>
      </c>
      <c r="BE130" s="137">
        <v>0</v>
      </c>
      <c r="BF130" s="137" t="s">
        <v>42</v>
      </c>
      <c r="BG130" s="137" t="s">
        <v>42</v>
      </c>
      <c r="BH130" s="137" t="s">
        <v>42</v>
      </c>
      <c r="BI130" s="137">
        <v>0</v>
      </c>
      <c r="BJ130" s="137">
        <v>0</v>
      </c>
      <c r="BK130" s="137" t="s">
        <v>42</v>
      </c>
      <c r="BL130" s="137">
        <v>0</v>
      </c>
      <c r="BM130" s="137">
        <v>0</v>
      </c>
      <c r="BN130" s="137">
        <v>0</v>
      </c>
      <c r="BO130" s="137">
        <v>0</v>
      </c>
      <c r="BP130" s="137">
        <v>0</v>
      </c>
      <c r="BQ130" s="137">
        <v>0</v>
      </c>
      <c r="BR130" s="137">
        <v>0</v>
      </c>
      <c r="BS130" s="137">
        <v>0</v>
      </c>
      <c r="BT130" s="137" t="s">
        <v>42</v>
      </c>
      <c r="BU130" s="137">
        <v>0</v>
      </c>
      <c r="BV130" s="137">
        <v>0</v>
      </c>
      <c r="BW130" s="137" t="s">
        <v>42</v>
      </c>
      <c r="BX130" s="137" t="s">
        <v>42</v>
      </c>
      <c r="BY130" s="137" t="s">
        <v>42</v>
      </c>
      <c r="BZ130" s="137">
        <v>0</v>
      </c>
      <c r="CA130" s="137" t="s">
        <v>42</v>
      </c>
      <c r="CB130" s="137">
        <v>0.05</v>
      </c>
      <c r="CC130" s="137">
        <v>0</v>
      </c>
      <c r="CD130" s="137">
        <v>0.01</v>
      </c>
      <c r="CE130" s="137">
        <v>0.02</v>
      </c>
      <c r="CF130" s="137">
        <v>0.02</v>
      </c>
      <c r="CG130" s="137" t="s">
        <v>42</v>
      </c>
      <c r="CH130" s="137" t="s">
        <v>42</v>
      </c>
      <c r="CI130" s="137">
        <v>0.01</v>
      </c>
      <c r="CJ130" s="137">
        <v>0.03</v>
      </c>
      <c r="CK130" s="137">
        <v>0</v>
      </c>
      <c r="CL130" s="137">
        <v>0.01</v>
      </c>
      <c r="CM130" s="137">
        <v>0.01</v>
      </c>
    </row>
    <row r="131" spans="1:91" s="129" customFormat="1" x14ac:dyDescent="0.2">
      <c r="A131" s="139">
        <v>334</v>
      </c>
      <c r="B131" s="139" t="s">
        <v>297</v>
      </c>
      <c r="C131" s="135" t="s">
        <v>174</v>
      </c>
      <c r="D131" s="136">
        <v>580</v>
      </c>
      <c r="E131" s="136">
        <v>80</v>
      </c>
      <c r="F131" s="136">
        <v>2330</v>
      </c>
      <c r="G131" s="136">
        <v>2990</v>
      </c>
      <c r="H131" s="137">
        <v>0.87</v>
      </c>
      <c r="I131" s="137">
        <v>0.9</v>
      </c>
      <c r="J131" s="137">
        <v>0.93</v>
      </c>
      <c r="K131" s="137">
        <v>0.92</v>
      </c>
      <c r="L131" s="137">
        <v>0.86</v>
      </c>
      <c r="M131" s="137">
        <v>0.88</v>
      </c>
      <c r="N131" s="137">
        <v>0.92</v>
      </c>
      <c r="O131" s="137">
        <v>0.91</v>
      </c>
      <c r="P131" s="137">
        <v>0.52</v>
      </c>
      <c r="Q131" s="137">
        <v>0.59</v>
      </c>
      <c r="R131" s="137">
        <v>0.26</v>
      </c>
      <c r="S131" s="137">
        <v>0.32</v>
      </c>
      <c r="T131" s="137" t="s">
        <v>42</v>
      </c>
      <c r="U131" s="137">
        <v>0</v>
      </c>
      <c r="V131" s="137" t="s">
        <v>41</v>
      </c>
      <c r="W131" s="137" t="s">
        <v>41</v>
      </c>
      <c r="X131" s="137">
        <v>0.06</v>
      </c>
      <c r="Y131" s="137" t="s">
        <v>42</v>
      </c>
      <c r="Z131" s="137">
        <v>0.04</v>
      </c>
      <c r="AA131" s="137">
        <v>0.04</v>
      </c>
      <c r="AB131" s="137">
        <v>0.2</v>
      </c>
      <c r="AC131" s="137">
        <v>0.1</v>
      </c>
      <c r="AD131" s="137">
        <v>0.38</v>
      </c>
      <c r="AE131" s="137">
        <v>0.34</v>
      </c>
      <c r="AF131" s="137">
        <v>0.08</v>
      </c>
      <c r="AG131" s="137" t="s">
        <v>42</v>
      </c>
      <c r="AH131" s="137">
        <v>0.23</v>
      </c>
      <c r="AI131" s="137">
        <v>0.2</v>
      </c>
      <c r="AJ131" s="137">
        <v>0</v>
      </c>
      <c r="AK131" s="137">
        <v>0</v>
      </c>
      <c r="AL131" s="137">
        <v>0</v>
      </c>
      <c r="AM131" s="137">
        <v>0</v>
      </c>
      <c r="AN131" s="137">
        <v>0</v>
      </c>
      <c r="AO131" s="137">
        <v>0</v>
      </c>
      <c r="AP131" s="137">
        <v>0</v>
      </c>
      <c r="AQ131" s="137">
        <v>0</v>
      </c>
      <c r="AR131" s="137">
        <v>0</v>
      </c>
      <c r="AS131" s="137">
        <v>0.08</v>
      </c>
      <c r="AT131" s="137" t="s">
        <v>42</v>
      </c>
      <c r="AU131" s="137" t="s">
        <v>41</v>
      </c>
      <c r="AV131" s="137">
        <v>0.06</v>
      </c>
      <c r="AW131" s="137" t="s">
        <v>42</v>
      </c>
      <c r="AX131" s="137">
        <v>0.05</v>
      </c>
      <c r="AY131" s="137">
        <v>0.05</v>
      </c>
      <c r="AZ131" s="137">
        <v>0</v>
      </c>
      <c r="BA131" s="137">
        <v>0</v>
      </c>
      <c r="BB131" s="137">
        <v>0</v>
      </c>
      <c r="BC131" s="137">
        <v>0</v>
      </c>
      <c r="BD131" s="137" t="s">
        <v>42</v>
      </c>
      <c r="BE131" s="137">
        <v>0</v>
      </c>
      <c r="BF131" s="137" t="s">
        <v>41</v>
      </c>
      <c r="BG131" s="137" t="s">
        <v>41</v>
      </c>
      <c r="BH131" s="137" t="s">
        <v>42</v>
      </c>
      <c r="BI131" s="137" t="s">
        <v>42</v>
      </c>
      <c r="BJ131" s="137">
        <v>0.01</v>
      </c>
      <c r="BK131" s="137">
        <v>0.01</v>
      </c>
      <c r="BL131" s="137" t="s">
        <v>42</v>
      </c>
      <c r="BM131" s="137" t="s">
        <v>42</v>
      </c>
      <c r="BN131" s="137">
        <v>0.01</v>
      </c>
      <c r="BO131" s="137">
        <v>0.01</v>
      </c>
      <c r="BP131" s="137" t="s">
        <v>42</v>
      </c>
      <c r="BQ131" s="137">
        <v>0</v>
      </c>
      <c r="BR131" s="137" t="s">
        <v>42</v>
      </c>
      <c r="BS131" s="137" t="s">
        <v>41</v>
      </c>
      <c r="BT131" s="137">
        <v>0</v>
      </c>
      <c r="BU131" s="137">
        <v>0</v>
      </c>
      <c r="BV131" s="137" t="s">
        <v>42</v>
      </c>
      <c r="BW131" s="137" t="s">
        <v>42</v>
      </c>
      <c r="BX131" s="137" t="s">
        <v>42</v>
      </c>
      <c r="BY131" s="137">
        <v>0</v>
      </c>
      <c r="BZ131" s="137" t="s">
        <v>41</v>
      </c>
      <c r="CA131" s="137">
        <v>0.01</v>
      </c>
      <c r="CB131" s="137">
        <v>7.0000000000000007E-2</v>
      </c>
      <c r="CC131" s="137" t="s">
        <v>42</v>
      </c>
      <c r="CD131" s="137">
        <v>0.04</v>
      </c>
      <c r="CE131" s="137">
        <v>0.05</v>
      </c>
      <c r="CF131" s="137">
        <v>0.02</v>
      </c>
      <c r="CG131" s="137" t="s">
        <v>42</v>
      </c>
      <c r="CH131" s="137">
        <v>0.01</v>
      </c>
      <c r="CI131" s="137">
        <v>0.01</v>
      </c>
      <c r="CJ131" s="137">
        <v>0.03</v>
      </c>
      <c r="CK131" s="137" t="s">
        <v>42</v>
      </c>
      <c r="CL131" s="137">
        <v>0.02</v>
      </c>
      <c r="CM131" s="137">
        <v>0.02</v>
      </c>
    </row>
    <row r="132" spans="1:91" s="129" customFormat="1" x14ac:dyDescent="0.2">
      <c r="A132" s="139">
        <v>933</v>
      </c>
      <c r="B132" s="139" t="s">
        <v>298</v>
      </c>
      <c r="C132" s="135" t="s">
        <v>184</v>
      </c>
      <c r="D132" s="136">
        <v>930</v>
      </c>
      <c r="E132" s="136">
        <v>60</v>
      </c>
      <c r="F132" s="136">
        <v>4510</v>
      </c>
      <c r="G132" s="136">
        <v>5510</v>
      </c>
      <c r="H132" s="137">
        <v>0.85</v>
      </c>
      <c r="I132" s="137">
        <v>0.86</v>
      </c>
      <c r="J132" s="137">
        <v>0.93</v>
      </c>
      <c r="K132" s="137">
        <v>0.91</v>
      </c>
      <c r="L132" s="137">
        <v>0.83</v>
      </c>
      <c r="M132" s="137">
        <v>0.84</v>
      </c>
      <c r="N132" s="137">
        <v>0.92</v>
      </c>
      <c r="O132" s="137">
        <v>0.9</v>
      </c>
      <c r="P132" s="137">
        <v>0.62</v>
      </c>
      <c r="Q132" s="137">
        <v>0.66</v>
      </c>
      <c r="R132" s="137">
        <v>0.52</v>
      </c>
      <c r="S132" s="137">
        <v>0.54</v>
      </c>
      <c r="T132" s="137" t="s">
        <v>42</v>
      </c>
      <c r="U132" s="137">
        <v>0</v>
      </c>
      <c r="V132" s="137" t="s">
        <v>41</v>
      </c>
      <c r="W132" s="137" t="s">
        <v>41</v>
      </c>
      <c r="X132" s="137">
        <v>0.03</v>
      </c>
      <c r="Y132" s="137">
        <v>0</v>
      </c>
      <c r="Z132" s="137">
        <v>0.02</v>
      </c>
      <c r="AA132" s="137">
        <v>0.03</v>
      </c>
      <c r="AB132" s="137">
        <v>0.12</v>
      </c>
      <c r="AC132" s="137">
        <v>0.09</v>
      </c>
      <c r="AD132" s="137">
        <v>0.23</v>
      </c>
      <c r="AE132" s="137">
        <v>0.21</v>
      </c>
      <c r="AF132" s="137">
        <v>0.05</v>
      </c>
      <c r="AG132" s="137" t="s">
        <v>42</v>
      </c>
      <c r="AH132" s="137">
        <v>0.14000000000000001</v>
      </c>
      <c r="AI132" s="137">
        <v>0.12</v>
      </c>
      <c r="AJ132" s="137">
        <v>0</v>
      </c>
      <c r="AK132" s="137" t="s">
        <v>42</v>
      </c>
      <c r="AL132" s="137">
        <v>0</v>
      </c>
      <c r="AM132" s="137" t="s">
        <v>42</v>
      </c>
      <c r="AN132" s="137">
        <v>0</v>
      </c>
      <c r="AO132" s="137">
        <v>0</v>
      </c>
      <c r="AP132" s="137">
        <v>0</v>
      </c>
      <c r="AQ132" s="137">
        <v>0</v>
      </c>
      <c r="AR132" s="137">
        <v>0</v>
      </c>
      <c r="AS132" s="137">
        <v>0</v>
      </c>
      <c r="AT132" s="137">
        <v>0</v>
      </c>
      <c r="AU132" s="137">
        <v>0</v>
      </c>
      <c r="AV132" s="137">
        <v>0.1</v>
      </c>
      <c r="AW132" s="137" t="s">
        <v>42</v>
      </c>
      <c r="AX132" s="137">
        <v>7.0000000000000007E-2</v>
      </c>
      <c r="AY132" s="137">
        <v>7.0000000000000007E-2</v>
      </c>
      <c r="AZ132" s="137">
        <v>0</v>
      </c>
      <c r="BA132" s="137">
        <v>0</v>
      </c>
      <c r="BB132" s="137">
        <v>0</v>
      </c>
      <c r="BC132" s="137">
        <v>0</v>
      </c>
      <c r="BD132" s="137">
        <v>0</v>
      </c>
      <c r="BE132" s="137">
        <v>0</v>
      </c>
      <c r="BF132" s="137" t="s">
        <v>41</v>
      </c>
      <c r="BG132" s="137" t="s">
        <v>41</v>
      </c>
      <c r="BH132" s="137">
        <v>0.02</v>
      </c>
      <c r="BI132" s="137" t="s">
        <v>42</v>
      </c>
      <c r="BJ132" s="137">
        <v>0.01</v>
      </c>
      <c r="BK132" s="137">
        <v>0.01</v>
      </c>
      <c r="BL132" s="137">
        <v>0.01</v>
      </c>
      <c r="BM132" s="137">
        <v>0</v>
      </c>
      <c r="BN132" s="137" t="s">
        <v>41</v>
      </c>
      <c r="BO132" s="137">
        <v>0.01</v>
      </c>
      <c r="BP132" s="137" t="s">
        <v>42</v>
      </c>
      <c r="BQ132" s="137" t="s">
        <v>42</v>
      </c>
      <c r="BR132" s="137" t="s">
        <v>41</v>
      </c>
      <c r="BS132" s="137" t="s">
        <v>41</v>
      </c>
      <c r="BT132" s="137">
        <v>0</v>
      </c>
      <c r="BU132" s="137">
        <v>0</v>
      </c>
      <c r="BV132" s="137">
        <v>0</v>
      </c>
      <c r="BW132" s="137">
        <v>0</v>
      </c>
      <c r="BX132" s="137" t="s">
        <v>42</v>
      </c>
      <c r="BY132" s="137">
        <v>0</v>
      </c>
      <c r="BZ132" s="137" t="s">
        <v>41</v>
      </c>
      <c r="CA132" s="137" t="s">
        <v>41</v>
      </c>
      <c r="CB132" s="137">
        <v>0.09</v>
      </c>
      <c r="CC132" s="137">
        <v>0.09</v>
      </c>
      <c r="CD132" s="137">
        <v>0.05</v>
      </c>
      <c r="CE132" s="137">
        <v>0.05</v>
      </c>
      <c r="CF132" s="137">
        <v>0.03</v>
      </c>
      <c r="CG132" s="137" t="s">
        <v>42</v>
      </c>
      <c r="CH132" s="137">
        <v>0.01</v>
      </c>
      <c r="CI132" s="137">
        <v>0.01</v>
      </c>
      <c r="CJ132" s="137">
        <v>0.02</v>
      </c>
      <c r="CK132" s="137">
        <v>0</v>
      </c>
      <c r="CL132" s="137">
        <v>0.02</v>
      </c>
      <c r="CM132" s="137">
        <v>0.02</v>
      </c>
    </row>
    <row r="133" spans="1:91" s="129" customFormat="1" x14ac:dyDescent="0.2">
      <c r="A133" s="139">
        <v>803</v>
      </c>
      <c r="B133" s="139" t="s">
        <v>299</v>
      </c>
      <c r="C133" s="135" t="s">
        <v>184</v>
      </c>
      <c r="D133" s="136">
        <v>320</v>
      </c>
      <c r="E133" s="136">
        <v>70</v>
      </c>
      <c r="F133" s="136">
        <v>2680</v>
      </c>
      <c r="G133" s="136">
        <v>3080</v>
      </c>
      <c r="H133" s="137">
        <v>0.83</v>
      </c>
      <c r="I133" s="137">
        <v>0.84</v>
      </c>
      <c r="J133" s="137">
        <v>0.94</v>
      </c>
      <c r="K133" s="137">
        <v>0.92</v>
      </c>
      <c r="L133" s="137">
        <v>0.8</v>
      </c>
      <c r="M133" s="137">
        <v>0.84</v>
      </c>
      <c r="N133" s="137">
        <v>0.93</v>
      </c>
      <c r="O133" s="137">
        <v>0.91</v>
      </c>
      <c r="P133" s="137">
        <v>0.47</v>
      </c>
      <c r="Q133" s="137">
        <v>0.56000000000000005</v>
      </c>
      <c r="R133" s="137">
        <v>0.28999999999999998</v>
      </c>
      <c r="S133" s="137">
        <v>0.31</v>
      </c>
      <c r="T133" s="137">
        <v>0</v>
      </c>
      <c r="U133" s="137">
        <v>0</v>
      </c>
      <c r="V133" s="137" t="s">
        <v>42</v>
      </c>
      <c r="W133" s="137" t="s">
        <v>42</v>
      </c>
      <c r="X133" s="137">
        <v>7.0000000000000007E-2</v>
      </c>
      <c r="Y133" s="137" t="s">
        <v>42</v>
      </c>
      <c r="Z133" s="137">
        <v>0.06</v>
      </c>
      <c r="AA133" s="137">
        <v>0.06</v>
      </c>
      <c r="AB133" s="137">
        <v>0.23</v>
      </c>
      <c r="AC133" s="137">
        <v>0.2</v>
      </c>
      <c r="AD133" s="137">
        <v>0.5</v>
      </c>
      <c r="AE133" s="137">
        <v>0.47</v>
      </c>
      <c r="AF133" s="137">
        <v>0.02</v>
      </c>
      <c r="AG133" s="137" t="s">
        <v>42</v>
      </c>
      <c r="AH133" s="137">
        <v>7.0000000000000007E-2</v>
      </c>
      <c r="AI133" s="137">
        <v>0.06</v>
      </c>
      <c r="AJ133" s="137" t="s">
        <v>42</v>
      </c>
      <c r="AK133" s="137" t="s">
        <v>42</v>
      </c>
      <c r="AL133" s="137">
        <v>0</v>
      </c>
      <c r="AM133" s="137" t="s">
        <v>42</v>
      </c>
      <c r="AN133" s="137">
        <v>0</v>
      </c>
      <c r="AO133" s="137">
        <v>0</v>
      </c>
      <c r="AP133" s="137" t="s">
        <v>42</v>
      </c>
      <c r="AQ133" s="137" t="s">
        <v>42</v>
      </c>
      <c r="AR133" s="137">
        <v>0</v>
      </c>
      <c r="AS133" s="137" t="s">
        <v>42</v>
      </c>
      <c r="AT133" s="137">
        <v>0</v>
      </c>
      <c r="AU133" s="137" t="s">
        <v>42</v>
      </c>
      <c r="AV133" s="137">
        <v>0.08</v>
      </c>
      <c r="AW133" s="137">
        <v>0</v>
      </c>
      <c r="AX133" s="137">
        <v>0.08</v>
      </c>
      <c r="AY133" s="137">
        <v>0.08</v>
      </c>
      <c r="AZ133" s="137">
        <v>0</v>
      </c>
      <c r="BA133" s="137">
        <v>0</v>
      </c>
      <c r="BB133" s="137">
        <v>0</v>
      </c>
      <c r="BC133" s="137">
        <v>0</v>
      </c>
      <c r="BD133" s="137" t="s">
        <v>42</v>
      </c>
      <c r="BE133" s="137">
        <v>0</v>
      </c>
      <c r="BF133" s="137">
        <v>0.01</v>
      </c>
      <c r="BG133" s="137">
        <v>0.01</v>
      </c>
      <c r="BH133" s="137">
        <v>0.02</v>
      </c>
      <c r="BI133" s="137">
        <v>0</v>
      </c>
      <c r="BJ133" s="137" t="s">
        <v>41</v>
      </c>
      <c r="BK133" s="137">
        <v>0.01</v>
      </c>
      <c r="BL133" s="137">
        <v>0.02</v>
      </c>
      <c r="BM133" s="137">
        <v>0</v>
      </c>
      <c r="BN133" s="137" t="s">
        <v>41</v>
      </c>
      <c r="BO133" s="137" t="s">
        <v>41</v>
      </c>
      <c r="BP133" s="137" t="s">
        <v>42</v>
      </c>
      <c r="BQ133" s="137">
        <v>0</v>
      </c>
      <c r="BR133" s="137" t="s">
        <v>42</v>
      </c>
      <c r="BS133" s="137" t="s">
        <v>41</v>
      </c>
      <c r="BT133" s="137">
        <v>0</v>
      </c>
      <c r="BU133" s="137">
        <v>0</v>
      </c>
      <c r="BV133" s="137" t="s">
        <v>42</v>
      </c>
      <c r="BW133" s="137" t="s">
        <v>42</v>
      </c>
      <c r="BX133" s="137" t="s">
        <v>42</v>
      </c>
      <c r="BY133" s="137">
        <v>0</v>
      </c>
      <c r="BZ133" s="137" t="s">
        <v>41</v>
      </c>
      <c r="CA133" s="137" t="s">
        <v>41</v>
      </c>
      <c r="CB133" s="137">
        <v>0.11</v>
      </c>
      <c r="CC133" s="137">
        <v>0.1</v>
      </c>
      <c r="CD133" s="137">
        <v>0.04</v>
      </c>
      <c r="CE133" s="137">
        <v>0.05</v>
      </c>
      <c r="CF133" s="137">
        <v>0.02</v>
      </c>
      <c r="CG133" s="137" t="s">
        <v>42</v>
      </c>
      <c r="CH133" s="137">
        <v>0.01</v>
      </c>
      <c r="CI133" s="137">
        <v>0.01</v>
      </c>
      <c r="CJ133" s="137">
        <v>0.03</v>
      </c>
      <c r="CK133" s="137" t="s">
        <v>42</v>
      </c>
      <c r="CL133" s="137">
        <v>0.01</v>
      </c>
      <c r="CM133" s="137">
        <v>0.02</v>
      </c>
    </row>
    <row r="134" spans="1:91" s="129" customFormat="1" x14ac:dyDescent="0.2">
      <c r="A134" s="139">
        <v>393</v>
      </c>
      <c r="B134" s="139" t="s">
        <v>300</v>
      </c>
      <c r="C134" s="135" t="s">
        <v>166</v>
      </c>
      <c r="D134" s="136">
        <v>370</v>
      </c>
      <c r="E134" s="136">
        <v>30</v>
      </c>
      <c r="F134" s="136">
        <v>1280</v>
      </c>
      <c r="G134" s="136">
        <v>1680</v>
      </c>
      <c r="H134" s="137">
        <v>0.81</v>
      </c>
      <c r="I134" s="137">
        <v>0.88</v>
      </c>
      <c r="J134" s="137">
        <v>0.91</v>
      </c>
      <c r="K134" s="137">
        <v>0.89</v>
      </c>
      <c r="L134" s="137">
        <v>0.77</v>
      </c>
      <c r="M134" s="137">
        <v>0.85</v>
      </c>
      <c r="N134" s="137">
        <v>0.88</v>
      </c>
      <c r="O134" s="137">
        <v>0.86</v>
      </c>
      <c r="P134" s="137">
        <v>0.54</v>
      </c>
      <c r="Q134" s="137">
        <v>0.62</v>
      </c>
      <c r="R134" s="137">
        <v>0.47</v>
      </c>
      <c r="S134" s="137">
        <v>0.49</v>
      </c>
      <c r="T134" s="137">
        <v>0</v>
      </c>
      <c r="U134" s="137">
        <v>0</v>
      </c>
      <c r="V134" s="137">
        <v>0.01</v>
      </c>
      <c r="W134" s="137" t="s">
        <v>41</v>
      </c>
      <c r="X134" s="137">
        <v>0.1</v>
      </c>
      <c r="Y134" s="137" t="s">
        <v>42</v>
      </c>
      <c r="Z134" s="137">
        <v>0.06</v>
      </c>
      <c r="AA134" s="137">
        <v>0.06</v>
      </c>
      <c r="AB134" s="137">
        <v>0.12</v>
      </c>
      <c r="AC134" s="137" t="s">
        <v>42</v>
      </c>
      <c r="AD134" s="137">
        <v>0.34</v>
      </c>
      <c r="AE134" s="137">
        <v>0.28999999999999998</v>
      </c>
      <c r="AF134" s="137">
        <v>0</v>
      </c>
      <c r="AG134" s="137">
        <v>0</v>
      </c>
      <c r="AH134" s="137" t="s">
        <v>42</v>
      </c>
      <c r="AI134" s="137" t="s">
        <v>42</v>
      </c>
      <c r="AJ134" s="137">
        <v>0</v>
      </c>
      <c r="AK134" s="137">
        <v>0</v>
      </c>
      <c r="AL134" s="137">
        <v>0</v>
      </c>
      <c r="AM134" s="137">
        <v>0</v>
      </c>
      <c r="AN134" s="137">
        <v>0</v>
      </c>
      <c r="AO134" s="137" t="s">
        <v>42</v>
      </c>
      <c r="AP134" s="137" t="s">
        <v>42</v>
      </c>
      <c r="AQ134" s="137" t="s">
        <v>42</v>
      </c>
      <c r="AR134" s="137">
        <v>0</v>
      </c>
      <c r="AS134" s="137">
        <v>0</v>
      </c>
      <c r="AT134" s="137">
        <v>0</v>
      </c>
      <c r="AU134" s="137">
        <v>0</v>
      </c>
      <c r="AV134" s="137">
        <v>7.0000000000000007E-2</v>
      </c>
      <c r="AW134" s="137" t="s">
        <v>42</v>
      </c>
      <c r="AX134" s="137">
        <v>0.08</v>
      </c>
      <c r="AY134" s="137">
        <v>0.08</v>
      </c>
      <c r="AZ134" s="137">
        <v>0</v>
      </c>
      <c r="BA134" s="137">
        <v>0</v>
      </c>
      <c r="BB134" s="137">
        <v>0</v>
      </c>
      <c r="BC134" s="137">
        <v>0</v>
      </c>
      <c r="BD134" s="137" t="s">
        <v>42</v>
      </c>
      <c r="BE134" s="137">
        <v>0</v>
      </c>
      <c r="BF134" s="137">
        <v>0.01</v>
      </c>
      <c r="BG134" s="137">
        <v>0.01</v>
      </c>
      <c r="BH134" s="137">
        <v>0.02</v>
      </c>
      <c r="BI134" s="137" t="s">
        <v>42</v>
      </c>
      <c r="BJ134" s="137">
        <v>0.01</v>
      </c>
      <c r="BK134" s="137">
        <v>0.01</v>
      </c>
      <c r="BL134" s="137" t="s">
        <v>42</v>
      </c>
      <c r="BM134" s="137">
        <v>0</v>
      </c>
      <c r="BN134" s="137">
        <v>0.01</v>
      </c>
      <c r="BO134" s="137">
        <v>0.01</v>
      </c>
      <c r="BP134" s="137">
        <v>0</v>
      </c>
      <c r="BQ134" s="137">
        <v>0</v>
      </c>
      <c r="BR134" s="137">
        <v>0</v>
      </c>
      <c r="BS134" s="137">
        <v>0</v>
      </c>
      <c r="BT134" s="137" t="s">
        <v>42</v>
      </c>
      <c r="BU134" s="137" t="s">
        <v>42</v>
      </c>
      <c r="BV134" s="137" t="s">
        <v>42</v>
      </c>
      <c r="BW134" s="137" t="s">
        <v>41</v>
      </c>
      <c r="BX134" s="137">
        <v>0.02</v>
      </c>
      <c r="BY134" s="137">
        <v>0</v>
      </c>
      <c r="BZ134" s="137">
        <v>0.02</v>
      </c>
      <c r="CA134" s="137">
        <v>0.02</v>
      </c>
      <c r="CB134" s="137">
        <v>0.16</v>
      </c>
      <c r="CC134" s="137" t="s">
        <v>42</v>
      </c>
      <c r="CD134" s="137">
        <v>7.0000000000000007E-2</v>
      </c>
      <c r="CE134" s="137">
        <v>0.09</v>
      </c>
      <c r="CF134" s="137">
        <v>0.03</v>
      </c>
      <c r="CG134" s="137">
        <v>0</v>
      </c>
      <c r="CH134" s="137">
        <v>0.01</v>
      </c>
      <c r="CI134" s="137">
        <v>0.02</v>
      </c>
      <c r="CJ134" s="137" t="s">
        <v>42</v>
      </c>
      <c r="CK134" s="137">
        <v>0</v>
      </c>
      <c r="CL134" s="137">
        <v>0.01</v>
      </c>
      <c r="CM134" s="137">
        <v>0.01</v>
      </c>
    </row>
    <row r="135" spans="1:91" s="129" customFormat="1" x14ac:dyDescent="0.2">
      <c r="A135" s="139">
        <v>852</v>
      </c>
      <c r="B135" s="139" t="s">
        <v>301</v>
      </c>
      <c r="C135" s="135" t="s">
        <v>182</v>
      </c>
      <c r="D135" s="136">
        <v>510</v>
      </c>
      <c r="E135" s="136">
        <v>30</v>
      </c>
      <c r="F135" s="136">
        <v>1500</v>
      </c>
      <c r="G135" s="136">
        <v>2030</v>
      </c>
      <c r="H135" s="137">
        <v>0.79</v>
      </c>
      <c r="I135" s="137">
        <v>0.96</v>
      </c>
      <c r="J135" s="137">
        <v>0.91</v>
      </c>
      <c r="K135" s="137">
        <v>0.88</v>
      </c>
      <c r="L135" s="137">
        <v>0.74</v>
      </c>
      <c r="M135" s="137">
        <v>0.96</v>
      </c>
      <c r="N135" s="137">
        <v>0.89</v>
      </c>
      <c r="O135" s="137">
        <v>0.85</v>
      </c>
      <c r="P135" s="137">
        <v>0.41</v>
      </c>
      <c r="Q135" s="137">
        <v>0.46</v>
      </c>
      <c r="R135" s="137">
        <v>0.18</v>
      </c>
      <c r="S135" s="137">
        <v>0.24</v>
      </c>
      <c r="T135" s="137">
        <v>0</v>
      </c>
      <c r="U135" s="137">
        <v>0</v>
      </c>
      <c r="V135" s="137" t="s">
        <v>42</v>
      </c>
      <c r="W135" s="137" t="s">
        <v>42</v>
      </c>
      <c r="X135" s="137">
        <v>0.05</v>
      </c>
      <c r="Y135" s="137">
        <v>0</v>
      </c>
      <c r="Z135" s="137">
        <v>0.03</v>
      </c>
      <c r="AA135" s="137">
        <v>0.04</v>
      </c>
      <c r="AB135" s="137">
        <v>0.06</v>
      </c>
      <c r="AC135" s="137" t="s">
        <v>42</v>
      </c>
      <c r="AD135" s="137">
        <v>7.0000000000000007E-2</v>
      </c>
      <c r="AE135" s="137">
        <v>7.0000000000000007E-2</v>
      </c>
      <c r="AF135" s="137">
        <v>0.22</v>
      </c>
      <c r="AG135" s="137">
        <v>0.35</v>
      </c>
      <c r="AH135" s="137">
        <v>0.6</v>
      </c>
      <c r="AI135" s="137">
        <v>0.5</v>
      </c>
      <c r="AJ135" s="137">
        <v>0</v>
      </c>
      <c r="AK135" s="137">
        <v>0</v>
      </c>
      <c r="AL135" s="137">
        <v>0</v>
      </c>
      <c r="AM135" s="137">
        <v>0</v>
      </c>
      <c r="AN135" s="137">
        <v>0</v>
      </c>
      <c r="AO135" s="137">
        <v>0</v>
      </c>
      <c r="AP135" s="137">
        <v>0</v>
      </c>
      <c r="AQ135" s="137">
        <v>0</v>
      </c>
      <c r="AR135" s="137">
        <v>0</v>
      </c>
      <c r="AS135" s="137">
        <v>0</v>
      </c>
      <c r="AT135" s="137">
        <v>0</v>
      </c>
      <c r="AU135" s="137">
        <v>0</v>
      </c>
      <c r="AV135" s="137">
        <v>0.04</v>
      </c>
      <c r="AW135" s="137">
        <v>0</v>
      </c>
      <c r="AX135" s="137">
        <v>0.04</v>
      </c>
      <c r="AY135" s="137">
        <v>0.04</v>
      </c>
      <c r="AZ135" s="137">
        <v>0</v>
      </c>
      <c r="BA135" s="137">
        <v>0</v>
      </c>
      <c r="BB135" s="137">
        <v>0</v>
      </c>
      <c r="BC135" s="137">
        <v>0</v>
      </c>
      <c r="BD135" s="137">
        <v>0</v>
      </c>
      <c r="BE135" s="137">
        <v>0</v>
      </c>
      <c r="BF135" s="137" t="s">
        <v>42</v>
      </c>
      <c r="BG135" s="137" t="s">
        <v>42</v>
      </c>
      <c r="BH135" s="137">
        <v>0.03</v>
      </c>
      <c r="BI135" s="137">
        <v>0</v>
      </c>
      <c r="BJ135" s="137">
        <v>0.01</v>
      </c>
      <c r="BK135" s="137">
        <v>0.02</v>
      </c>
      <c r="BL135" s="137">
        <v>0.02</v>
      </c>
      <c r="BM135" s="137">
        <v>0</v>
      </c>
      <c r="BN135" s="137">
        <v>0.01</v>
      </c>
      <c r="BO135" s="137">
        <v>0.01</v>
      </c>
      <c r="BP135" s="137" t="s">
        <v>42</v>
      </c>
      <c r="BQ135" s="137">
        <v>0</v>
      </c>
      <c r="BR135" s="137" t="s">
        <v>41</v>
      </c>
      <c r="BS135" s="137" t="s">
        <v>41</v>
      </c>
      <c r="BT135" s="137" t="s">
        <v>42</v>
      </c>
      <c r="BU135" s="137">
        <v>0</v>
      </c>
      <c r="BV135" s="137" t="s">
        <v>42</v>
      </c>
      <c r="BW135" s="137" t="s">
        <v>42</v>
      </c>
      <c r="BX135" s="137">
        <v>0.02</v>
      </c>
      <c r="BY135" s="137">
        <v>0</v>
      </c>
      <c r="BZ135" s="137">
        <v>0.01</v>
      </c>
      <c r="CA135" s="137">
        <v>0.01</v>
      </c>
      <c r="CB135" s="137">
        <v>0.13</v>
      </c>
      <c r="CC135" s="137">
        <v>0</v>
      </c>
      <c r="CD135" s="137">
        <v>0.06</v>
      </c>
      <c r="CE135" s="137">
        <v>0.08</v>
      </c>
      <c r="CF135" s="137">
        <v>0.04</v>
      </c>
      <c r="CG135" s="137" t="s">
        <v>42</v>
      </c>
      <c r="CH135" s="137">
        <v>0.01</v>
      </c>
      <c r="CI135" s="137">
        <v>0.02</v>
      </c>
      <c r="CJ135" s="137">
        <v>0.04</v>
      </c>
      <c r="CK135" s="137">
        <v>0</v>
      </c>
      <c r="CL135" s="137">
        <v>0.01</v>
      </c>
      <c r="CM135" s="137">
        <v>0.02</v>
      </c>
    </row>
    <row r="136" spans="1:91" s="129" customFormat="1" x14ac:dyDescent="0.2">
      <c r="A136" s="139">
        <v>882</v>
      </c>
      <c r="B136" s="139" t="s">
        <v>302</v>
      </c>
      <c r="C136" s="135" t="s">
        <v>176</v>
      </c>
      <c r="D136" s="136">
        <v>320</v>
      </c>
      <c r="E136" s="136">
        <v>30</v>
      </c>
      <c r="F136" s="136">
        <v>1790</v>
      </c>
      <c r="G136" s="136">
        <v>2150</v>
      </c>
      <c r="H136" s="137">
        <v>0.89</v>
      </c>
      <c r="I136" s="137">
        <v>0.84</v>
      </c>
      <c r="J136" s="137">
        <v>0.93</v>
      </c>
      <c r="K136" s="137">
        <v>0.92</v>
      </c>
      <c r="L136" s="137">
        <v>0.83</v>
      </c>
      <c r="M136" s="137">
        <v>0.69</v>
      </c>
      <c r="N136" s="137">
        <v>0.92</v>
      </c>
      <c r="O136" s="137">
        <v>0.9</v>
      </c>
      <c r="P136" s="137">
        <v>0.37</v>
      </c>
      <c r="Q136" s="137">
        <v>0.47</v>
      </c>
      <c r="R136" s="137">
        <v>0.25</v>
      </c>
      <c r="S136" s="137">
        <v>0.27</v>
      </c>
      <c r="T136" s="137">
        <v>0</v>
      </c>
      <c r="U136" s="137">
        <v>0</v>
      </c>
      <c r="V136" s="137" t="s">
        <v>42</v>
      </c>
      <c r="W136" s="137" t="s">
        <v>42</v>
      </c>
      <c r="X136" s="137">
        <v>0.04</v>
      </c>
      <c r="Y136" s="137" t="s">
        <v>42</v>
      </c>
      <c r="Z136" s="137">
        <v>0.02</v>
      </c>
      <c r="AA136" s="137">
        <v>0.02</v>
      </c>
      <c r="AB136" s="137">
        <v>0.36</v>
      </c>
      <c r="AC136" s="137" t="s">
        <v>42</v>
      </c>
      <c r="AD136" s="137">
        <v>0.6</v>
      </c>
      <c r="AE136" s="137">
        <v>0.55000000000000004</v>
      </c>
      <c r="AF136" s="137">
        <v>0.05</v>
      </c>
      <c r="AG136" s="137" t="s">
        <v>42</v>
      </c>
      <c r="AH136" s="137">
        <v>0.05</v>
      </c>
      <c r="AI136" s="137">
        <v>0.05</v>
      </c>
      <c r="AJ136" s="137">
        <v>0</v>
      </c>
      <c r="AK136" s="137">
        <v>0</v>
      </c>
      <c r="AL136" s="137">
        <v>0</v>
      </c>
      <c r="AM136" s="137">
        <v>0</v>
      </c>
      <c r="AN136" s="137">
        <v>0</v>
      </c>
      <c r="AO136" s="137">
        <v>0</v>
      </c>
      <c r="AP136" s="137">
        <v>0</v>
      </c>
      <c r="AQ136" s="137">
        <v>0</v>
      </c>
      <c r="AR136" s="137">
        <v>0</v>
      </c>
      <c r="AS136" s="137">
        <v>0</v>
      </c>
      <c r="AT136" s="137">
        <v>0</v>
      </c>
      <c r="AU136" s="137">
        <v>0</v>
      </c>
      <c r="AV136" s="137">
        <v>0.05</v>
      </c>
      <c r="AW136" s="137" t="s">
        <v>42</v>
      </c>
      <c r="AX136" s="137">
        <v>0.03</v>
      </c>
      <c r="AY136" s="137">
        <v>0.03</v>
      </c>
      <c r="AZ136" s="137">
        <v>0</v>
      </c>
      <c r="BA136" s="137">
        <v>0</v>
      </c>
      <c r="BB136" s="137">
        <v>0</v>
      </c>
      <c r="BC136" s="137">
        <v>0</v>
      </c>
      <c r="BD136" s="137" t="s">
        <v>42</v>
      </c>
      <c r="BE136" s="137">
        <v>0</v>
      </c>
      <c r="BF136" s="137" t="s">
        <v>42</v>
      </c>
      <c r="BG136" s="137" t="s">
        <v>42</v>
      </c>
      <c r="BH136" s="137">
        <v>0.02</v>
      </c>
      <c r="BI136" s="137" t="s">
        <v>42</v>
      </c>
      <c r="BJ136" s="137">
        <v>0.01</v>
      </c>
      <c r="BK136" s="137">
        <v>0.01</v>
      </c>
      <c r="BL136" s="137" t="s">
        <v>42</v>
      </c>
      <c r="BM136" s="137" t="s">
        <v>42</v>
      </c>
      <c r="BN136" s="137" t="s">
        <v>42</v>
      </c>
      <c r="BO136" s="137" t="s">
        <v>41</v>
      </c>
      <c r="BP136" s="137" t="s">
        <v>42</v>
      </c>
      <c r="BQ136" s="137" t="s">
        <v>42</v>
      </c>
      <c r="BR136" s="137" t="s">
        <v>42</v>
      </c>
      <c r="BS136" s="137" t="s">
        <v>42</v>
      </c>
      <c r="BT136" s="137" t="s">
        <v>42</v>
      </c>
      <c r="BU136" s="137">
        <v>0</v>
      </c>
      <c r="BV136" s="137" t="s">
        <v>41</v>
      </c>
      <c r="BW136" s="137" t="s">
        <v>41</v>
      </c>
      <c r="BX136" s="137">
        <v>0.04</v>
      </c>
      <c r="BY136" s="137" t="s">
        <v>42</v>
      </c>
      <c r="BZ136" s="137">
        <v>0.01</v>
      </c>
      <c r="CA136" s="137">
        <v>0.01</v>
      </c>
      <c r="CB136" s="137">
        <v>0.06</v>
      </c>
      <c r="CC136" s="137" t="s">
        <v>42</v>
      </c>
      <c r="CD136" s="137">
        <v>0.04</v>
      </c>
      <c r="CE136" s="137">
        <v>0.05</v>
      </c>
      <c r="CF136" s="137">
        <v>0.03</v>
      </c>
      <c r="CG136" s="137" t="s">
        <v>42</v>
      </c>
      <c r="CH136" s="137">
        <v>0.01</v>
      </c>
      <c r="CI136" s="137">
        <v>0.01</v>
      </c>
      <c r="CJ136" s="137">
        <v>0.02</v>
      </c>
      <c r="CK136" s="137">
        <v>0</v>
      </c>
      <c r="CL136" s="137">
        <v>0.02</v>
      </c>
      <c r="CM136" s="137">
        <v>0.02</v>
      </c>
    </row>
    <row r="137" spans="1:91" s="129" customFormat="1" x14ac:dyDescent="0.2">
      <c r="A137" s="139">
        <v>210</v>
      </c>
      <c r="B137" s="139" t="s">
        <v>303</v>
      </c>
      <c r="C137" s="135" t="s">
        <v>178</v>
      </c>
      <c r="D137" s="136">
        <v>700</v>
      </c>
      <c r="E137" s="136">
        <v>60</v>
      </c>
      <c r="F137" s="136">
        <v>1540</v>
      </c>
      <c r="G137" s="136">
        <v>2300</v>
      </c>
      <c r="H137" s="137">
        <v>0.88</v>
      </c>
      <c r="I137" s="137">
        <v>0.86</v>
      </c>
      <c r="J137" s="137">
        <v>0.94</v>
      </c>
      <c r="K137" s="137">
        <v>0.92</v>
      </c>
      <c r="L137" s="137">
        <v>0.87</v>
      </c>
      <c r="M137" s="137">
        <v>0.86</v>
      </c>
      <c r="N137" s="137">
        <v>0.94</v>
      </c>
      <c r="O137" s="137">
        <v>0.92</v>
      </c>
      <c r="P137" s="137">
        <v>0.35</v>
      </c>
      <c r="Q137" s="137">
        <v>0.41</v>
      </c>
      <c r="R137" s="137">
        <v>0.23</v>
      </c>
      <c r="S137" s="137">
        <v>0.27</v>
      </c>
      <c r="T137" s="137">
        <v>0</v>
      </c>
      <c r="U137" s="137">
        <v>0</v>
      </c>
      <c r="V137" s="137" t="s">
        <v>42</v>
      </c>
      <c r="W137" s="137" t="s">
        <v>42</v>
      </c>
      <c r="X137" s="137">
        <v>0.03</v>
      </c>
      <c r="Y137" s="137" t="s">
        <v>42</v>
      </c>
      <c r="Z137" s="137">
        <v>0.01</v>
      </c>
      <c r="AA137" s="137">
        <v>0.02</v>
      </c>
      <c r="AB137" s="137">
        <v>0.28999999999999998</v>
      </c>
      <c r="AC137" s="137">
        <v>0.27</v>
      </c>
      <c r="AD137" s="137">
        <v>0.47</v>
      </c>
      <c r="AE137" s="137">
        <v>0.41</v>
      </c>
      <c r="AF137" s="137">
        <v>0.2</v>
      </c>
      <c r="AG137" s="137">
        <v>0.14000000000000001</v>
      </c>
      <c r="AH137" s="137">
        <v>0.22</v>
      </c>
      <c r="AI137" s="137">
        <v>0.21</v>
      </c>
      <c r="AJ137" s="137">
        <v>0</v>
      </c>
      <c r="AK137" s="137" t="s">
        <v>42</v>
      </c>
      <c r="AL137" s="137">
        <v>0</v>
      </c>
      <c r="AM137" s="137" t="s">
        <v>42</v>
      </c>
      <c r="AN137" s="137">
        <v>0</v>
      </c>
      <c r="AO137" s="137">
        <v>0</v>
      </c>
      <c r="AP137" s="137" t="s">
        <v>42</v>
      </c>
      <c r="AQ137" s="137" t="s">
        <v>42</v>
      </c>
      <c r="AR137" s="137">
        <v>0</v>
      </c>
      <c r="AS137" s="137">
        <v>0</v>
      </c>
      <c r="AT137" s="137">
        <v>0</v>
      </c>
      <c r="AU137" s="137">
        <v>0</v>
      </c>
      <c r="AV137" s="137">
        <v>0.02</v>
      </c>
      <c r="AW137" s="137" t="s">
        <v>42</v>
      </c>
      <c r="AX137" s="137">
        <v>0.01</v>
      </c>
      <c r="AY137" s="137">
        <v>0.02</v>
      </c>
      <c r="AZ137" s="137">
        <v>0</v>
      </c>
      <c r="BA137" s="137">
        <v>0</v>
      </c>
      <c r="BB137" s="137">
        <v>0</v>
      </c>
      <c r="BC137" s="137">
        <v>0</v>
      </c>
      <c r="BD137" s="137" t="s">
        <v>42</v>
      </c>
      <c r="BE137" s="137">
        <v>0</v>
      </c>
      <c r="BF137" s="137" t="s">
        <v>42</v>
      </c>
      <c r="BG137" s="137" t="s">
        <v>42</v>
      </c>
      <c r="BH137" s="137" t="s">
        <v>42</v>
      </c>
      <c r="BI137" s="137">
        <v>0</v>
      </c>
      <c r="BJ137" s="137" t="s">
        <v>42</v>
      </c>
      <c r="BK137" s="137" t="s">
        <v>41</v>
      </c>
      <c r="BL137" s="137" t="s">
        <v>42</v>
      </c>
      <c r="BM137" s="137">
        <v>0</v>
      </c>
      <c r="BN137" s="137" t="s">
        <v>42</v>
      </c>
      <c r="BO137" s="137" t="s">
        <v>42</v>
      </c>
      <c r="BP137" s="137" t="s">
        <v>42</v>
      </c>
      <c r="BQ137" s="137">
        <v>0</v>
      </c>
      <c r="BR137" s="137">
        <v>0</v>
      </c>
      <c r="BS137" s="137" t="s">
        <v>42</v>
      </c>
      <c r="BT137" s="137">
        <v>0</v>
      </c>
      <c r="BU137" s="137">
        <v>0</v>
      </c>
      <c r="BV137" s="137">
        <v>0</v>
      </c>
      <c r="BW137" s="137">
        <v>0</v>
      </c>
      <c r="BX137" s="137">
        <v>0.01</v>
      </c>
      <c r="BY137" s="137">
        <v>0</v>
      </c>
      <c r="BZ137" s="137" t="s">
        <v>42</v>
      </c>
      <c r="CA137" s="137" t="s">
        <v>41</v>
      </c>
      <c r="CB137" s="137">
        <v>0.06</v>
      </c>
      <c r="CC137" s="137" t="s">
        <v>42</v>
      </c>
      <c r="CD137" s="137">
        <v>0.04</v>
      </c>
      <c r="CE137" s="137">
        <v>0.04</v>
      </c>
      <c r="CF137" s="137">
        <v>0.02</v>
      </c>
      <c r="CG137" s="137" t="s">
        <v>42</v>
      </c>
      <c r="CH137" s="137">
        <v>0.01</v>
      </c>
      <c r="CI137" s="137">
        <v>0.01</v>
      </c>
      <c r="CJ137" s="137">
        <v>0.04</v>
      </c>
      <c r="CK137" s="137" t="s">
        <v>42</v>
      </c>
      <c r="CL137" s="137">
        <v>0.02</v>
      </c>
      <c r="CM137" s="137">
        <v>0.02</v>
      </c>
    </row>
    <row r="138" spans="1:91" s="129" customFormat="1" x14ac:dyDescent="0.2">
      <c r="A138" s="139">
        <v>342</v>
      </c>
      <c r="B138" s="139" t="s">
        <v>304</v>
      </c>
      <c r="C138" s="135" t="s">
        <v>168</v>
      </c>
      <c r="D138" s="136">
        <v>280</v>
      </c>
      <c r="E138" s="136">
        <v>10</v>
      </c>
      <c r="F138" s="136">
        <v>1620</v>
      </c>
      <c r="G138" s="136">
        <v>1910</v>
      </c>
      <c r="H138" s="137">
        <v>0.83</v>
      </c>
      <c r="I138" s="137">
        <v>0.9</v>
      </c>
      <c r="J138" s="137">
        <v>0.92</v>
      </c>
      <c r="K138" s="137">
        <v>0.91</v>
      </c>
      <c r="L138" s="137">
        <v>0.77</v>
      </c>
      <c r="M138" s="137">
        <v>0.9</v>
      </c>
      <c r="N138" s="137">
        <v>0.91</v>
      </c>
      <c r="O138" s="137">
        <v>0.89</v>
      </c>
      <c r="P138" s="137">
        <v>0.44</v>
      </c>
      <c r="Q138" s="137" t="s">
        <v>42</v>
      </c>
      <c r="R138" s="137">
        <v>0.27</v>
      </c>
      <c r="S138" s="137">
        <v>0.28999999999999998</v>
      </c>
      <c r="T138" s="137">
        <v>0</v>
      </c>
      <c r="U138" s="137">
        <v>0</v>
      </c>
      <c r="V138" s="137">
        <v>0</v>
      </c>
      <c r="W138" s="137">
        <v>0</v>
      </c>
      <c r="X138" s="137">
        <v>7.0000000000000007E-2</v>
      </c>
      <c r="Y138" s="137">
        <v>0</v>
      </c>
      <c r="Z138" s="137">
        <v>0.04</v>
      </c>
      <c r="AA138" s="137">
        <v>0.04</v>
      </c>
      <c r="AB138" s="137">
        <v>0.16</v>
      </c>
      <c r="AC138" s="137" t="s">
        <v>42</v>
      </c>
      <c r="AD138" s="137">
        <v>0.3</v>
      </c>
      <c r="AE138" s="137">
        <v>0.28000000000000003</v>
      </c>
      <c r="AF138" s="137">
        <v>0.1</v>
      </c>
      <c r="AG138" s="137" t="s">
        <v>42</v>
      </c>
      <c r="AH138" s="137">
        <v>0.3</v>
      </c>
      <c r="AI138" s="137">
        <v>0.27</v>
      </c>
      <c r="AJ138" s="137">
        <v>0</v>
      </c>
      <c r="AK138" s="137">
        <v>0</v>
      </c>
      <c r="AL138" s="137">
        <v>0</v>
      </c>
      <c r="AM138" s="137">
        <v>0</v>
      </c>
      <c r="AN138" s="137">
        <v>0</v>
      </c>
      <c r="AO138" s="137">
        <v>0</v>
      </c>
      <c r="AP138" s="137" t="s">
        <v>42</v>
      </c>
      <c r="AQ138" s="137" t="s">
        <v>42</v>
      </c>
      <c r="AR138" s="137">
        <v>0</v>
      </c>
      <c r="AS138" s="137">
        <v>0</v>
      </c>
      <c r="AT138" s="137">
        <v>0</v>
      </c>
      <c r="AU138" s="137">
        <v>0</v>
      </c>
      <c r="AV138" s="137">
        <v>0.04</v>
      </c>
      <c r="AW138" s="137">
        <v>0</v>
      </c>
      <c r="AX138" s="137">
        <v>0.05</v>
      </c>
      <c r="AY138" s="137">
        <v>0.05</v>
      </c>
      <c r="AZ138" s="137">
        <v>0</v>
      </c>
      <c r="BA138" s="137">
        <v>0</v>
      </c>
      <c r="BB138" s="137">
        <v>0</v>
      </c>
      <c r="BC138" s="137">
        <v>0</v>
      </c>
      <c r="BD138" s="137" t="s">
        <v>42</v>
      </c>
      <c r="BE138" s="137">
        <v>0</v>
      </c>
      <c r="BF138" s="137" t="s">
        <v>42</v>
      </c>
      <c r="BG138" s="137" t="s">
        <v>41</v>
      </c>
      <c r="BH138" s="137" t="s">
        <v>42</v>
      </c>
      <c r="BI138" s="137">
        <v>0</v>
      </c>
      <c r="BJ138" s="137">
        <v>0.01</v>
      </c>
      <c r="BK138" s="137">
        <v>0.01</v>
      </c>
      <c r="BL138" s="137" t="s">
        <v>42</v>
      </c>
      <c r="BM138" s="137">
        <v>0</v>
      </c>
      <c r="BN138" s="137" t="s">
        <v>41</v>
      </c>
      <c r="BO138" s="137">
        <v>0.01</v>
      </c>
      <c r="BP138" s="137">
        <v>0</v>
      </c>
      <c r="BQ138" s="137">
        <v>0</v>
      </c>
      <c r="BR138" s="137" t="s">
        <v>41</v>
      </c>
      <c r="BS138" s="137" t="s">
        <v>41</v>
      </c>
      <c r="BT138" s="137">
        <v>0</v>
      </c>
      <c r="BU138" s="137">
        <v>0</v>
      </c>
      <c r="BV138" s="137" t="s">
        <v>42</v>
      </c>
      <c r="BW138" s="137" t="s">
        <v>42</v>
      </c>
      <c r="BX138" s="137">
        <v>0.04</v>
      </c>
      <c r="BY138" s="137">
        <v>0</v>
      </c>
      <c r="BZ138" s="137">
        <v>0.01</v>
      </c>
      <c r="CA138" s="137">
        <v>0.01</v>
      </c>
      <c r="CB138" s="137">
        <v>0.09</v>
      </c>
      <c r="CC138" s="137" t="s">
        <v>42</v>
      </c>
      <c r="CD138" s="137">
        <v>0.05</v>
      </c>
      <c r="CE138" s="137">
        <v>0.06</v>
      </c>
      <c r="CF138" s="137">
        <v>0.06</v>
      </c>
      <c r="CG138" s="137">
        <v>0</v>
      </c>
      <c r="CH138" s="137">
        <v>0.01</v>
      </c>
      <c r="CI138" s="137">
        <v>0.02</v>
      </c>
      <c r="CJ138" s="137">
        <v>0.02</v>
      </c>
      <c r="CK138" s="137">
        <v>0</v>
      </c>
      <c r="CL138" s="137">
        <v>0.01</v>
      </c>
      <c r="CM138" s="137">
        <v>0.01</v>
      </c>
    </row>
    <row r="139" spans="1:91" s="129" customFormat="1" x14ac:dyDescent="0.2">
      <c r="A139" s="139">
        <v>860</v>
      </c>
      <c r="B139" s="139" t="s">
        <v>305</v>
      </c>
      <c r="C139" s="135" t="s">
        <v>174</v>
      </c>
      <c r="D139" s="136">
        <v>1290</v>
      </c>
      <c r="E139" s="136">
        <v>170</v>
      </c>
      <c r="F139" s="136">
        <v>8040</v>
      </c>
      <c r="G139" s="136">
        <v>9500</v>
      </c>
      <c r="H139" s="137">
        <v>0.9</v>
      </c>
      <c r="I139" s="137">
        <v>0.9</v>
      </c>
      <c r="J139" s="137">
        <v>0.94</v>
      </c>
      <c r="K139" s="137">
        <v>0.93</v>
      </c>
      <c r="L139" s="137">
        <v>0.84</v>
      </c>
      <c r="M139" s="137">
        <v>0.88</v>
      </c>
      <c r="N139" s="137">
        <v>0.92</v>
      </c>
      <c r="O139" s="137">
        <v>0.9</v>
      </c>
      <c r="P139" s="137">
        <v>0.56000000000000005</v>
      </c>
      <c r="Q139" s="137">
        <v>0.56999999999999995</v>
      </c>
      <c r="R139" s="137">
        <v>0.38</v>
      </c>
      <c r="S139" s="137">
        <v>0.41</v>
      </c>
      <c r="T139" s="137">
        <v>0</v>
      </c>
      <c r="U139" s="137" t="s">
        <v>42</v>
      </c>
      <c r="V139" s="137" t="s">
        <v>41</v>
      </c>
      <c r="W139" s="137" t="s">
        <v>41</v>
      </c>
      <c r="X139" s="137">
        <v>0.1</v>
      </c>
      <c r="Y139" s="137">
        <v>7.0000000000000007E-2</v>
      </c>
      <c r="Z139" s="137">
        <v>0.05</v>
      </c>
      <c r="AA139" s="137">
        <v>0.06</v>
      </c>
      <c r="AB139" s="137">
        <v>0.17</v>
      </c>
      <c r="AC139" s="137">
        <v>0.2</v>
      </c>
      <c r="AD139" s="137">
        <v>0.46</v>
      </c>
      <c r="AE139" s="137">
        <v>0.41</v>
      </c>
      <c r="AF139" s="137">
        <v>0.01</v>
      </c>
      <c r="AG139" s="137" t="s">
        <v>42</v>
      </c>
      <c r="AH139" s="137">
        <v>0.03</v>
      </c>
      <c r="AI139" s="137">
        <v>0.02</v>
      </c>
      <c r="AJ139" s="137">
        <v>0</v>
      </c>
      <c r="AK139" s="137">
        <v>0</v>
      </c>
      <c r="AL139" s="137">
        <v>0</v>
      </c>
      <c r="AM139" s="137">
        <v>0</v>
      </c>
      <c r="AN139" s="137" t="s">
        <v>42</v>
      </c>
      <c r="AO139" s="137">
        <v>0</v>
      </c>
      <c r="AP139" s="137">
        <v>0</v>
      </c>
      <c r="AQ139" s="137" t="s">
        <v>42</v>
      </c>
      <c r="AR139" s="137">
        <v>0</v>
      </c>
      <c r="AS139" s="137" t="s">
        <v>42</v>
      </c>
      <c r="AT139" s="137" t="s">
        <v>42</v>
      </c>
      <c r="AU139" s="137" t="s">
        <v>42</v>
      </c>
      <c r="AV139" s="137">
        <v>0.09</v>
      </c>
      <c r="AW139" s="137">
        <v>0.04</v>
      </c>
      <c r="AX139" s="137">
        <v>7.0000000000000007E-2</v>
      </c>
      <c r="AY139" s="137">
        <v>7.0000000000000007E-2</v>
      </c>
      <c r="AZ139" s="137">
        <v>0</v>
      </c>
      <c r="BA139" s="137">
        <v>0</v>
      </c>
      <c r="BB139" s="137">
        <v>0</v>
      </c>
      <c r="BC139" s="137">
        <v>0</v>
      </c>
      <c r="BD139" s="137" t="s">
        <v>42</v>
      </c>
      <c r="BE139" s="137">
        <v>0</v>
      </c>
      <c r="BF139" s="137" t="s">
        <v>41</v>
      </c>
      <c r="BG139" s="137" t="s">
        <v>41</v>
      </c>
      <c r="BH139" s="137">
        <v>0.03</v>
      </c>
      <c r="BI139" s="137" t="s">
        <v>42</v>
      </c>
      <c r="BJ139" s="137">
        <v>0.01</v>
      </c>
      <c r="BK139" s="137">
        <v>0.02</v>
      </c>
      <c r="BL139" s="137">
        <v>0.02</v>
      </c>
      <c r="BM139" s="137">
        <v>0</v>
      </c>
      <c r="BN139" s="137">
        <v>0.01</v>
      </c>
      <c r="BO139" s="137">
        <v>0.01</v>
      </c>
      <c r="BP139" s="137">
        <v>0.01</v>
      </c>
      <c r="BQ139" s="137">
        <v>0</v>
      </c>
      <c r="BR139" s="137" t="s">
        <v>41</v>
      </c>
      <c r="BS139" s="137" t="s">
        <v>41</v>
      </c>
      <c r="BT139" s="137" t="s">
        <v>41</v>
      </c>
      <c r="BU139" s="137" t="s">
        <v>42</v>
      </c>
      <c r="BV139" s="137" t="s">
        <v>41</v>
      </c>
      <c r="BW139" s="137" t="s">
        <v>41</v>
      </c>
      <c r="BX139" s="137">
        <v>0.02</v>
      </c>
      <c r="BY139" s="137" t="s">
        <v>42</v>
      </c>
      <c r="BZ139" s="137">
        <v>0.01</v>
      </c>
      <c r="CA139" s="137">
        <v>0.01</v>
      </c>
      <c r="CB139" s="137">
        <v>0.06</v>
      </c>
      <c r="CC139" s="137">
        <v>0.05</v>
      </c>
      <c r="CD139" s="137">
        <v>0.04</v>
      </c>
      <c r="CE139" s="137">
        <v>0.05</v>
      </c>
      <c r="CF139" s="137">
        <v>0.03</v>
      </c>
      <c r="CG139" s="137">
        <v>0.04</v>
      </c>
      <c r="CH139" s="137">
        <v>0.01</v>
      </c>
      <c r="CI139" s="137">
        <v>0.01</v>
      </c>
      <c r="CJ139" s="137">
        <v>0.01</v>
      </c>
      <c r="CK139" s="137" t="s">
        <v>42</v>
      </c>
      <c r="CL139" s="137">
        <v>0.01</v>
      </c>
      <c r="CM139" s="137">
        <v>0.01</v>
      </c>
    </row>
    <row r="140" spans="1:91" s="129" customFormat="1" x14ac:dyDescent="0.2">
      <c r="A140" s="139">
        <v>356</v>
      </c>
      <c r="B140" s="139" t="s">
        <v>306</v>
      </c>
      <c r="C140" s="135" t="s">
        <v>168</v>
      </c>
      <c r="D140" s="136">
        <v>450</v>
      </c>
      <c r="E140" s="136">
        <v>90</v>
      </c>
      <c r="F140" s="136">
        <v>2390</v>
      </c>
      <c r="G140" s="136">
        <v>2930</v>
      </c>
      <c r="H140" s="137">
        <v>0.83</v>
      </c>
      <c r="I140" s="137">
        <v>0.93</v>
      </c>
      <c r="J140" s="137">
        <v>0.92</v>
      </c>
      <c r="K140" s="137">
        <v>0.91</v>
      </c>
      <c r="L140" s="137">
        <v>0.8</v>
      </c>
      <c r="M140" s="137">
        <v>0.93</v>
      </c>
      <c r="N140" s="137">
        <v>0.91</v>
      </c>
      <c r="O140" s="137">
        <v>0.89</v>
      </c>
      <c r="P140" s="137">
        <v>0.37</v>
      </c>
      <c r="Q140" s="137">
        <v>0.48</v>
      </c>
      <c r="R140" s="137">
        <v>0.19</v>
      </c>
      <c r="S140" s="137">
        <v>0.23</v>
      </c>
      <c r="T140" s="137" t="s">
        <v>42</v>
      </c>
      <c r="U140" s="137">
        <v>0</v>
      </c>
      <c r="V140" s="137" t="s">
        <v>41</v>
      </c>
      <c r="W140" s="137" t="s">
        <v>41</v>
      </c>
      <c r="X140" s="137">
        <v>0.08</v>
      </c>
      <c r="Y140" s="137" t="s">
        <v>42</v>
      </c>
      <c r="Z140" s="137">
        <v>0.04</v>
      </c>
      <c r="AA140" s="137">
        <v>0.05</v>
      </c>
      <c r="AB140" s="137">
        <v>0.06</v>
      </c>
      <c r="AC140" s="137" t="s">
        <v>42</v>
      </c>
      <c r="AD140" s="137">
        <v>0.08</v>
      </c>
      <c r="AE140" s="137">
        <v>0.08</v>
      </c>
      <c r="AF140" s="137">
        <v>0.28999999999999998</v>
      </c>
      <c r="AG140" s="137">
        <v>0.34</v>
      </c>
      <c r="AH140" s="137">
        <v>0.59</v>
      </c>
      <c r="AI140" s="137">
        <v>0.54</v>
      </c>
      <c r="AJ140" s="137">
        <v>0</v>
      </c>
      <c r="AK140" s="137">
        <v>0</v>
      </c>
      <c r="AL140" s="137">
        <v>0</v>
      </c>
      <c r="AM140" s="137">
        <v>0</v>
      </c>
      <c r="AN140" s="137" t="s">
        <v>42</v>
      </c>
      <c r="AO140" s="137">
        <v>0</v>
      </c>
      <c r="AP140" s="137">
        <v>0</v>
      </c>
      <c r="AQ140" s="137" t="s">
        <v>42</v>
      </c>
      <c r="AR140" s="137">
        <v>0</v>
      </c>
      <c r="AS140" s="137" t="s">
        <v>42</v>
      </c>
      <c r="AT140" s="137">
        <v>0</v>
      </c>
      <c r="AU140" s="137" t="s">
        <v>42</v>
      </c>
      <c r="AV140" s="137">
        <v>0.12</v>
      </c>
      <c r="AW140" s="137" t="s">
        <v>42</v>
      </c>
      <c r="AX140" s="137">
        <v>0.06</v>
      </c>
      <c r="AY140" s="137">
        <v>7.0000000000000007E-2</v>
      </c>
      <c r="AZ140" s="137">
        <v>0</v>
      </c>
      <c r="BA140" s="137">
        <v>0</v>
      </c>
      <c r="BB140" s="137">
        <v>0</v>
      </c>
      <c r="BC140" s="137">
        <v>0</v>
      </c>
      <c r="BD140" s="137" t="s">
        <v>42</v>
      </c>
      <c r="BE140" s="137">
        <v>0</v>
      </c>
      <c r="BF140" s="137">
        <v>0</v>
      </c>
      <c r="BG140" s="137" t="s">
        <v>42</v>
      </c>
      <c r="BH140" s="137">
        <v>0.02</v>
      </c>
      <c r="BI140" s="137">
        <v>0</v>
      </c>
      <c r="BJ140" s="137">
        <v>0.01</v>
      </c>
      <c r="BK140" s="137">
        <v>0.01</v>
      </c>
      <c r="BL140" s="137">
        <v>0.01</v>
      </c>
      <c r="BM140" s="137">
        <v>0</v>
      </c>
      <c r="BN140" s="137">
        <v>0.01</v>
      </c>
      <c r="BO140" s="137">
        <v>0.01</v>
      </c>
      <c r="BP140" s="137" t="s">
        <v>42</v>
      </c>
      <c r="BQ140" s="137">
        <v>0</v>
      </c>
      <c r="BR140" s="137" t="s">
        <v>42</v>
      </c>
      <c r="BS140" s="137" t="s">
        <v>42</v>
      </c>
      <c r="BT140" s="137" t="s">
        <v>42</v>
      </c>
      <c r="BU140" s="137">
        <v>0</v>
      </c>
      <c r="BV140" s="137">
        <v>0</v>
      </c>
      <c r="BW140" s="137" t="s">
        <v>42</v>
      </c>
      <c r="BX140" s="137">
        <v>0.01</v>
      </c>
      <c r="BY140" s="137">
        <v>0</v>
      </c>
      <c r="BZ140" s="137">
        <v>0.01</v>
      </c>
      <c r="CA140" s="137">
        <v>0.01</v>
      </c>
      <c r="CB140" s="137">
        <v>0.1</v>
      </c>
      <c r="CC140" s="137" t="s">
        <v>42</v>
      </c>
      <c r="CD140" s="137">
        <v>0.05</v>
      </c>
      <c r="CE140" s="137">
        <v>0.06</v>
      </c>
      <c r="CF140" s="137">
        <v>0.05</v>
      </c>
      <c r="CG140" s="137" t="s">
        <v>42</v>
      </c>
      <c r="CH140" s="137">
        <v>0.02</v>
      </c>
      <c r="CI140" s="137">
        <v>0.02</v>
      </c>
      <c r="CJ140" s="137">
        <v>0.02</v>
      </c>
      <c r="CK140" s="137">
        <v>0</v>
      </c>
      <c r="CL140" s="137">
        <v>0.01</v>
      </c>
      <c r="CM140" s="137">
        <v>0.01</v>
      </c>
    </row>
    <row r="141" spans="1:91" s="129" customFormat="1" x14ac:dyDescent="0.2">
      <c r="A141" s="139">
        <v>808</v>
      </c>
      <c r="B141" s="139" t="s">
        <v>307</v>
      </c>
      <c r="C141" s="135" t="s">
        <v>166</v>
      </c>
      <c r="D141" s="136">
        <v>280</v>
      </c>
      <c r="E141" s="136">
        <v>40</v>
      </c>
      <c r="F141" s="136">
        <v>1810</v>
      </c>
      <c r="G141" s="136">
        <v>2130</v>
      </c>
      <c r="H141" s="137">
        <v>0.84</v>
      </c>
      <c r="I141" s="137">
        <v>0.95</v>
      </c>
      <c r="J141" s="137">
        <v>0.92</v>
      </c>
      <c r="K141" s="137">
        <v>0.91</v>
      </c>
      <c r="L141" s="137">
        <v>0.82</v>
      </c>
      <c r="M141" s="137">
        <v>0.92</v>
      </c>
      <c r="N141" s="137">
        <v>0.89</v>
      </c>
      <c r="O141" s="137">
        <v>0.88</v>
      </c>
      <c r="P141" s="137">
        <v>0.65</v>
      </c>
      <c r="Q141" s="137">
        <v>0.7</v>
      </c>
      <c r="R141" s="137">
        <v>0.49</v>
      </c>
      <c r="S141" s="137">
        <v>0.52</v>
      </c>
      <c r="T141" s="137">
        <v>0</v>
      </c>
      <c r="U141" s="137">
        <v>0</v>
      </c>
      <c r="V141" s="137" t="s">
        <v>42</v>
      </c>
      <c r="W141" s="137" t="s">
        <v>42</v>
      </c>
      <c r="X141" s="137">
        <v>7.0000000000000007E-2</v>
      </c>
      <c r="Y141" s="137" t="s">
        <v>42</v>
      </c>
      <c r="Z141" s="137">
        <v>0.05</v>
      </c>
      <c r="AA141" s="137">
        <v>0.06</v>
      </c>
      <c r="AB141" s="137">
        <v>0.03</v>
      </c>
      <c r="AC141" s="137">
        <v>0</v>
      </c>
      <c r="AD141" s="137">
        <v>0.15</v>
      </c>
      <c r="AE141" s="137">
        <v>0.13</v>
      </c>
      <c r="AF141" s="137">
        <v>7.0000000000000007E-2</v>
      </c>
      <c r="AG141" s="137" t="s">
        <v>42</v>
      </c>
      <c r="AH141" s="137">
        <v>0.2</v>
      </c>
      <c r="AI141" s="137">
        <v>0.18</v>
      </c>
      <c r="AJ141" s="137">
        <v>0</v>
      </c>
      <c r="AK141" s="137">
        <v>0</v>
      </c>
      <c r="AL141" s="137">
        <v>0</v>
      </c>
      <c r="AM141" s="137">
        <v>0</v>
      </c>
      <c r="AN141" s="137">
        <v>0</v>
      </c>
      <c r="AO141" s="137">
        <v>0</v>
      </c>
      <c r="AP141" s="137">
        <v>0</v>
      </c>
      <c r="AQ141" s="137">
        <v>0</v>
      </c>
      <c r="AR141" s="137">
        <v>0</v>
      </c>
      <c r="AS141" s="137" t="s">
        <v>42</v>
      </c>
      <c r="AT141" s="137">
        <v>0</v>
      </c>
      <c r="AU141" s="137" t="s">
        <v>42</v>
      </c>
      <c r="AV141" s="137">
        <v>7.0000000000000007E-2</v>
      </c>
      <c r="AW141" s="137" t="s">
        <v>42</v>
      </c>
      <c r="AX141" s="137">
        <v>7.0000000000000007E-2</v>
      </c>
      <c r="AY141" s="137">
        <v>7.0000000000000007E-2</v>
      </c>
      <c r="AZ141" s="137">
        <v>0</v>
      </c>
      <c r="BA141" s="137">
        <v>0</v>
      </c>
      <c r="BB141" s="137">
        <v>0</v>
      </c>
      <c r="BC141" s="137">
        <v>0</v>
      </c>
      <c r="BD141" s="137">
        <v>0</v>
      </c>
      <c r="BE141" s="137">
        <v>0</v>
      </c>
      <c r="BF141" s="137">
        <v>0</v>
      </c>
      <c r="BG141" s="137">
        <v>0</v>
      </c>
      <c r="BH141" s="137" t="s">
        <v>42</v>
      </c>
      <c r="BI141" s="137" t="s">
        <v>42</v>
      </c>
      <c r="BJ141" s="137">
        <v>0.01</v>
      </c>
      <c r="BK141" s="137">
        <v>0.01</v>
      </c>
      <c r="BL141" s="137" t="s">
        <v>42</v>
      </c>
      <c r="BM141" s="137" t="s">
        <v>42</v>
      </c>
      <c r="BN141" s="137">
        <v>0.01</v>
      </c>
      <c r="BO141" s="137">
        <v>0.01</v>
      </c>
      <c r="BP141" s="137">
        <v>0</v>
      </c>
      <c r="BQ141" s="137">
        <v>0</v>
      </c>
      <c r="BR141" s="137" t="s">
        <v>42</v>
      </c>
      <c r="BS141" s="137" t="s">
        <v>42</v>
      </c>
      <c r="BT141" s="137">
        <v>0</v>
      </c>
      <c r="BU141" s="137">
        <v>0</v>
      </c>
      <c r="BV141" s="137" t="s">
        <v>42</v>
      </c>
      <c r="BW141" s="137" t="s">
        <v>42</v>
      </c>
      <c r="BX141" s="137" t="s">
        <v>42</v>
      </c>
      <c r="BY141" s="137">
        <v>0</v>
      </c>
      <c r="BZ141" s="137">
        <v>0.01</v>
      </c>
      <c r="CA141" s="137">
        <v>0.01</v>
      </c>
      <c r="CB141" s="137">
        <v>0.11</v>
      </c>
      <c r="CC141" s="137" t="s">
        <v>42</v>
      </c>
      <c r="CD141" s="137">
        <v>0.06</v>
      </c>
      <c r="CE141" s="137">
        <v>0.06</v>
      </c>
      <c r="CF141" s="137">
        <v>0.05</v>
      </c>
      <c r="CG141" s="137">
        <v>0</v>
      </c>
      <c r="CH141" s="137">
        <v>0.01</v>
      </c>
      <c r="CI141" s="137">
        <v>0.02</v>
      </c>
      <c r="CJ141" s="137" t="s">
        <v>42</v>
      </c>
      <c r="CK141" s="137">
        <v>0</v>
      </c>
      <c r="CL141" s="137">
        <v>0.01</v>
      </c>
      <c r="CM141" s="137">
        <v>0.01</v>
      </c>
    </row>
    <row r="142" spans="1:91" s="129" customFormat="1" x14ac:dyDescent="0.2">
      <c r="A142" s="139">
        <v>861</v>
      </c>
      <c r="B142" s="139" t="s">
        <v>308</v>
      </c>
      <c r="C142" s="135" t="s">
        <v>174</v>
      </c>
      <c r="D142" s="136">
        <v>450</v>
      </c>
      <c r="E142" s="136">
        <v>80</v>
      </c>
      <c r="F142" s="136">
        <v>2050</v>
      </c>
      <c r="G142" s="136">
        <v>2570</v>
      </c>
      <c r="H142" s="137">
        <v>0.84</v>
      </c>
      <c r="I142" s="137">
        <v>0.87</v>
      </c>
      <c r="J142" s="137">
        <v>0.91</v>
      </c>
      <c r="K142" s="137">
        <v>0.9</v>
      </c>
      <c r="L142" s="137">
        <v>0.75</v>
      </c>
      <c r="M142" s="137">
        <v>0.82</v>
      </c>
      <c r="N142" s="137">
        <v>0.88</v>
      </c>
      <c r="O142" s="137">
        <v>0.86</v>
      </c>
      <c r="P142" s="137">
        <v>0.47</v>
      </c>
      <c r="Q142" s="137">
        <v>0.55000000000000004</v>
      </c>
      <c r="R142" s="137">
        <v>0.44</v>
      </c>
      <c r="S142" s="137">
        <v>0.45</v>
      </c>
      <c r="T142" s="137" t="s">
        <v>42</v>
      </c>
      <c r="U142" s="137">
        <v>0</v>
      </c>
      <c r="V142" s="137" t="s">
        <v>42</v>
      </c>
      <c r="W142" s="137" t="s">
        <v>42</v>
      </c>
      <c r="X142" s="137">
        <v>0.12</v>
      </c>
      <c r="Y142" s="137">
        <v>0.13</v>
      </c>
      <c r="Z142" s="137">
        <v>7.0000000000000007E-2</v>
      </c>
      <c r="AA142" s="137">
        <v>0.08</v>
      </c>
      <c r="AB142" s="137">
        <v>0.04</v>
      </c>
      <c r="AC142" s="137" t="s">
        <v>42</v>
      </c>
      <c r="AD142" s="137">
        <v>0.15</v>
      </c>
      <c r="AE142" s="137">
        <v>0.12</v>
      </c>
      <c r="AF142" s="137">
        <v>0.12</v>
      </c>
      <c r="AG142" s="137">
        <v>0.08</v>
      </c>
      <c r="AH142" s="137">
        <v>0.23</v>
      </c>
      <c r="AI142" s="137">
        <v>0.21</v>
      </c>
      <c r="AJ142" s="137">
        <v>0</v>
      </c>
      <c r="AK142" s="137" t="s">
        <v>42</v>
      </c>
      <c r="AL142" s="137">
        <v>0</v>
      </c>
      <c r="AM142" s="137" t="s">
        <v>42</v>
      </c>
      <c r="AN142" s="137">
        <v>0</v>
      </c>
      <c r="AO142" s="137">
        <v>0</v>
      </c>
      <c r="AP142" s="137">
        <v>0</v>
      </c>
      <c r="AQ142" s="137">
        <v>0</v>
      </c>
      <c r="AR142" s="137">
        <v>0</v>
      </c>
      <c r="AS142" s="137">
        <v>0</v>
      </c>
      <c r="AT142" s="137" t="s">
        <v>42</v>
      </c>
      <c r="AU142" s="137" t="s">
        <v>42</v>
      </c>
      <c r="AV142" s="137">
        <v>0.09</v>
      </c>
      <c r="AW142" s="137" t="s">
        <v>42</v>
      </c>
      <c r="AX142" s="137">
        <v>7.0000000000000007E-2</v>
      </c>
      <c r="AY142" s="137">
        <v>0.08</v>
      </c>
      <c r="AZ142" s="137">
        <v>0</v>
      </c>
      <c r="BA142" s="137">
        <v>0</v>
      </c>
      <c r="BB142" s="137">
        <v>0</v>
      </c>
      <c r="BC142" s="137">
        <v>0</v>
      </c>
      <c r="BD142" s="137">
        <v>0</v>
      </c>
      <c r="BE142" s="137">
        <v>0</v>
      </c>
      <c r="BF142" s="137" t="s">
        <v>42</v>
      </c>
      <c r="BG142" s="137" t="s">
        <v>42</v>
      </c>
      <c r="BH142" s="137">
        <v>0.03</v>
      </c>
      <c r="BI142" s="137" t="s">
        <v>42</v>
      </c>
      <c r="BJ142" s="137">
        <v>0.02</v>
      </c>
      <c r="BK142" s="137">
        <v>0.02</v>
      </c>
      <c r="BL142" s="137">
        <v>0.03</v>
      </c>
      <c r="BM142" s="137" t="s">
        <v>42</v>
      </c>
      <c r="BN142" s="137">
        <v>0.01</v>
      </c>
      <c r="BO142" s="137">
        <v>0.01</v>
      </c>
      <c r="BP142" s="137" t="s">
        <v>42</v>
      </c>
      <c r="BQ142" s="137">
        <v>0</v>
      </c>
      <c r="BR142" s="137" t="s">
        <v>41</v>
      </c>
      <c r="BS142" s="137" t="s">
        <v>41</v>
      </c>
      <c r="BT142" s="137" t="s">
        <v>42</v>
      </c>
      <c r="BU142" s="137">
        <v>0</v>
      </c>
      <c r="BV142" s="137" t="s">
        <v>42</v>
      </c>
      <c r="BW142" s="137" t="s">
        <v>41</v>
      </c>
      <c r="BX142" s="137">
        <v>0.05</v>
      </c>
      <c r="BY142" s="137" t="s">
        <v>42</v>
      </c>
      <c r="BZ142" s="137">
        <v>0.01</v>
      </c>
      <c r="CA142" s="137">
        <v>0.02</v>
      </c>
      <c r="CB142" s="137">
        <v>0.11</v>
      </c>
      <c r="CC142" s="137">
        <v>0.13</v>
      </c>
      <c r="CD142" s="137">
        <v>7.0000000000000007E-2</v>
      </c>
      <c r="CE142" s="137">
        <v>0.08</v>
      </c>
      <c r="CF142" s="137">
        <v>0.04</v>
      </c>
      <c r="CG142" s="137">
        <v>0</v>
      </c>
      <c r="CH142" s="137">
        <v>0.01</v>
      </c>
      <c r="CI142" s="137">
        <v>0.02</v>
      </c>
      <c r="CJ142" s="137" t="s">
        <v>42</v>
      </c>
      <c r="CK142" s="137">
        <v>0</v>
      </c>
      <c r="CL142" s="137">
        <v>0.01</v>
      </c>
      <c r="CM142" s="137">
        <v>0.01</v>
      </c>
    </row>
    <row r="143" spans="1:91" s="129" customFormat="1" x14ac:dyDescent="0.2">
      <c r="A143" s="139">
        <v>935</v>
      </c>
      <c r="B143" s="139" t="s">
        <v>309</v>
      </c>
      <c r="C143" s="135" t="s">
        <v>176</v>
      </c>
      <c r="D143" s="136">
        <v>1330</v>
      </c>
      <c r="E143" s="136">
        <v>160</v>
      </c>
      <c r="F143" s="136">
        <v>6210</v>
      </c>
      <c r="G143" s="136">
        <v>7700</v>
      </c>
      <c r="H143" s="137">
        <v>0.87</v>
      </c>
      <c r="I143" s="137">
        <v>0.92</v>
      </c>
      <c r="J143" s="137">
        <v>0.95</v>
      </c>
      <c r="K143" s="137">
        <v>0.94</v>
      </c>
      <c r="L143" s="137">
        <v>0.82</v>
      </c>
      <c r="M143" s="137">
        <v>0.91</v>
      </c>
      <c r="N143" s="137">
        <v>0.94</v>
      </c>
      <c r="O143" s="137">
        <v>0.92</v>
      </c>
      <c r="P143" s="137">
        <v>0.51</v>
      </c>
      <c r="Q143" s="137">
        <v>0.7</v>
      </c>
      <c r="R143" s="137">
        <v>0.31</v>
      </c>
      <c r="S143" s="137">
        <v>0.35</v>
      </c>
      <c r="T143" s="137">
        <v>0</v>
      </c>
      <c r="U143" s="137">
        <v>0</v>
      </c>
      <c r="V143" s="137" t="s">
        <v>41</v>
      </c>
      <c r="W143" s="137" t="s">
        <v>41</v>
      </c>
      <c r="X143" s="137">
        <v>0.04</v>
      </c>
      <c r="Y143" s="137" t="s">
        <v>42</v>
      </c>
      <c r="Z143" s="137">
        <v>0.03</v>
      </c>
      <c r="AA143" s="137">
        <v>0.03</v>
      </c>
      <c r="AB143" s="137">
        <v>0.22</v>
      </c>
      <c r="AC143" s="137">
        <v>0.16</v>
      </c>
      <c r="AD143" s="137">
        <v>0.5</v>
      </c>
      <c r="AE143" s="137">
        <v>0.45</v>
      </c>
      <c r="AF143" s="137">
        <v>0.05</v>
      </c>
      <c r="AG143" s="137" t="s">
        <v>42</v>
      </c>
      <c r="AH143" s="137">
        <v>0.09</v>
      </c>
      <c r="AI143" s="137">
        <v>0.09</v>
      </c>
      <c r="AJ143" s="137">
        <v>0</v>
      </c>
      <c r="AK143" s="137">
        <v>0</v>
      </c>
      <c r="AL143" s="137">
        <v>0</v>
      </c>
      <c r="AM143" s="137">
        <v>0</v>
      </c>
      <c r="AN143" s="137">
        <v>0</v>
      </c>
      <c r="AO143" s="137">
        <v>0</v>
      </c>
      <c r="AP143" s="137">
        <v>0</v>
      </c>
      <c r="AQ143" s="137">
        <v>0</v>
      </c>
      <c r="AR143" s="137">
        <v>0</v>
      </c>
      <c r="AS143" s="137">
        <v>0</v>
      </c>
      <c r="AT143" s="137" t="s">
        <v>42</v>
      </c>
      <c r="AU143" s="137" t="s">
        <v>42</v>
      </c>
      <c r="AV143" s="137">
        <v>0.06</v>
      </c>
      <c r="AW143" s="137" t="s">
        <v>42</v>
      </c>
      <c r="AX143" s="137">
        <v>0.06</v>
      </c>
      <c r="AY143" s="137">
        <v>0.06</v>
      </c>
      <c r="AZ143" s="137">
        <v>0</v>
      </c>
      <c r="BA143" s="137">
        <v>0</v>
      </c>
      <c r="BB143" s="137" t="s">
        <v>42</v>
      </c>
      <c r="BC143" s="137" t="s">
        <v>42</v>
      </c>
      <c r="BD143" s="137" t="s">
        <v>42</v>
      </c>
      <c r="BE143" s="137">
        <v>0</v>
      </c>
      <c r="BF143" s="137" t="s">
        <v>41</v>
      </c>
      <c r="BG143" s="137" t="s">
        <v>41</v>
      </c>
      <c r="BH143" s="137">
        <v>0.02</v>
      </c>
      <c r="BI143" s="137" t="s">
        <v>42</v>
      </c>
      <c r="BJ143" s="137">
        <v>0.01</v>
      </c>
      <c r="BK143" s="137">
        <v>0.01</v>
      </c>
      <c r="BL143" s="137">
        <v>0.01</v>
      </c>
      <c r="BM143" s="137" t="s">
        <v>42</v>
      </c>
      <c r="BN143" s="137" t="s">
        <v>41</v>
      </c>
      <c r="BO143" s="137">
        <v>0.01</v>
      </c>
      <c r="BP143" s="137">
        <v>0.01</v>
      </c>
      <c r="BQ143" s="137">
        <v>0</v>
      </c>
      <c r="BR143" s="137" t="s">
        <v>41</v>
      </c>
      <c r="BS143" s="137" t="s">
        <v>41</v>
      </c>
      <c r="BT143" s="137" t="s">
        <v>42</v>
      </c>
      <c r="BU143" s="137">
        <v>0</v>
      </c>
      <c r="BV143" s="137" t="s">
        <v>42</v>
      </c>
      <c r="BW143" s="137" t="s">
        <v>42</v>
      </c>
      <c r="BX143" s="137">
        <v>0.02</v>
      </c>
      <c r="BY143" s="137" t="s">
        <v>42</v>
      </c>
      <c r="BZ143" s="137">
        <v>0.01</v>
      </c>
      <c r="CA143" s="137">
        <v>0.01</v>
      </c>
      <c r="CB143" s="137">
        <v>7.0000000000000007E-2</v>
      </c>
      <c r="CC143" s="137">
        <v>0.04</v>
      </c>
      <c r="CD143" s="137">
        <v>0.02</v>
      </c>
      <c r="CE143" s="137">
        <v>0.03</v>
      </c>
      <c r="CF143" s="137">
        <v>0.05</v>
      </c>
      <c r="CG143" s="137" t="s">
        <v>42</v>
      </c>
      <c r="CH143" s="137">
        <v>0.01</v>
      </c>
      <c r="CI143" s="137">
        <v>0.02</v>
      </c>
      <c r="CJ143" s="137">
        <v>0.01</v>
      </c>
      <c r="CK143" s="137" t="s">
        <v>42</v>
      </c>
      <c r="CL143" s="137">
        <v>0.01</v>
      </c>
      <c r="CM143" s="137">
        <v>0.01</v>
      </c>
    </row>
    <row r="144" spans="1:91" s="129" customFormat="1" x14ac:dyDescent="0.2">
      <c r="A144" s="139">
        <v>394</v>
      </c>
      <c r="B144" s="139" t="s">
        <v>310</v>
      </c>
      <c r="C144" s="135" t="s">
        <v>166</v>
      </c>
      <c r="D144" s="136">
        <v>570</v>
      </c>
      <c r="E144" s="136">
        <v>50</v>
      </c>
      <c r="F144" s="136">
        <v>2550</v>
      </c>
      <c r="G144" s="136">
        <v>3170</v>
      </c>
      <c r="H144" s="137">
        <v>0.84</v>
      </c>
      <c r="I144" s="137">
        <v>0.93</v>
      </c>
      <c r="J144" s="137">
        <v>0.92</v>
      </c>
      <c r="K144" s="137">
        <v>0.9</v>
      </c>
      <c r="L144" s="137">
        <v>0.78</v>
      </c>
      <c r="M144" s="137">
        <v>0.93</v>
      </c>
      <c r="N144" s="137">
        <v>0.89</v>
      </c>
      <c r="O144" s="137">
        <v>0.87</v>
      </c>
      <c r="P144" s="137">
        <v>0.57999999999999996</v>
      </c>
      <c r="Q144" s="137">
        <v>0.74</v>
      </c>
      <c r="R144" s="137">
        <v>0.56999999999999995</v>
      </c>
      <c r="S144" s="137">
        <v>0.57999999999999996</v>
      </c>
      <c r="T144" s="137" t="s">
        <v>42</v>
      </c>
      <c r="U144" s="137">
        <v>0</v>
      </c>
      <c r="V144" s="137" t="s">
        <v>41</v>
      </c>
      <c r="W144" s="137" t="s">
        <v>41</v>
      </c>
      <c r="X144" s="137">
        <v>0.15</v>
      </c>
      <c r="Y144" s="137" t="s">
        <v>42</v>
      </c>
      <c r="Z144" s="137">
        <v>0.09</v>
      </c>
      <c r="AA144" s="137">
        <v>0.1</v>
      </c>
      <c r="AB144" s="137">
        <v>0.04</v>
      </c>
      <c r="AC144" s="137" t="s">
        <v>42</v>
      </c>
      <c r="AD144" s="137">
        <v>0.22</v>
      </c>
      <c r="AE144" s="137">
        <v>0.18</v>
      </c>
      <c r="AF144" s="137" t="s">
        <v>42</v>
      </c>
      <c r="AG144" s="137">
        <v>0</v>
      </c>
      <c r="AH144" s="137">
        <v>0</v>
      </c>
      <c r="AI144" s="137" t="s">
        <v>42</v>
      </c>
      <c r="AJ144" s="137">
        <v>0</v>
      </c>
      <c r="AK144" s="137">
        <v>0</v>
      </c>
      <c r="AL144" s="137">
        <v>0</v>
      </c>
      <c r="AM144" s="137">
        <v>0</v>
      </c>
      <c r="AN144" s="137">
        <v>0</v>
      </c>
      <c r="AO144" s="137">
        <v>0</v>
      </c>
      <c r="AP144" s="137">
        <v>0</v>
      </c>
      <c r="AQ144" s="137">
        <v>0</v>
      </c>
      <c r="AR144" s="137">
        <v>0</v>
      </c>
      <c r="AS144" s="137" t="s">
        <v>42</v>
      </c>
      <c r="AT144" s="137">
        <v>0</v>
      </c>
      <c r="AU144" s="137" t="s">
        <v>42</v>
      </c>
      <c r="AV144" s="137">
        <v>0.09</v>
      </c>
      <c r="AW144" s="137" t="s">
        <v>42</v>
      </c>
      <c r="AX144" s="137">
        <v>0.11</v>
      </c>
      <c r="AY144" s="137">
        <v>0.11</v>
      </c>
      <c r="AZ144" s="137">
        <v>0</v>
      </c>
      <c r="BA144" s="137">
        <v>0</v>
      </c>
      <c r="BB144" s="137">
        <v>0</v>
      </c>
      <c r="BC144" s="137">
        <v>0</v>
      </c>
      <c r="BD144" s="137">
        <v>0</v>
      </c>
      <c r="BE144" s="137">
        <v>0</v>
      </c>
      <c r="BF144" s="137" t="s">
        <v>41</v>
      </c>
      <c r="BG144" s="137" t="s">
        <v>41</v>
      </c>
      <c r="BH144" s="137">
        <v>0.02</v>
      </c>
      <c r="BI144" s="137">
        <v>0</v>
      </c>
      <c r="BJ144" s="137">
        <v>0.01</v>
      </c>
      <c r="BK144" s="137">
        <v>0.01</v>
      </c>
      <c r="BL144" s="137">
        <v>0.01</v>
      </c>
      <c r="BM144" s="137">
        <v>0</v>
      </c>
      <c r="BN144" s="137">
        <v>0.01</v>
      </c>
      <c r="BO144" s="137">
        <v>0.01</v>
      </c>
      <c r="BP144" s="137">
        <v>0</v>
      </c>
      <c r="BQ144" s="137">
        <v>0</v>
      </c>
      <c r="BR144" s="137" t="s">
        <v>42</v>
      </c>
      <c r="BS144" s="137" t="s">
        <v>42</v>
      </c>
      <c r="BT144" s="137" t="s">
        <v>42</v>
      </c>
      <c r="BU144" s="137">
        <v>0</v>
      </c>
      <c r="BV144" s="137" t="s">
        <v>42</v>
      </c>
      <c r="BW144" s="137" t="s">
        <v>41</v>
      </c>
      <c r="BX144" s="137">
        <v>0.04</v>
      </c>
      <c r="BY144" s="137">
        <v>0</v>
      </c>
      <c r="BZ144" s="137">
        <v>0.02</v>
      </c>
      <c r="CA144" s="137">
        <v>0.02</v>
      </c>
      <c r="CB144" s="137">
        <v>0.09</v>
      </c>
      <c r="CC144" s="137" t="s">
        <v>42</v>
      </c>
      <c r="CD144" s="137">
        <v>0.06</v>
      </c>
      <c r="CE144" s="137">
        <v>0.06</v>
      </c>
      <c r="CF144" s="137">
        <v>0.05</v>
      </c>
      <c r="CG144" s="137" t="s">
        <v>42</v>
      </c>
      <c r="CH144" s="137">
        <v>0.02</v>
      </c>
      <c r="CI144" s="137">
        <v>0.02</v>
      </c>
      <c r="CJ144" s="137">
        <v>0.02</v>
      </c>
      <c r="CK144" s="137" t="s">
        <v>42</v>
      </c>
      <c r="CL144" s="137">
        <v>0.01</v>
      </c>
      <c r="CM144" s="137">
        <v>0.01</v>
      </c>
    </row>
    <row r="145" spans="1:91" s="129" customFormat="1" x14ac:dyDescent="0.2">
      <c r="A145" s="139">
        <v>936</v>
      </c>
      <c r="B145" s="139" t="s">
        <v>311</v>
      </c>
      <c r="C145" s="135" t="s">
        <v>182</v>
      </c>
      <c r="D145" s="136">
        <v>1810</v>
      </c>
      <c r="E145" s="136">
        <v>230</v>
      </c>
      <c r="F145" s="136">
        <v>8390</v>
      </c>
      <c r="G145" s="136">
        <v>10430</v>
      </c>
      <c r="H145" s="137">
        <v>0.84</v>
      </c>
      <c r="I145" s="137">
        <v>0.89</v>
      </c>
      <c r="J145" s="137">
        <v>0.95</v>
      </c>
      <c r="K145" s="137">
        <v>0.93</v>
      </c>
      <c r="L145" s="137">
        <v>0.8</v>
      </c>
      <c r="M145" s="137">
        <v>0.86</v>
      </c>
      <c r="N145" s="137">
        <v>0.94</v>
      </c>
      <c r="O145" s="137">
        <v>0.91</v>
      </c>
      <c r="P145" s="137">
        <v>0.44</v>
      </c>
      <c r="Q145" s="137">
        <v>0.56999999999999995</v>
      </c>
      <c r="R145" s="137">
        <v>0.2</v>
      </c>
      <c r="S145" s="137">
        <v>0.25</v>
      </c>
      <c r="T145" s="137" t="s">
        <v>42</v>
      </c>
      <c r="U145" s="137">
        <v>0</v>
      </c>
      <c r="V145" s="137">
        <v>0.01</v>
      </c>
      <c r="W145" s="137" t="s">
        <v>41</v>
      </c>
      <c r="X145" s="137">
        <v>0.04</v>
      </c>
      <c r="Y145" s="137">
        <v>0.03</v>
      </c>
      <c r="Z145" s="137">
        <v>0.01</v>
      </c>
      <c r="AA145" s="137">
        <v>0.02</v>
      </c>
      <c r="AB145" s="137">
        <v>0.18</v>
      </c>
      <c r="AC145" s="137">
        <v>0.15</v>
      </c>
      <c r="AD145" s="137">
        <v>0.37</v>
      </c>
      <c r="AE145" s="137">
        <v>0.33</v>
      </c>
      <c r="AF145" s="137">
        <v>0.14000000000000001</v>
      </c>
      <c r="AG145" s="137">
        <v>0.1</v>
      </c>
      <c r="AH145" s="137">
        <v>0.35</v>
      </c>
      <c r="AI145" s="137">
        <v>0.31</v>
      </c>
      <c r="AJ145" s="137">
        <v>0</v>
      </c>
      <c r="AK145" s="137" t="s">
        <v>42</v>
      </c>
      <c r="AL145" s="137">
        <v>0</v>
      </c>
      <c r="AM145" s="137" t="s">
        <v>42</v>
      </c>
      <c r="AN145" s="137" t="s">
        <v>42</v>
      </c>
      <c r="AO145" s="137" t="s">
        <v>42</v>
      </c>
      <c r="AP145" s="137">
        <v>0</v>
      </c>
      <c r="AQ145" s="137" t="s">
        <v>42</v>
      </c>
      <c r="AR145" s="137">
        <v>0</v>
      </c>
      <c r="AS145" s="137" t="s">
        <v>42</v>
      </c>
      <c r="AT145" s="137">
        <v>0</v>
      </c>
      <c r="AU145" s="137" t="s">
        <v>42</v>
      </c>
      <c r="AV145" s="137">
        <v>0.05</v>
      </c>
      <c r="AW145" s="137">
        <v>0.04</v>
      </c>
      <c r="AX145" s="137">
        <v>0.03</v>
      </c>
      <c r="AY145" s="137">
        <v>0.03</v>
      </c>
      <c r="AZ145" s="137">
        <v>0</v>
      </c>
      <c r="BA145" s="137">
        <v>0</v>
      </c>
      <c r="BB145" s="137">
        <v>0</v>
      </c>
      <c r="BC145" s="137">
        <v>0</v>
      </c>
      <c r="BD145" s="137" t="s">
        <v>42</v>
      </c>
      <c r="BE145" s="137">
        <v>0</v>
      </c>
      <c r="BF145" s="137" t="s">
        <v>41</v>
      </c>
      <c r="BG145" s="137" t="s">
        <v>41</v>
      </c>
      <c r="BH145" s="137">
        <v>0.03</v>
      </c>
      <c r="BI145" s="137">
        <v>0.03</v>
      </c>
      <c r="BJ145" s="137">
        <v>0.01</v>
      </c>
      <c r="BK145" s="137">
        <v>0.01</v>
      </c>
      <c r="BL145" s="137">
        <v>0.02</v>
      </c>
      <c r="BM145" s="137" t="s">
        <v>42</v>
      </c>
      <c r="BN145" s="137">
        <v>0.01</v>
      </c>
      <c r="BO145" s="137">
        <v>0.01</v>
      </c>
      <c r="BP145" s="137" t="s">
        <v>42</v>
      </c>
      <c r="BQ145" s="137" t="s">
        <v>42</v>
      </c>
      <c r="BR145" s="137" t="s">
        <v>41</v>
      </c>
      <c r="BS145" s="137" t="s">
        <v>41</v>
      </c>
      <c r="BT145" s="137" t="s">
        <v>42</v>
      </c>
      <c r="BU145" s="137" t="s">
        <v>42</v>
      </c>
      <c r="BV145" s="137">
        <v>0</v>
      </c>
      <c r="BW145" s="137" t="s">
        <v>42</v>
      </c>
      <c r="BX145" s="137">
        <v>0.01</v>
      </c>
      <c r="BY145" s="137" t="s">
        <v>42</v>
      </c>
      <c r="BZ145" s="137" t="s">
        <v>41</v>
      </c>
      <c r="CA145" s="137" t="s">
        <v>41</v>
      </c>
      <c r="CB145" s="137">
        <v>0.11</v>
      </c>
      <c r="CC145" s="137">
        <v>0.04</v>
      </c>
      <c r="CD145" s="137">
        <v>0.03</v>
      </c>
      <c r="CE145" s="137">
        <v>0.05</v>
      </c>
      <c r="CF145" s="137">
        <v>0.03</v>
      </c>
      <c r="CG145" s="137">
        <v>0.05</v>
      </c>
      <c r="CH145" s="137">
        <v>0.01</v>
      </c>
      <c r="CI145" s="137">
        <v>0.01</v>
      </c>
      <c r="CJ145" s="137">
        <v>0.03</v>
      </c>
      <c r="CK145" s="137" t="s">
        <v>42</v>
      </c>
      <c r="CL145" s="137">
        <v>0.01</v>
      </c>
      <c r="CM145" s="137">
        <v>0.02</v>
      </c>
    </row>
    <row r="146" spans="1:91" s="129" customFormat="1" x14ac:dyDescent="0.2">
      <c r="A146" s="139">
        <v>319</v>
      </c>
      <c r="B146" s="139" t="s">
        <v>312</v>
      </c>
      <c r="C146" s="135" t="s">
        <v>180</v>
      </c>
      <c r="D146" s="136">
        <v>410</v>
      </c>
      <c r="E146" s="136">
        <v>40</v>
      </c>
      <c r="F146" s="136">
        <v>2190</v>
      </c>
      <c r="G146" s="136">
        <v>2640</v>
      </c>
      <c r="H146" s="137">
        <v>0.87</v>
      </c>
      <c r="I146" s="137">
        <v>0.89</v>
      </c>
      <c r="J146" s="137">
        <v>0.97</v>
      </c>
      <c r="K146" s="137">
        <v>0.95</v>
      </c>
      <c r="L146" s="137">
        <v>0.86</v>
      </c>
      <c r="M146" s="137">
        <v>0.89</v>
      </c>
      <c r="N146" s="137">
        <v>0.96</v>
      </c>
      <c r="O146" s="137">
        <v>0.95</v>
      </c>
      <c r="P146" s="137">
        <v>0.47</v>
      </c>
      <c r="Q146" s="137">
        <v>0.56999999999999995</v>
      </c>
      <c r="R146" s="137">
        <v>0.14000000000000001</v>
      </c>
      <c r="S146" s="137">
        <v>0.2</v>
      </c>
      <c r="T146" s="137">
        <v>0</v>
      </c>
      <c r="U146" s="137">
        <v>0</v>
      </c>
      <c r="V146" s="137">
        <v>0.01</v>
      </c>
      <c r="W146" s="137">
        <v>0.01</v>
      </c>
      <c r="X146" s="137">
        <v>0.04</v>
      </c>
      <c r="Y146" s="137" t="s">
        <v>42</v>
      </c>
      <c r="Z146" s="137">
        <v>0.01</v>
      </c>
      <c r="AA146" s="137">
        <v>0.02</v>
      </c>
      <c r="AB146" s="137">
        <v>0.32</v>
      </c>
      <c r="AC146" s="137">
        <v>0.27</v>
      </c>
      <c r="AD146" s="137">
        <v>0.78</v>
      </c>
      <c r="AE146" s="137">
        <v>0.7</v>
      </c>
      <c r="AF146" s="137">
        <v>0.03</v>
      </c>
      <c r="AG146" s="137">
        <v>0</v>
      </c>
      <c r="AH146" s="137">
        <v>0.02</v>
      </c>
      <c r="AI146" s="137">
        <v>0.02</v>
      </c>
      <c r="AJ146" s="137">
        <v>0</v>
      </c>
      <c r="AK146" s="137">
        <v>0</v>
      </c>
      <c r="AL146" s="137">
        <v>0</v>
      </c>
      <c r="AM146" s="137">
        <v>0</v>
      </c>
      <c r="AN146" s="137">
        <v>0</v>
      </c>
      <c r="AO146" s="137">
        <v>0</v>
      </c>
      <c r="AP146" s="137">
        <v>0</v>
      </c>
      <c r="AQ146" s="137">
        <v>0</v>
      </c>
      <c r="AR146" s="137">
        <v>0</v>
      </c>
      <c r="AS146" s="137" t="s">
        <v>42</v>
      </c>
      <c r="AT146" s="137">
        <v>0</v>
      </c>
      <c r="AU146" s="137" t="s">
        <v>42</v>
      </c>
      <c r="AV146" s="137">
        <v>0.06</v>
      </c>
      <c r="AW146" s="137" t="s">
        <v>42</v>
      </c>
      <c r="AX146" s="137">
        <v>0.03</v>
      </c>
      <c r="AY146" s="137">
        <v>0.03</v>
      </c>
      <c r="AZ146" s="137">
        <v>0</v>
      </c>
      <c r="BA146" s="137">
        <v>0</v>
      </c>
      <c r="BB146" s="137">
        <v>0</v>
      </c>
      <c r="BC146" s="137">
        <v>0</v>
      </c>
      <c r="BD146" s="137" t="s">
        <v>42</v>
      </c>
      <c r="BE146" s="137">
        <v>0</v>
      </c>
      <c r="BF146" s="137" t="s">
        <v>42</v>
      </c>
      <c r="BG146" s="137" t="s">
        <v>42</v>
      </c>
      <c r="BH146" s="137" t="s">
        <v>42</v>
      </c>
      <c r="BI146" s="137">
        <v>0</v>
      </c>
      <c r="BJ146" s="137" t="s">
        <v>42</v>
      </c>
      <c r="BK146" s="137" t="s">
        <v>42</v>
      </c>
      <c r="BL146" s="137" t="s">
        <v>42</v>
      </c>
      <c r="BM146" s="137">
        <v>0</v>
      </c>
      <c r="BN146" s="137" t="s">
        <v>42</v>
      </c>
      <c r="BO146" s="137" t="s">
        <v>42</v>
      </c>
      <c r="BP146" s="137" t="s">
        <v>42</v>
      </c>
      <c r="BQ146" s="137">
        <v>0</v>
      </c>
      <c r="BR146" s="137">
        <v>0</v>
      </c>
      <c r="BS146" s="137" t="s">
        <v>42</v>
      </c>
      <c r="BT146" s="137">
        <v>0</v>
      </c>
      <c r="BU146" s="137">
        <v>0</v>
      </c>
      <c r="BV146" s="137">
        <v>0</v>
      </c>
      <c r="BW146" s="137">
        <v>0</v>
      </c>
      <c r="BX146" s="137" t="s">
        <v>42</v>
      </c>
      <c r="BY146" s="137">
        <v>0</v>
      </c>
      <c r="BZ146" s="137" t="s">
        <v>42</v>
      </c>
      <c r="CA146" s="137" t="s">
        <v>42</v>
      </c>
      <c r="CB146" s="137">
        <v>0.09</v>
      </c>
      <c r="CC146" s="137" t="s">
        <v>42</v>
      </c>
      <c r="CD146" s="137">
        <v>0.02</v>
      </c>
      <c r="CE146" s="137">
        <v>0.03</v>
      </c>
      <c r="CF146" s="137" t="s">
        <v>42</v>
      </c>
      <c r="CG146" s="137">
        <v>0</v>
      </c>
      <c r="CH146" s="137" t="s">
        <v>42</v>
      </c>
      <c r="CI146" s="137" t="s">
        <v>41</v>
      </c>
      <c r="CJ146" s="137">
        <v>0.02</v>
      </c>
      <c r="CK146" s="137" t="s">
        <v>42</v>
      </c>
      <c r="CL146" s="137">
        <v>0.01</v>
      </c>
      <c r="CM146" s="137">
        <v>0.01</v>
      </c>
    </row>
    <row r="147" spans="1:91" s="129" customFormat="1" x14ac:dyDescent="0.2">
      <c r="A147" s="139">
        <v>866</v>
      </c>
      <c r="B147" s="139" t="s">
        <v>313</v>
      </c>
      <c r="C147" s="135" t="s">
        <v>184</v>
      </c>
      <c r="D147" s="136">
        <v>510</v>
      </c>
      <c r="E147" s="136">
        <v>60</v>
      </c>
      <c r="F147" s="136">
        <v>1640</v>
      </c>
      <c r="G147" s="136">
        <v>2210</v>
      </c>
      <c r="H147" s="137">
        <v>0.9</v>
      </c>
      <c r="I147" s="137">
        <v>0.9</v>
      </c>
      <c r="J147" s="137">
        <v>0.94</v>
      </c>
      <c r="K147" s="137">
        <v>0.93</v>
      </c>
      <c r="L147" s="137">
        <v>0.87</v>
      </c>
      <c r="M147" s="137">
        <v>0.84</v>
      </c>
      <c r="N147" s="137">
        <v>0.92</v>
      </c>
      <c r="O147" s="137">
        <v>0.91</v>
      </c>
      <c r="P147" s="137">
        <v>0.73</v>
      </c>
      <c r="Q147" s="137">
        <v>0.73</v>
      </c>
      <c r="R147" s="137">
        <v>0.67</v>
      </c>
      <c r="S147" s="137">
        <v>0.69</v>
      </c>
      <c r="T147" s="137" t="s">
        <v>42</v>
      </c>
      <c r="U147" s="137">
        <v>0</v>
      </c>
      <c r="V147" s="137" t="s">
        <v>42</v>
      </c>
      <c r="W147" s="137" t="s">
        <v>42</v>
      </c>
      <c r="X147" s="137" t="s">
        <v>42</v>
      </c>
      <c r="Y147" s="137" t="s">
        <v>42</v>
      </c>
      <c r="Z147" s="137">
        <v>0.01</v>
      </c>
      <c r="AA147" s="137">
        <v>0.01</v>
      </c>
      <c r="AB147" s="137">
        <v>0.06</v>
      </c>
      <c r="AC147" s="137" t="s">
        <v>42</v>
      </c>
      <c r="AD147" s="137">
        <v>0.12</v>
      </c>
      <c r="AE147" s="137">
        <v>0.1</v>
      </c>
      <c r="AF147" s="137">
        <v>7.0000000000000007E-2</v>
      </c>
      <c r="AG147" s="137" t="s">
        <v>42</v>
      </c>
      <c r="AH147" s="137">
        <v>0.11</v>
      </c>
      <c r="AI147" s="137">
        <v>0.1</v>
      </c>
      <c r="AJ147" s="137">
        <v>0</v>
      </c>
      <c r="AK147" s="137" t="s">
        <v>42</v>
      </c>
      <c r="AL147" s="137">
        <v>0</v>
      </c>
      <c r="AM147" s="137" t="s">
        <v>42</v>
      </c>
      <c r="AN147" s="137">
        <v>0</v>
      </c>
      <c r="AO147" s="137">
        <v>0</v>
      </c>
      <c r="AP147" s="137">
        <v>0</v>
      </c>
      <c r="AQ147" s="137">
        <v>0</v>
      </c>
      <c r="AR147" s="137">
        <v>0</v>
      </c>
      <c r="AS147" s="137">
        <v>0</v>
      </c>
      <c r="AT147" s="137">
        <v>0</v>
      </c>
      <c r="AU147" s="137">
        <v>0</v>
      </c>
      <c r="AV147" s="137">
        <v>0.03</v>
      </c>
      <c r="AW147" s="137" t="s">
        <v>42</v>
      </c>
      <c r="AX147" s="137">
        <v>0.05</v>
      </c>
      <c r="AY147" s="137">
        <v>0.04</v>
      </c>
      <c r="AZ147" s="137">
        <v>0</v>
      </c>
      <c r="BA147" s="137">
        <v>0</v>
      </c>
      <c r="BB147" s="137" t="s">
        <v>42</v>
      </c>
      <c r="BC147" s="137" t="s">
        <v>42</v>
      </c>
      <c r="BD147" s="137">
        <v>0</v>
      </c>
      <c r="BE147" s="137">
        <v>0</v>
      </c>
      <c r="BF147" s="137" t="s">
        <v>42</v>
      </c>
      <c r="BG147" s="137" t="s">
        <v>42</v>
      </c>
      <c r="BH147" s="137">
        <v>0.02</v>
      </c>
      <c r="BI147" s="137" t="s">
        <v>42</v>
      </c>
      <c r="BJ147" s="137">
        <v>0.01</v>
      </c>
      <c r="BK147" s="137">
        <v>0.01</v>
      </c>
      <c r="BL147" s="137" t="s">
        <v>42</v>
      </c>
      <c r="BM147" s="137">
        <v>0</v>
      </c>
      <c r="BN147" s="137" t="s">
        <v>41</v>
      </c>
      <c r="BO147" s="137" t="s">
        <v>41</v>
      </c>
      <c r="BP147" s="137">
        <v>0.01</v>
      </c>
      <c r="BQ147" s="137" t="s">
        <v>42</v>
      </c>
      <c r="BR147" s="137" t="s">
        <v>41</v>
      </c>
      <c r="BS147" s="137">
        <v>0.01</v>
      </c>
      <c r="BT147" s="137" t="s">
        <v>42</v>
      </c>
      <c r="BU147" s="137" t="s">
        <v>42</v>
      </c>
      <c r="BV147" s="137">
        <v>0</v>
      </c>
      <c r="BW147" s="137" t="s">
        <v>42</v>
      </c>
      <c r="BX147" s="137" t="s">
        <v>42</v>
      </c>
      <c r="BY147" s="137" t="s">
        <v>42</v>
      </c>
      <c r="BZ147" s="137">
        <v>0.01</v>
      </c>
      <c r="CA147" s="137">
        <v>0.01</v>
      </c>
      <c r="CB147" s="137">
        <v>0.08</v>
      </c>
      <c r="CC147" s="137" t="s">
        <v>42</v>
      </c>
      <c r="CD147" s="137">
        <v>0.04</v>
      </c>
      <c r="CE147" s="137">
        <v>0.05</v>
      </c>
      <c r="CF147" s="137">
        <v>0.01</v>
      </c>
      <c r="CG147" s="137" t="s">
        <v>42</v>
      </c>
      <c r="CH147" s="137">
        <v>0.01</v>
      </c>
      <c r="CI147" s="137">
        <v>0.01</v>
      </c>
      <c r="CJ147" s="137" t="s">
        <v>42</v>
      </c>
      <c r="CK147" s="137" t="s">
        <v>42</v>
      </c>
      <c r="CL147" s="137">
        <v>0.01</v>
      </c>
      <c r="CM147" s="137">
        <v>0.01</v>
      </c>
    </row>
    <row r="148" spans="1:91" s="129" customFormat="1" x14ac:dyDescent="0.2">
      <c r="A148" s="139">
        <v>357</v>
      </c>
      <c r="B148" s="139" t="s">
        <v>314</v>
      </c>
      <c r="C148" s="135" t="s">
        <v>168</v>
      </c>
      <c r="D148" s="136">
        <v>340</v>
      </c>
      <c r="E148" s="136">
        <v>30</v>
      </c>
      <c r="F148" s="136">
        <v>2300</v>
      </c>
      <c r="G148" s="136">
        <v>2670</v>
      </c>
      <c r="H148" s="137">
        <v>0.85</v>
      </c>
      <c r="I148" s="137">
        <v>0.91</v>
      </c>
      <c r="J148" s="137">
        <v>0.92</v>
      </c>
      <c r="K148" s="137">
        <v>0.91</v>
      </c>
      <c r="L148" s="137">
        <v>0.8</v>
      </c>
      <c r="M148" s="137">
        <v>0.91</v>
      </c>
      <c r="N148" s="137">
        <v>0.9</v>
      </c>
      <c r="O148" s="137">
        <v>0.89</v>
      </c>
      <c r="P148" s="137">
        <v>0.54</v>
      </c>
      <c r="Q148" s="137">
        <v>0.59</v>
      </c>
      <c r="R148" s="137">
        <v>0.3</v>
      </c>
      <c r="S148" s="137">
        <v>0.34</v>
      </c>
      <c r="T148" s="137">
        <v>0</v>
      </c>
      <c r="U148" s="137">
        <v>0</v>
      </c>
      <c r="V148" s="137" t="s">
        <v>42</v>
      </c>
      <c r="W148" s="137" t="s">
        <v>42</v>
      </c>
      <c r="X148" s="137">
        <v>0.04</v>
      </c>
      <c r="Y148" s="137" t="s">
        <v>42</v>
      </c>
      <c r="Z148" s="137">
        <v>0.05</v>
      </c>
      <c r="AA148" s="137">
        <v>0.05</v>
      </c>
      <c r="AB148" s="137">
        <v>0.02</v>
      </c>
      <c r="AC148" s="137" t="s">
        <v>42</v>
      </c>
      <c r="AD148" s="137">
        <v>0.09</v>
      </c>
      <c r="AE148" s="137">
        <v>0.08</v>
      </c>
      <c r="AF148" s="137">
        <v>0.19</v>
      </c>
      <c r="AG148" s="137">
        <v>0.22</v>
      </c>
      <c r="AH148" s="137">
        <v>0.45</v>
      </c>
      <c r="AI148" s="137">
        <v>0.42</v>
      </c>
      <c r="AJ148" s="137">
        <v>0</v>
      </c>
      <c r="AK148" s="137">
        <v>0</v>
      </c>
      <c r="AL148" s="137">
        <v>0</v>
      </c>
      <c r="AM148" s="137">
        <v>0</v>
      </c>
      <c r="AN148" s="137">
        <v>0</v>
      </c>
      <c r="AO148" s="137">
        <v>0</v>
      </c>
      <c r="AP148" s="137">
        <v>0</v>
      </c>
      <c r="AQ148" s="137">
        <v>0</v>
      </c>
      <c r="AR148" s="137">
        <v>0</v>
      </c>
      <c r="AS148" s="137">
        <v>0</v>
      </c>
      <c r="AT148" s="137" t="s">
        <v>42</v>
      </c>
      <c r="AU148" s="137" t="s">
        <v>42</v>
      </c>
      <c r="AV148" s="137">
        <v>0.04</v>
      </c>
      <c r="AW148" s="137" t="s">
        <v>42</v>
      </c>
      <c r="AX148" s="137">
        <v>7.0000000000000007E-2</v>
      </c>
      <c r="AY148" s="137">
        <v>7.0000000000000007E-2</v>
      </c>
      <c r="AZ148" s="137">
        <v>0</v>
      </c>
      <c r="BA148" s="137">
        <v>0</v>
      </c>
      <c r="BB148" s="137">
        <v>0</v>
      </c>
      <c r="BC148" s="137">
        <v>0</v>
      </c>
      <c r="BD148" s="137">
        <v>0</v>
      </c>
      <c r="BE148" s="137">
        <v>0</v>
      </c>
      <c r="BF148" s="137" t="s">
        <v>42</v>
      </c>
      <c r="BG148" s="137" t="s">
        <v>42</v>
      </c>
      <c r="BH148" s="137">
        <v>0.03</v>
      </c>
      <c r="BI148" s="137">
        <v>0</v>
      </c>
      <c r="BJ148" s="137">
        <v>0.01</v>
      </c>
      <c r="BK148" s="137">
        <v>0.01</v>
      </c>
      <c r="BL148" s="137">
        <v>0.02</v>
      </c>
      <c r="BM148" s="137">
        <v>0</v>
      </c>
      <c r="BN148" s="137">
        <v>0.01</v>
      </c>
      <c r="BO148" s="137">
        <v>0.01</v>
      </c>
      <c r="BP148" s="137" t="s">
        <v>42</v>
      </c>
      <c r="BQ148" s="137">
        <v>0</v>
      </c>
      <c r="BR148" s="137" t="s">
        <v>41</v>
      </c>
      <c r="BS148" s="137" t="s">
        <v>41</v>
      </c>
      <c r="BT148" s="137" t="s">
        <v>42</v>
      </c>
      <c r="BU148" s="137">
        <v>0</v>
      </c>
      <c r="BV148" s="137" t="s">
        <v>42</v>
      </c>
      <c r="BW148" s="137" t="s">
        <v>41</v>
      </c>
      <c r="BX148" s="137">
        <v>0.02</v>
      </c>
      <c r="BY148" s="137">
        <v>0</v>
      </c>
      <c r="BZ148" s="137">
        <v>0.01</v>
      </c>
      <c r="CA148" s="137">
        <v>0.01</v>
      </c>
      <c r="CB148" s="137">
        <v>0.08</v>
      </c>
      <c r="CC148" s="137" t="s">
        <v>42</v>
      </c>
      <c r="CD148" s="137">
        <v>0.06</v>
      </c>
      <c r="CE148" s="137">
        <v>0.06</v>
      </c>
      <c r="CF148" s="137">
        <v>0.06</v>
      </c>
      <c r="CG148" s="137">
        <v>0</v>
      </c>
      <c r="CH148" s="137">
        <v>0.01</v>
      </c>
      <c r="CI148" s="137">
        <v>0.02</v>
      </c>
      <c r="CJ148" s="137" t="s">
        <v>42</v>
      </c>
      <c r="CK148" s="137">
        <v>0</v>
      </c>
      <c r="CL148" s="137">
        <v>0.01</v>
      </c>
      <c r="CM148" s="137">
        <v>0.01</v>
      </c>
    </row>
    <row r="149" spans="1:91" s="129" customFormat="1" x14ac:dyDescent="0.2">
      <c r="A149" s="139">
        <v>894</v>
      </c>
      <c r="B149" s="139" t="s">
        <v>315</v>
      </c>
      <c r="C149" s="135" t="s">
        <v>174</v>
      </c>
      <c r="D149" s="136">
        <v>340</v>
      </c>
      <c r="E149" s="136">
        <v>50</v>
      </c>
      <c r="F149" s="136">
        <v>1630</v>
      </c>
      <c r="G149" s="136">
        <v>2030</v>
      </c>
      <c r="H149" s="137">
        <v>0.82</v>
      </c>
      <c r="I149" s="137">
        <v>0.93</v>
      </c>
      <c r="J149" s="137">
        <v>0.94</v>
      </c>
      <c r="K149" s="137">
        <v>0.92</v>
      </c>
      <c r="L149" s="137">
        <v>0.78</v>
      </c>
      <c r="M149" s="137">
        <v>0.93</v>
      </c>
      <c r="N149" s="137">
        <v>0.91</v>
      </c>
      <c r="O149" s="137">
        <v>0.89</v>
      </c>
      <c r="P149" s="137">
        <v>0.46</v>
      </c>
      <c r="Q149" s="137">
        <v>0.69</v>
      </c>
      <c r="R149" s="137">
        <v>0.26</v>
      </c>
      <c r="S149" s="137">
        <v>0.3</v>
      </c>
      <c r="T149" s="137" t="s">
        <v>42</v>
      </c>
      <c r="U149" s="137">
        <v>0</v>
      </c>
      <c r="V149" s="137" t="s">
        <v>42</v>
      </c>
      <c r="W149" s="137" t="s">
        <v>42</v>
      </c>
      <c r="X149" s="137">
        <v>7.0000000000000007E-2</v>
      </c>
      <c r="Y149" s="137" t="s">
        <v>42</v>
      </c>
      <c r="Z149" s="137">
        <v>0.03</v>
      </c>
      <c r="AA149" s="137">
        <v>0.04</v>
      </c>
      <c r="AB149" s="137">
        <v>0.11</v>
      </c>
      <c r="AC149" s="137" t="s">
        <v>42</v>
      </c>
      <c r="AD149" s="137">
        <v>0.33</v>
      </c>
      <c r="AE149" s="137">
        <v>0.28999999999999998</v>
      </c>
      <c r="AF149" s="137">
        <v>0.14000000000000001</v>
      </c>
      <c r="AG149" s="137" t="s">
        <v>42</v>
      </c>
      <c r="AH149" s="137">
        <v>0.28999999999999998</v>
      </c>
      <c r="AI149" s="137">
        <v>0.25</v>
      </c>
      <c r="AJ149" s="137">
        <v>0</v>
      </c>
      <c r="AK149" s="137" t="s">
        <v>42</v>
      </c>
      <c r="AL149" s="137">
        <v>0</v>
      </c>
      <c r="AM149" s="137" t="s">
        <v>42</v>
      </c>
      <c r="AN149" s="137">
        <v>0</v>
      </c>
      <c r="AO149" s="137">
        <v>0</v>
      </c>
      <c r="AP149" s="137">
        <v>0</v>
      </c>
      <c r="AQ149" s="137">
        <v>0</v>
      </c>
      <c r="AR149" s="137">
        <v>0</v>
      </c>
      <c r="AS149" s="137">
        <v>0</v>
      </c>
      <c r="AT149" s="137">
        <v>0</v>
      </c>
      <c r="AU149" s="137">
        <v>0</v>
      </c>
      <c r="AV149" s="137">
        <v>0.05</v>
      </c>
      <c r="AW149" s="137" t="s">
        <v>42</v>
      </c>
      <c r="AX149" s="137">
        <v>0.04</v>
      </c>
      <c r="AY149" s="137">
        <v>0.04</v>
      </c>
      <c r="AZ149" s="137">
        <v>0</v>
      </c>
      <c r="BA149" s="137">
        <v>0</v>
      </c>
      <c r="BB149" s="137">
        <v>0</v>
      </c>
      <c r="BC149" s="137">
        <v>0</v>
      </c>
      <c r="BD149" s="137" t="s">
        <v>42</v>
      </c>
      <c r="BE149" s="137">
        <v>0</v>
      </c>
      <c r="BF149" s="137" t="s">
        <v>42</v>
      </c>
      <c r="BG149" s="137" t="s">
        <v>41</v>
      </c>
      <c r="BH149" s="137">
        <v>0.02</v>
      </c>
      <c r="BI149" s="137">
        <v>0</v>
      </c>
      <c r="BJ149" s="137">
        <v>0.01</v>
      </c>
      <c r="BK149" s="137">
        <v>0.01</v>
      </c>
      <c r="BL149" s="137" t="s">
        <v>42</v>
      </c>
      <c r="BM149" s="137">
        <v>0</v>
      </c>
      <c r="BN149" s="137" t="s">
        <v>41</v>
      </c>
      <c r="BO149" s="137" t="s">
        <v>41</v>
      </c>
      <c r="BP149" s="137" t="s">
        <v>42</v>
      </c>
      <c r="BQ149" s="137">
        <v>0</v>
      </c>
      <c r="BR149" s="137">
        <v>0.01</v>
      </c>
      <c r="BS149" s="137">
        <v>0.01</v>
      </c>
      <c r="BT149" s="137" t="s">
        <v>42</v>
      </c>
      <c r="BU149" s="137">
        <v>0</v>
      </c>
      <c r="BV149" s="137">
        <v>0</v>
      </c>
      <c r="BW149" s="137" t="s">
        <v>42</v>
      </c>
      <c r="BX149" s="137">
        <v>0.03</v>
      </c>
      <c r="BY149" s="137">
        <v>0</v>
      </c>
      <c r="BZ149" s="137">
        <v>0.01</v>
      </c>
      <c r="CA149" s="137">
        <v>0.02</v>
      </c>
      <c r="CB149" s="137">
        <v>0.12</v>
      </c>
      <c r="CC149" s="137" t="s">
        <v>42</v>
      </c>
      <c r="CD149" s="137">
        <v>0.04</v>
      </c>
      <c r="CE149" s="137">
        <v>0.05</v>
      </c>
      <c r="CF149" s="137">
        <v>0.05</v>
      </c>
      <c r="CG149" s="137" t="s">
        <v>42</v>
      </c>
      <c r="CH149" s="137">
        <v>0.01</v>
      </c>
      <c r="CI149" s="137">
        <v>0.02</v>
      </c>
      <c r="CJ149" s="137" t="s">
        <v>42</v>
      </c>
      <c r="CK149" s="137">
        <v>0</v>
      </c>
      <c r="CL149" s="137">
        <v>0.01</v>
      </c>
      <c r="CM149" s="137">
        <v>0.01</v>
      </c>
    </row>
    <row r="150" spans="1:91" s="129" customFormat="1" x14ac:dyDescent="0.2">
      <c r="A150" s="139">
        <v>883</v>
      </c>
      <c r="B150" s="139" t="s">
        <v>316</v>
      </c>
      <c r="C150" s="135" t="s">
        <v>176</v>
      </c>
      <c r="D150" s="136">
        <v>290</v>
      </c>
      <c r="E150" s="136">
        <v>50</v>
      </c>
      <c r="F150" s="136">
        <v>1480</v>
      </c>
      <c r="G150" s="136">
        <v>1810</v>
      </c>
      <c r="H150" s="137">
        <v>0.91</v>
      </c>
      <c r="I150" s="137">
        <v>0.84</v>
      </c>
      <c r="J150" s="137">
        <v>0.92</v>
      </c>
      <c r="K150" s="137">
        <v>0.91</v>
      </c>
      <c r="L150" s="137">
        <v>0.83</v>
      </c>
      <c r="M150" s="137">
        <v>0.75</v>
      </c>
      <c r="N150" s="137">
        <v>0.9</v>
      </c>
      <c r="O150" s="137">
        <v>0.88</v>
      </c>
      <c r="P150" s="137">
        <v>0.47</v>
      </c>
      <c r="Q150" s="137">
        <v>0.59</v>
      </c>
      <c r="R150" s="137">
        <v>0.23</v>
      </c>
      <c r="S150" s="137">
        <v>0.27</v>
      </c>
      <c r="T150" s="137">
        <v>0</v>
      </c>
      <c r="U150" s="137">
        <v>0</v>
      </c>
      <c r="V150" s="137">
        <v>0</v>
      </c>
      <c r="W150" s="137">
        <v>0</v>
      </c>
      <c r="X150" s="137">
        <v>0.04</v>
      </c>
      <c r="Y150" s="137" t="s">
        <v>42</v>
      </c>
      <c r="Z150" s="137">
        <v>0.03</v>
      </c>
      <c r="AA150" s="137">
        <v>0.03</v>
      </c>
      <c r="AB150" s="137">
        <v>0.15</v>
      </c>
      <c r="AC150" s="137" t="s">
        <v>42</v>
      </c>
      <c r="AD150" s="137">
        <v>0.21</v>
      </c>
      <c r="AE150" s="137">
        <v>0.19</v>
      </c>
      <c r="AF150" s="137">
        <v>0.17</v>
      </c>
      <c r="AG150" s="137" t="s">
        <v>42</v>
      </c>
      <c r="AH150" s="137">
        <v>0.44</v>
      </c>
      <c r="AI150" s="137">
        <v>0.39</v>
      </c>
      <c r="AJ150" s="137">
        <v>0</v>
      </c>
      <c r="AK150" s="137">
        <v>0</v>
      </c>
      <c r="AL150" s="137">
        <v>0</v>
      </c>
      <c r="AM150" s="137">
        <v>0</v>
      </c>
      <c r="AN150" s="137">
        <v>0</v>
      </c>
      <c r="AO150" s="137">
        <v>0</v>
      </c>
      <c r="AP150" s="137">
        <v>0</v>
      </c>
      <c r="AQ150" s="137">
        <v>0</v>
      </c>
      <c r="AR150" s="137">
        <v>0</v>
      </c>
      <c r="AS150" s="137" t="s">
        <v>42</v>
      </c>
      <c r="AT150" s="137">
        <v>0</v>
      </c>
      <c r="AU150" s="137" t="s">
        <v>42</v>
      </c>
      <c r="AV150" s="137">
        <v>0.06</v>
      </c>
      <c r="AW150" s="137" t="s">
        <v>42</v>
      </c>
      <c r="AX150" s="137">
        <v>0.04</v>
      </c>
      <c r="AY150" s="137">
        <v>0.05</v>
      </c>
      <c r="AZ150" s="137">
        <v>0</v>
      </c>
      <c r="BA150" s="137">
        <v>0</v>
      </c>
      <c r="BB150" s="137">
        <v>0</v>
      </c>
      <c r="BC150" s="137">
        <v>0</v>
      </c>
      <c r="BD150" s="137" t="s">
        <v>42</v>
      </c>
      <c r="BE150" s="137" t="s">
        <v>42</v>
      </c>
      <c r="BF150" s="137" t="s">
        <v>42</v>
      </c>
      <c r="BG150" s="137" t="s">
        <v>42</v>
      </c>
      <c r="BH150" s="137">
        <v>0.04</v>
      </c>
      <c r="BI150" s="137" t="s">
        <v>42</v>
      </c>
      <c r="BJ150" s="137">
        <v>0.01</v>
      </c>
      <c r="BK150" s="137">
        <v>0.02</v>
      </c>
      <c r="BL150" s="137">
        <v>0.03</v>
      </c>
      <c r="BM150" s="137" t="s">
        <v>42</v>
      </c>
      <c r="BN150" s="137">
        <v>0.01</v>
      </c>
      <c r="BO150" s="137">
        <v>0.01</v>
      </c>
      <c r="BP150" s="137" t="s">
        <v>42</v>
      </c>
      <c r="BQ150" s="137">
        <v>0</v>
      </c>
      <c r="BR150" s="137" t="s">
        <v>42</v>
      </c>
      <c r="BS150" s="137" t="s">
        <v>42</v>
      </c>
      <c r="BT150" s="137">
        <v>0</v>
      </c>
      <c r="BU150" s="137" t="s">
        <v>42</v>
      </c>
      <c r="BV150" s="137" t="s">
        <v>42</v>
      </c>
      <c r="BW150" s="137" t="s">
        <v>42</v>
      </c>
      <c r="BX150" s="137">
        <v>0.04</v>
      </c>
      <c r="BY150" s="137" t="s">
        <v>42</v>
      </c>
      <c r="BZ150" s="137">
        <v>0.01</v>
      </c>
      <c r="CA150" s="137">
        <v>0.01</v>
      </c>
      <c r="CB150" s="137">
        <v>0.06</v>
      </c>
      <c r="CC150" s="137">
        <v>0.12</v>
      </c>
      <c r="CD150" s="137">
        <v>0.06</v>
      </c>
      <c r="CE150" s="137">
        <v>0.06</v>
      </c>
      <c r="CF150" s="137">
        <v>0.03</v>
      </c>
      <c r="CG150" s="137" t="s">
        <v>42</v>
      </c>
      <c r="CH150" s="137">
        <v>0.01</v>
      </c>
      <c r="CI150" s="137">
        <v>0.02</v>
      </c>
      <c r="CJ150" s="137" t="s">
        <v>42</v>
      </c>
      <c r="CK150" s="137">
        <v>0</v>
      </c>
      <c r="CL150" s="137">
        <v>0.01</v>
      </c>
      <c r="CM150" s="137">
        <v>0.01</v>
      </c>
    </row>
    <row r="151" spans="1:91" s="129" customFormat="1" x14ac:dyDescent="0.2">
      <c r="A151" s="139">
        <v>880</v>
      </c>
      <c r="B151" s="139" t="s">
        <v>317</v>
      </c>
      <c r="C151" s="135" t="s">
        <v>184</v>
      </c>
      <c r="D151" s="136">
        <v>330</v>
      </c>
      <c r="E151" s="136">
        <v>30</v>
      </c>
      <c r="F151" s="136">
        <v>1070</v>
      </c>
      <c r="G151" s="136">
        <v>1420</v>
      </c>
      <c r="H151" s="137">
        <v>0.88</v>
      </c>
      <c r="I151" s="137">
        <v>0.93</v>
      </c>
      <c r="J151" s="137">
        <v>0.96</v>
      </c>
      <c r="K151" s="137">
        <v>0.94</v>
      </c>
      <c r="L151" s="137">
        <v>0.86</v>
      </c>
      <c r="M151" s="137">
        <v>0.93</v>
      </c>
      <c r="N151" s="137">
        <v>0.95</v>
      </c>
      <c r="O151" s="137">
        <v>0.93</v>
      </c>
      <c r="P151" s="137">
        <v>0.52</v>
      </c>
      <c r="Q151" s="137">
        <v>0.68</v>
      </c>
      <c r="R151" s="137">
        <v>0.35</v>
      </c>
      <c r="S151" s="137">
        <v>0.4</v>
      </c>
      <c r="T151" s="137" t="s">
        <v>42</v>
      </c>
      <c r="U151" s="137">
        <v>0</v>
      </c>
      <c r="V151" s="137" t="s">
        <v>42</v>
      </c>
      <c r="W151" s="137" t="s">
        <v>42</v>
      </c>
      <c r="X151" s="137">
        <v>0.03</v>
      </c>
      <c r="Y151" s="137">
        <v>0</v>
      </c>
      <c r="Z151" s="137">
        <v>0.02</v>
      </c>
      <c r="AA151" s="137">
        <v>0.02</v>
      </c>
      <c r="AB151" s="137">
        <v>0.3</v>
      </c>
      <c r="AC151" s="137">
        <v>0.25</v>
      </c>
      <c r="AD151" s="137">
        <v>0.56999999999999995</v>
      </c>
      <c r="AE151" s="137">
        <v>0.5</v>
      </c>
      <c r="AF151" s="137">
        <v>0</v>
      </c>
      <c r="AG151" s="137">
        <v>0</v>
      </c>
      <c r="AH151" s="137" t="s">
        <v>42</v>
      </c>
      <c r="AI151" s="137" t="s">
        <v>42</v>
      </c>
      <c r="AJ151" s="137">
        <v>0</v>
      </c>
      <c r="AK151" s="137">
        <v>0</v>
      </c>
      <c r="AL151" s="137">
        <v>0</v>
      </c>
      <c r="AM151" s="137">
        <v>0</v>
      </c>
      <c r="AN151" s="137">
        <v>0</v>
      </c>
      <c r="AO151" s="137">
        <v>0</v>
      </c>
      <c r="AP151" s="137">
        <v>0</v>
      </c>
      <c r="AQ151" s="137">
        <v>0</v>
      </c>
      <c r="AR151" s="137">
        <v>0</v>
      </c>
      <c r="AS151" s="137">
        <v>0</v>
      </c>
      <c r="AT151" s="137">
        <v>0</v>
      </c>
      <c r="AU151" s="137">
        <v>0</v>
      </c>
      <c r="AV151" s="137">
        <v>0.09</v>
      </c>
      <c r="AW151" s="137" t="s">
        <v>42</v>
      </c>
      <c r="AX151" s="137">
        <v>0.04</v>
      </c>
      <c r="AY151" s="137">
        <v>0.05</v>
      </c>
      <c r="AZ151" s="137">
        <v>0</v>
      </c>
      <c r="BA151" s="137">
        <v>0</v>
      </c>
      <c r="BB151" s="137">
        <v>0</v>
      </c>
      <c r="BC151" s="137">
        <v>0</v>
      </c>
      <c r="BD151" s="137" t="s">
        <v>42</v>
      </c>
      <c r="BE151" s="137">
        <v>0</v>
      </c>
      <c r="BF151" s="137">
        <v>0.01</v>
      </c>
      <c r="BG151" s="137">
        <v>0.01</v>
      </c>
      <c r="BH151" s="137" t="s">
        <v>42</v>
      </c>
      <c r="BI151" s="137">
        <v>0</v>
      </c>
      <c r="BJ151" s="137">
        <v>0.01</v>
      </c>
      <c r="BK151" s="137">
        <v>0.01</v>
      </c>
      <c r="BL151" s="137" t="s">
        <v>42</v>
      </c>
      <c r="BM151" s="137">
        <v>0</v>
      </c>
      <c r="BN151" s="137" t="s">
        <v>42</v>
      </c>
      <c r="BO151" s="137" t="s">
        <v>42</v>
      </c>
      <c r="BP151" s="137" t="s">
        <v>42</v>
      </c>
      <c r="BQ151" s="137">
        <v>0</v>
      </c>
      <c r="BR151" s="137" t="s">
        <v>42</v>
      </c>
      <c r="BS151" s="137" t="s">
        <v>42</v>
      </c>
      <c r="BT151" s="137">
        <v>0</v>
      </c>
      <c r="BU151" s="137">
        <v>0</v>
      </c>
      <c r="BV151" s="137" t="s">
        <v>42</v>
      </c>
      <c r="BW151" s="137" t="s">
        <v>42</v>
      </c>
      <c r="BX151" s="137" t="s">
        <v>42</v>
      </c>
      <c r="BY151" s="137">
        <v>0</v>
      </c>
      <c r="BZ151" s="137" t="s">
        <v>42</v>
      </c>
      <c r="CA151" s="137" t="s">
        <v>41</v>
      </c>
      <c r="CB151" s="137">
        <v>0.09</v>
      </c>
      <c r="CC151" s="137" t="s">
        <v>42</v>
      </c>
      <c r="CD151" s="137">
        <v>0.03</v>
      </c>
      <c r="CE151" s="137">
        <v>0.04</v>
      </c>
      <c r="CF151" s="137" t="s">
        <v>42</v>
      </c>
      <c r="CG151" s="137" t="s">
        <v>42</v>
      </c>
      <c r="CH151" s="137">
        <v>0.01</v>
      </c>
      <c r="CI151" s="137">
        <v>0.01</v>
      </c>
      <c r="CJ151" s="137" t="s">
        <v>42</v>
      </c>
      <c r="CK151" s="137">
        <v>0</v>
      </c>
      <c r="CL151" s="137">
        <v>0.01</v>
      </c>
      <c r="CM151" s="137">
        <v>0.01</v>
      </c>
    </row>
    <row r="152" spans="1:91" s="129" customFormat="1" x14ac:dyDescent="0.2">
      <c r="A152" s="139">
        <v>211</v>
      </c>
      <c r="B152" s="139" t="s">
        <v>318</v>
      </c>
      <c r="C152" s="135" t="s">
        <v>178</v>
      </c>
      <c r="D152" s="136">
        <v>490</v>
      </c>
      <c r="E152" s="136">
        <v>70</v>
      </c>
      <c r="F152" s="136">
        <v>1920</v>
      </c>
      <c r="G152" s="136">
        <v>2480</v>
      </c>
      <c r="H152" s="137">
        <v>0.88</v>
      </c>
      <c r="I152" s="137">
        <v>0.96</v>
      </c>
      <c r="J152" s="137">
        <v>0.95</v>
      </c>
      <c r="K152" s="137">
        <v>0.93</v>
      </c>
      <c r="L152" s="137">
        <v>0.86</v>
      </c>
      <c r="M152" s="137">
        <v>0.94</v>
      </c>
      <c r="N152" s="137">
        <v>0.94</v>
      </c>
      <c r="O152" s="137">
        <v>0.92</v>
      </c>
      <c r="P152" s="137">
        <v>0.36</v>
      </c>
      <c r="Q152" s="137">
        <v>0.31</v>
      </c>
      <c r="R152" s="137">
        <v>0.25</v>
      </c>
      <c r="S152" s="137">
        <v>0.27</v>
      </c>
      <c r="T152" s="137">
        <v>0</v>
      </c>
      <c r="U152" s="137">
        <v>0</v>
      </c>
      <c r="V152" s="137" t="s">
        <v>42</v>
      </c>
      <c r="W152" s="137" t="s">
        <v>42</v>
      </c>
      <c r="X152" s="137">
        <v>0.04</v>
      </c>
      <c r="Y152" s="137" t="s">
        <v>42</v>
      </c>
      <c r="Z152" s="137">
        <v>0.04</v>
      </c>
      <c r="AA152" s="137">
        <v>0.04</v>
      </c>
      <c r="AB152" s="137">
        <v>0.4</v>
      </c>
      <c r="AC152" s="137">
        <v>0.56000000000000005</v>
      </c>
      <c r="AD152" s="137">
        <v>0.57999999999999996</v>
      </c>
      <c r="AE152" s="137">
        <v>0.54</v>
      </c>
      <c r="AF152" s="137">
        <v>0.06</v>
      </c>
      <c r="AG152" s="137" t="s">
        <v>42</v>
      </c>
      <c r="AH152" s="137">
        <v>7.0000000000000007E-2</v>
      </c>
      <c r="AI152" s="137">
        <v>7.0000000000000007E-2</v>
      </c>
      <c r="AJ152" s="137">
        <v>0</v>
      </c>
      <c r="AK152" s="137">
        <v>0</v>
      </c>
      <c r="AL152" s="137">
        <v>0</v>
      </c>
      <c r="AM152" s="137">
        <v>0</v>
      </c>
      <c r="AN152" s="137">
        <v>0</v>
      </c>
      <c r="AO152" s="137">
        <v>0</v>
      </c>
      <c r="AP152" s="137">
        <v>0</v>
      </c>
      <c r="AQ152" s="137">
        <v>0</v>
      </c>
      <c r="AR152" s="137">
        <v>0</v>
      </c>
      <c r="AS152" s="137">
        <v>0</v>
      </c>
      <c r="AT152" s="137">
        <v>0</v>
      </c>
      <c r="AU152" s="137">
        <v>0</v>
      </c>
      <c r="AV152" s="137">
        <v>0.05</v>
      </c>
      <c r="AW152" s="137" t="s">
        <v>42</v>
      </c>
      <c r="AX152" s="137">
        <v>0.03</v>
      </c>
      <c r="AY152" s="137">
        <v>0.04</v>
      </c>
      <c r="AZ152" s="137">
        <v>0</v>
      </c>
      <c r="BA152" s="137">
        <v>0</v>
      </c>
      <c r="BB152" s="137">
        <v>0</v>
      </c>
      <c r="BC152" s="137">
        <v>0</v>
      </c>
      <c r="BD152" s="137">
        <v>0</v>
      </c>
      <c r="BE152" s="137" t="s">
        <v>42</v>
      </c>
      <c r="BF152" s="137" t="s">
        <v>42</v>
      </c>
      <c r="BG152" s="137" t="s">
        <v>41</v>
      </c>
      <c r="BH152" s="137" t="s">
        <v>42</v>
      </c>
      <c r="BI152" s="137">
        <v>0</v>
      </c>
      <c r="BJ152" s="137" t="s">
        <v>42</v>
      </c>
      <c r="BK152" s="137" t="s">
        <v>41</v>
      </c>
      <c r="BL152" s="137" t="s">
        <v>42</v>
      </c>
      <c r="BM152" s="137">
        <v>0</v>
      </c>
      <c r="BN152" s="137" t="s">
        <v>42</v>
      </c>
      <c r="BO152" s="137" t="s">
        <v>42</v>
      </c>
      <c r="BP152" s="137" t="s">
        <v>42</v>
      </c>
      <c r="BQ152" s="137">
        <v>0</v>
      </c>
      <c r="BR152" s="137" t="s">
        <v>42</v>
      </c>
      <c r="BS152" s="137" t="s">
        <v>42</v>
      </c>
      <c r="BT152" s="137" t="s">
        <v>42</v>
      </c>
      <c r="BU152" s="137">
        <v>0</v>
      </c>
      <c r="BV152" s="137">
        <v>0</v>
      </c>
      <c r="BW152" s="137" t="s">
        <v>42</v>
      </c>
      <c r="BX152" s="137">
        <v>0.01</v>
      </c>
      <c r="BY152" s="137" t="s">
        <v>42</v>
      </c>
      <c r="BZ152" s="137">
        <v>0.01</v>
      </c>
      <c r="CA152" s="137">
        <v>0.01</v>
      </c>
      <c r="CB152" s="137">
        <v>0.08</v>
      </c>
      <c r="CC152" s="137" t="s">
        <v>42</v>
      </c>
      <c r="CD152" s="137">
        <v>0.03</v>
      </c>
      <c r="CE152" s="137">
        <v>0.04</v>
      </c>
      <c r="CF152" s="137">
        <v>0.02</v>
      </c>
      <c r="CG152" s="137">
        <v>0</v>
      </c>
      <c r="CH152" s="137">
        <v>0.01</v>
      </c>
      <c r="CI152" s="137">
        <v>0.01</v>
      </c>
      <c r="CJ152" s="137">
        <v>0.02</v>
      </c>
      <c r="CK152" s="137">
        <v>0</v>
      </c>
      <c r="CL152" s="137">
        <v>0.02</v>
      </c>
      <c r="CM152" s="137">
        <v>0.02</v>
      </c>
    </row>
    <row r="153" spans="1:91" s="129" customFormat="1" x14ac:dyDescent="0.2">
      <c r="A153" s="139">
        <v>358</v>
      </c>
      <c r="B153" s="139" t="s">
        <v>319</v>
      </c>
      <c r="C153" s="135" t="s">
        <v>168</v>
      </c>
      <c r="D153" s="136">
        <v>440</v>
      </c>
      <c r="E153" s="136">
        <v>70</v>
      </c>
      <c r="F153" s="136">
        <v>2360</v>
      </c>
      <c r="G153" s="136">
        <v>2870</v>
      </c>
      <c r="H153" s="137">
        <v>0.86</v>
      </c>
      <c r="I153" s="137">
        <v>0.84</v>
      </c>
      <c r="J153" s="137">
        <v>0.95</v>
      </c>
      <c r="K153" s="137">
        <v>0.93</v>
      </c>
      <c r="L153" s="137">
        <v>0.81</v>
      </c>
      <c r="M153" s="137">
        <v>0.79</v>
      </c>
      <c r="N153" s="137">
        <v>0.93</v>
      </c>
      <c r="O153" s="137">
        <v>0.91</v>
      </c>
      <c r="P153" s="137">
        <v>0.55000000000000004</v>
      </c>
      <c r="Q153" s="137">
        <v>0.59</v>
      </c>
      <c r="R153" s="137">
        <v>0.27</v>
      </c>
      <c r="S153" s="137">
        <v>0.32</v>
      </c>
      <c r="T153" s="137">
        <v>0.01</v>
      </c>
      <c r="U153" s="137">
        <v>0</v>
      </c>
      <c r="V153" s="137" t="s">
        <v>41</v>
      </c>
      <c r="W153" s="137">
        <v>0.01</v>
      </c>
      <c r="X153" s="137">
        <v>0.05</v>
      </c>
      <c r="Y153" s="137" t="s">
        <v>42</v>
      </c>
      <c r="Z153" s="137">
        <v>0.02</v>
      </c>
      <c r="AA153" s="137">
        <v>0.03</v>
      </c>
      <c r="AB153" s="137">
        <v>0.15</v>
      </c>
      <c r="AC153" s="137">
        <v>0.14000000000000001</v>
      </c>
      <c r="AD153" s="137">
        <v>0.49</v>
      </c>
      <c r="AE153" s="137">
        <v>0.43</v>
      </c>
      <c r="AF153" s="137">
        <v>0.05</v>
      </c>
      <c r="AG153" s="137" t="s">
        <v>42</v>
      </c>
      <c r="AH153" s="137">
        <v>0.15</v>
      </c>
      <c r="AI153" s="137">
        <v>0.13</v>
      </c>
      <c r="AJ153" s="137">
        <v>0</v>
      </c>
      <c r="AK153" s="137">
        <v>0</v>
      </c>
      <c r="AL153" s="137">
        <v>0</v>
      </c>
      <c r="AM153" s="137">
        <v>0</v>
      </c>
      <c r="AN153" s="137">
        <v>0</v>
      </c>
      <c r="AO153" s="137">
        <v>0</v>
      </c>
      <c r="AP153" s="137">
        <v>0</v>
      </c>
      <c r="AQ153" s="137">
        <v>0</v>
      </c>
      <c r="AR153" s="137">
        <v>0</v>
      </c>
      <c r="AS153" s="137">
        <v>0</v>
      </c>
      <c r="AT153" s="137">
        <v>0</v>
      </c>
      <c r="AU153" s="137">
        <v>0</v>
      </c>
      <c r="AV153" s="137">
        <v>7.0000000000000007E-2</v>
      </c>
      <c r="AW153" s="137" t="s">
        <v>42</v>
      </c>
      <c r="AX153" s="137">
        <v>0.05</v>
      </c>
      <c r="AY153" s="137">
        <v>0.05</v>
      </c>
      <c r="AZ153" s="137">
        <v>0</v>
      </c>
      <c r="BA153" s="137">
        <v>0</v>
      </c>
      <c r="BB153" s="137">
        <v>0</v>
      </c>
      <c r="BC153" s="137">
        <v>0</v>
      </c>
      <c r="BD153" s="137">
        <v>0</v>
      </c>
      <c r="BE153" s="137">
        <v>0</v>
      </c>
      <c r="BF153" s="137" t="s">
        <v>41</v>
      </c>
      <c r="BG153" s="137" t="s">
        <v>41</v>
      </c>
      <c r="BH153" s="137">
        <v>0.02</v>
      </c>
      <c r="BI153" s="137" t="s">
        <v>42</v>
      </c>
      <c r="BJ153" s="137">
        <v>0.01</v>
      </c>
      <c r="BK153" s="137">
        <v>0.01</v>
      </c>
      <c r="BL153" s="137">
        <v>0.01</v>
      </c>
      <c r="BM153" s="137" t="s">
        <v>42</v>
      </c>
      <c r="BN153" s="137">
        <v>0.01</v>
      </c>
      <c r="BO153" s="137">
        <v>0.01</v>
      </c>
      <c r="BP153" s="137" t="s">
        <v>42</v>
      </c>
      <c r="BQ153" s="137">
        <v>0</v>
      </c>
      <c r="BR153" s="137">
        <v>0</v>
      </c>
      <c r="BS153" s="137" t="s">
        <v>42</v>
      </c>
      <c r="BT153" s="137" t="s">
        <v>42</v>
      </c>
      <c r="BU153" s="137" t="s">
        <v>42</v>
      </c>
      <c r="BV153" s="137">
        <v>0</v>
      </c>
      <c r="BW153" s="137" t="s">
        <v>42</v>
      </c>
      <c r="BX153" s="137">
        <v>0.02</v>
      </c>
      <c r="BY153" s="137" t="s">
        <v>42</v>
      </c>
      <c r="BZ153" s="137">
        <v>0.01</v>
      </c>
      <c r="CA153" s="137">
        <v>0.01</v>
      </c>
      <c r="CB153" s="137">
        <v>0.09</v>
      </c>
      <c r="CC153" s="137">
        <v>0.11</v>
      </c>
      <c r="CD153" s="137">
        <v>0.04</v>
      </c>
      <c r="CE153" s="137">
        <v>0.05</v>
      </c>
      <c r="CF153" s="137">
        <v>0.04</v>
      </c>
      <c r="CG153" s="137" t="s">
        <v>42</v>
      </c>
      <c r="CH153" s="137">
        <v>0.01</v>
      </c>
      <c r="CI153" s="137">
        <v>0.01</v>
      </c>
      <c r="CJ153" s="137">
        <v>0.01</v>
      </c>
      <c r="CK153" s="137" t="s">
        <v>42</v>
      </c>
      <c r="CL153" s="137">
        <v>0.01</v>
      </c>
      <c r="CM153" s="137">
        <v>0.01</v>
      </c>
    </row>
    <row r="154" spans="1:91" s="129" customFormat="1" x14ac:dyDescent="0.2">
      <c r="A154" s="139">
        <v>384</v>
      </c>
      <c r="B154" s="139" t="s">
        <v>320</v>
      </c>
      <c r="C154" s="135" t="s">
        <v>170</v>
      </c>
      <c r="D154" s="136">
        <v>700</v>
      </c>
      <c r="E154" s="136">
        <v>100</v>
      </c>
      <c r="F154" s="136">
        <v>3060</v>
      </c>
      <c r="G154" s="136">
        <v>3860</v>
      </c>
      <c r="H154" s="137">
        <v>0.81</v>
      </c>
      <c r="I154" s="137">
        <v>0.91</v>
      </c>
      <c r="J154" s="137">
        <v>0.94</v>
      </c>
      <c r="K154" s="137">
        <v>0.91</v>
      </c>
      <c r="L154" s="137">
        <v>0.78</v>
      </c>
      <c r="M154" s="137">
        <v>0.89</v>
      </c>
      <c r="N154" s="137">
        <v>0.92</v>
      </c>
      <c r="O154" s="137">
        <v>0.89</v>
      </c>
      <c r="P154" s="137">
        <v>0.49</v>
      </c>
      <c r="Q154" s="137">
        <v>0.59</v>
      </c>
      <c r="R154" s="137">
        <v>0.35</v>
      </c>
      <c r="S154" s="137">
        <v>0.38</v>
      </c>
      <c r="T154" s="137">
        <v>0</v>
      </c>
      <c r="U154" s="137">
        <v>0</v>
      </c>
      <c r="V154" s="137" t="s">
        <v>42</v>
      </c>
      <c r="W154" s="137" t="s">
        <v>42</v>
      </c>
      <c r="X154" s="137">
        <v>0.05</v>
      </c>
      <c r="Y154" s="137" t="s">
        <v>42</v>
      </c>
      <c r="Z154" s="137">
        <v>0.05</v>
      </c>
      <c r="AA154" s="137">
        <v>0.05</v>
      </c>
      <c r="AB154" s="137">
        <v>0.11</v>
      </c>
      <c r="AC154" s="137">
        <v>0.16</v>
      </c>
      <c r="AD154" s="137">
        <v>0.26</v>
      </c>
      <c r="AE154" s="137">
        <v>0.23</v>
      </c>
      <c r="AF154" s="137">
        <v>0.12</v>
      </c>
      <c r="AG154" s="137">
        <v>0.09</v>
      </c>
      <c r="AH154" s="137">
        <v>0.26</v>
      </c>
      <c r="AI154" s="137">
        <v>0.23</v>
      </c>
      <c r="AJ154" s="137">
        <v>0</v>
      </c>
      <c r="AK154" s="137">
        <v>0</v>
      </c>
      <c r="AL154" s="137">
        <v>0</v>
      </c>
      <c r="AM154" s="137">
        <v>0</v>
      </c>
      <c r="AN154" s="137">
        <v>0</v>
      </c>
      <c r="AO154" s="137">
        <v>0</v>
      </c>
      <c r="AP154" s="137">
        <v>0</v>
      </c>
      <c r="AQ154" s="137">
        <v>0</v>
      </c>
      <c r="AR154" s="137">
        <v>0</v>
      </c>
      <c r="AS154" s="137" t="s">
        <v>42</v>
      </c>
      <c r="AT154" s="137">
        <v>0</v>
      </c>
      <c r="AU154" s="137" t="s">
        <v>42</v>
      </c>
      <c r="AV154" s="137">
        <v>0.06</v>
      </c>
      <c r="AW154" s="137" t="s">
        <v>42</v>
      </c>
      <c r="AX154" s="137">
        <v>7.0000000000000007E-2</v>
      </c>
      <c r="AY154" s="137">
        <v>0.06</v>
      </c>
      <c r="AZ154" s="137">
        <v>0</v>
      </c>
      <c r="BA154" s="137">
        <v>0</v>
      </c>
      <c r="BB154" s="137">
        <v>0</v>
      </c>
      <c r="BC154" s="137">
        <v>0</v>
      </c>
      <c r="BD154" s="137" t="s">
        <v>42</v>
      </c>
      <c r="BE154" s="137">
        <v>0</v>
      </c>
      <c r="BF154" s="137" t="s">
        <v>41</v>
      </c>
      <c r="BG154" s="137" t="s">
        <v>41</v>
      </c>
      <c r="BH154" s="137">
        <v>0.02</v>
      </c>
      <c r="BI154" s="137" t="s">
        <v>42</v>
      </c>
      <c r="BJ154" s="137">
        <v>0.01</v>
      </c>
      <c r="BK154" s="137">
        <v>0.01</v>
      </c>
      <c r="BL154" s="137">
        <v>0.01</v>
      </c>
      <c r="BM154" s="137" t="s">
        <v>42</v>
      </c>
      <c r="BN154" s="137">
        <v>0.01</v>
      </c>
      <c r="BO154" s="137">
        <v>0.01</v>
      </c>
      <c r="BP154" s="137">
        <v>0.01</v>
      </c>
      <c r="BQ154" s="137">
        <v>0</v>
      </c>
      <c r="BR154" s="137" t="s">
        <v>41</v>
      </c>
      <c r="BS154" s="137" t="s">
        <v>41</v>
      </c>
      <c r="BT154" s="137" t="s">
        <v>42</v>
      </c>
      <c r="BU154" s="137">
        <v>0</v>
      </c>
      <c r="BV154" s="137" t="s">
        <v>42</v>
      </c>
      <c r="BW154" s="137" t="s">
        <v>42</v>
      </c>
      <c r="BX154" s="137">
        <v>0.01</v>
      </c>
      <c r="BY154" s="137">
        <v>0</v>
      </c>
      <c r="BZ154" s="137">
        <v>0.01</v>
      </c>
      <c r="CA154" s="137">
        <v>0.01</v>
      </c>
      <c r="CB154" s="137">
        <v>0.11</v>
      </c>
      <c r="CC154" s="137" t="s">
        <v>42</v>
      </c>
      <c r="CD154" s="137">
        <v>0.04</v>
      </c>
      <c r="CE154" s="137">
        <v>0.05</v>
      </c>
      <c r="CF154" s="137">
        <v>7.0000000000000007E-2</v>
      </c>
      <c r="CG154" s="137" t="s">
        <v>42</v>
      </c>
      <c r="CH154" s="137">
        <v>0.02</v>
      </c>
      <c r="CI154" s="137">
        <v>0.03</v>
      </c>
      <c r="CJ154" s="137">
        <v>0.01</v>
      </c>
      <c r="CK154" s="137">
        <v>0</v>
      </c>
      <c r="CL154" s="137">
        <v>0.01</v>
      </c>
      <c r="CM154" s="137">
        <v>0.01</v>
      </c>
    </row>
    <row r="155" spans="1:91" s="129" customFormat="1" x14ac:dyDescent="0.2">
      <c r="A155" s="139">
        <v>335</v>
      </c>
      <c r="B155" s="139" t="s">
        <v>321</v>
      </c>
      <c r="C155" s="135" t="s">
        <v>174</v>
      </c>
      <c r="D155" s="136">
        <v>420</v>
      </c>
      <c r="E155" s="136">
        <v>50</v>
      </c>
      <c r="F155" s="136">
        <v>2940</v>
      </c>
      <c r="G155" s="136">
        <v>3410</v>
      </c>
      <c r="H155" s="137">
        <v>0.82</v>
      </c>
      <c r="I155" s="137">
        <v>0.86</v>
      </c>
      <c r="J155" s="137">
        <v>0.92</v>
      </c>
      <c r="K155" s="137">
        <v>0.91</v>
      </c>
      <c r="L155" s="137">
        <v>0.75</v>
      </c>
      <c r="M155" s="137">
        <v>0.78</v>
      </c>
      <c r="N155" s="137">
        <v>0.9</v>
      </c>
      <c r="O155" s="137">
        <v>0.88</v>
      </c>
      <c r="P155" s="137">
        <v>0.42</v>
      </c>
      <c r="Q155" s="137">
        <v>0.49</v>
      </c>
      <c r="R155" s="137">
        <v>0.27</v>
      </c>
      <c r="S155" s="137">
        <v>0.3</v>
      </c>
      <c r="T155" s="137" t="s">
        <v>42</v>
      </c>
      <c r="U155" s="137">
        <v>0</v>
      </c>
      <c r="V155" s="137" t="s">
        <v>42</v>
      </c>
      <c r="W155" s="137" t="s">
        <v>42</v>
      </c>
      <c r="X155" s="137">
        <v>0.09</v>
      </c>
      <c r="Y155" s="137" t="s">
        <v>42</v>
      </c>
      <c r="Z155" s="137">
        <v>0.04</v>
      </c>
      <c r="AA155" s="137">
        <v>0.05</v>
      </c>
      <c r="AB155" s="137">
        <v>0.24</v>
      </c>
      <c r="AC155" s="137">
        <v>0.18</v>
      </c>
      <c r="AD155" s="137">
        <v>0.57999999999999996</v>
      </c>
      <c r="AE155" s="137">
        <v>0.53</v>
      </c>
      <c r="AF155" s="137">
        <v>0</v>
      </c>
      <c r="AG155" s="137">
        <v>0</v>
      </c>
      <c r="AH155" s="137" t="s">
        <v>42</v>
      </c>
      <c r="AI155" s="137" t="s">
        <v>42</v>
      </c>
      <c r="AJ155" s="137">
        <v>0</v>
      </c>
      <c r="AK155" s="137">
        <v>0</v>
      </c>
      <c r="AL155" s="137">
        <v>0</v>
      </c>
      <c r="AM155" s="137">
        <v>0</v>
      </c>
      <c r="AN155" s="137">
        <v>0</v>
      </c>
      <c r="AO155" s="137">
        <v>0</v>
      </c>
      <c r="AP155" s="137">
        <v>0</v>
      </c>
      <c r="AQ155" s="137">
        <v>0</v>
      </c>
      <c r="AR155" s="137">
        <v>0</v>
      </c>
      <c r="AS155" s="137" t="s">
        <v>42</v>
      </c>
      <c r="AT155" s="137" t="s">
        <v>42</v>
      </c>
      <c r="AU155" s="137" t="s">
        <v>42</v>
      </c>
      <c r="AV155" s="137">
        <v>7.0000000000000007E-2</v>
      </c>
      <c r="AW155" s="137" t="s">
        <v>42</v>
      </c>
      <c r="AX155" s="137">
        <v>0.06</v>
      </c>
      <c r="AY155" s="137">
        <v>0.06</v>
      </c>
      <c r="AZ155" s="137">
        <v>0</v>
      </c>
      <c r="BA155" s="137">
        <v>0</v>
      </c>
      <c r="BB155" s="137">
        <v>0</v>
      </c>
      <c r="BC155" s="137">
        <v>0</v>
      </c>
      <c r="BD155" s="137" t="s">
        <v>42</v>
      </c>
      <c r="BE155" s="137" t="s">
        <v>42</v>
      </c>
      <c r="BF155" s="137">
        <v>0.01</v>
      </c>
      <c r="BG155" s="137">
        <v>0.01</v>
      </c>
      <c r="BH155" s="137">
        <v>0.01</v>
      </c>
      <c r="BI155" s="137" t="s">
        <v>42</v>
      </c>
      <c r="BJ155" s="137">
        <v>0.01</v>
      </c>
      <c r="BK155" s="137">
        <v>0.01</v>
      </c>
      <c r="BL155" s="137">
        <v>0.01</v>
      </c>
      <c r="BM155" s="137" t="s">
        <v>42</v>
      </c>
      <c r="BN155" s="137">
        <v>0.01</v>
      </c>
      <c r="BO155" s="137">
        <v>0.01</v>
      </c>
      <c r="BP155" s="137">
        <v>0</v>
      </c>
      <c r="BQ155" s="137" t="s">
        <v>42</v>
      </c>
      <c r="BR155" s="137" t="s">
        <v>42</v>
      </c>
      <c r="BS155" s="137" t="s">
        <v>42</v>
      </c>
      <c r="BT155" s="137">
        <v>0</v>
      </c>
      <c r="BU155" s="137">
        <v>0</v>
      </c>
      <c r="BV155" s="137" t="s">
        <v>42</v>
      </c>
      <c r="BW155" s="137" t="s">
        <v>42</v>
      </c>
      <c r="BX155" s="137">
        <v>0.06</v>
      </c>
      <c r="BY155" s="137" t="s">
        <v>42</v>
      </c>
      <c r="BZ155" s="137">
        <v>0.01</v>
      </c>
      <c r="CA155" s="137">
        <v>0.02</v>
      </c>
      <c r="CB155" s="137">
        <v>0.09</v>
      </c>
      <c r="CC155" s="137" t="s">
        <v>42</v>
      </c>
      <c r="CD155" s="137">
        <v>0.04</v>
      </c>
      <c r="CE155" s="137">
        <v>0.05</v>
      </c>
      <c r="CF155" s="137">
        <v>0.06</v>
      </c>
      <c r="CG155" s="137" t="s">
        <v>42</v>
      </c>
      <c r="CH155" s="137">
        <v>0.02</v>
      </c>
      <c r="CI155" s="137">
        <v>0.03</v>
      </c>
      <c r="CJ155" s="137">
        <v>0.03</v>
      </c>
      <c r="CK155" s="137" t="s">
        <v>42</v>
      </c>
      <c r="CL155" s="137">
        <v>0.02</v>
      </c>
      <c r="CM155" s="137">
        <v>0.02</v>
      </c>
    </row>
    <row r="156" spans="1:91" s="129" customFormat="1" x14ac:dyDescent="0.2">
      <c r="A156" s="139">
        <v>320</v>
      </c>
      <c r="B156" s="139" t="s">
        <v>322</v>
      </c>
      <c r="C156" s="135" t="s">
        <v>180</v>
      </c>
      <c r="D156" s="136">
        <v>670</v>
      </c>
      <c r="E156" s="136">
        <v>60</v>
      </c>
      <c r="F156" s="136">
        <v>1790</v>
      </c>
      <c r="G156" s="136">
        <v>2520</v>
      </c>
      <c r="H156" s="137">
        <v>0.9</v>
      </c>
      <c r="I156" s="137">
        <v>0.95</v>
      </c>
      <c r="J156" s="137">
        <v>0.96</v>
      </c>
      <c r="K156" s="137">
        <v>0.94</v>
      </c>
      <c r="L156" s="137">
        <v>0.9</v>
      </c>
      <c r="M156" s="137">
        <v>0.95</v>
      </c>
      <c r="N156" s="137">
        <v>0.96</v>
      </c>
      <c r="O156" s="137">
        <v>0.94</v>
      </c>
      <c r="P156" s="137">
        <v>0.37</v>
      </c>
      <c r="Q156" s="137">
        <v>0.44</v>
      </c>
      <c r="R156" s="137">
        <v>0.26</v>
      </c>
      <c r="S156" s="137">
        <v>0.28999999999999998</v>
      </c>
      <c r="T156" s="137" t="s">
        <v>42</v>
      </c>
      <c r="U156" s="137">
        <v>0</v>
      </c>
      <c r="V156" s="137" t="s">
        <v>42</v>
      </c>
      <c r="W156" s="137" t="s">
        <v>42</v>
      </c>
      <c r="X156" s="137">
        <v>0.04</v>
      </c>
      <c r="Y156" s="137" t="s">
        <v>42</v>
      </c>
      <c r="Z156" s="137">
        <v>0.02</v>
      </c>
      <c r="AA156" s="137">
        <v>0.03</v>
      </c>
      <c r="AB156" s="137">
        <v>0.16</v>
      </c>
      <c r="AC156" s="137">
        <v>0.16</v>
      </c>
      <c r="AD156" s="137">
        <v>0.38</v>
      </c>
      <c r="AE156" s="137">
        <v>0.31</v>
      </c>
      <c r="AF156" s="137">
        <v>0.33</v>
      </c>
      <c r="AG156" s="137">
        <v>0.28999999999999998</v>
      </c>
      <c r="AH156" s="137">
        <v>0.3</v>
      </c>
      <c r="AI156" s="137">
        <v>0.31</v>
      </c>
      <c r="AJ156" s="137">
        <v>0</v>
      </c>
      <c r="AK156" s="137">
        <v>0</v>
      </c>
      <c r="AL156" s="137">
        <v>0</v>
      </c>
      <c r="AM156" s="137">
        <v>0</v>
      </c>
      <c r="AN156" s="137">
        <v>0</v>
      </c>
      <c r="AO156" s="137">
        <v>0</v>
      </c>
      <c r="AP156" s="137">
        <v>0</v>
      </c>
      <c r="AQ156" s="137">
        <v>0</v>
      </c>
      <c r="AR156" s="137">
        <v>0</v>
      </c>
      <c r="AS156" s="137" t="s">
        <v>42</v>
      </c>
      <c r="AT156" s="137">
        <v>0</v>
      </c>
      <c r="AU156" s="137" t="s">
        <v>42</v>
      </c>
      <c r="AV156" s="137">
        <v>0.03</v>
      </c>
      <c r="AW156" s="137" t="s">
        <v>42</v>
      </c>
      <c r="AX156" s="137">
        <v>0.02</v>
      </c>
      <c r="AY156" s="137">
        <v>0.02</v>
      </c>
      <c r="AZ156" s="137">
        <v>0</v>
      </c>
      <c r="BA156" s="137">
        <v>0</v>
      </c>
      <c r="BB156" s="137">
        <v>0</v>
      </c>
      <c r="BC156" s="137">
        <v>0</v>
      </c>
      <c r="BD156" s="137">
        <v>0</v>
      </c>
      <c r="BE156" s="137">
        <v>0</v>
      </c>
      <c r="BF156" s="137" t="s">
        <v>42</v>
      </c>
      <c r="BG156" s="137" t="s">
        <v>42</v>
      </c>
      <c r="BH156" s="137" t="s">
        <v>42</v>
      </c>
      <c r="BI156" s="137">
        <v>0</v>
      </c>
      <c r="BJ156" s="137" t="s">
        <v>42</v>
      </c>
      <c r="BK156" s="137" t="s">
        <v>41</v>
      </c>
      <c r="BL156" s="137" t="s">
        <v>42</v>
      </c>
      <c r="BM156" s="137">
        <v>0</v>
      </c>
      <c r="BN156" s="137" t="s">
        <v>42</v>
      </c>
      <c r="BO156" s="137" t="s">
        <v>42</v>
      </c>
      <c r="BP156" s="137" t="s">
        <v>42</v>
      </c>
      <c r="BQ156" s="137">
        <v>0</v>
      </c>
      <c r="BR156" s="137">
        <v>0</v>
      </c>
      <c r="BS156" s="137" t="s">
        <v>42</v>
      </c>
      <c r="BT156" s="137">
        <v>0</v>
      </c>
      <c r="BU156" s="137">
        <v>0</v>
      </c>
      <c r="BV156" s="137">
        <v>0</v>
      </c>
      <c r="BW156" s="137">
        <v>0</v>
      </c>
      <c r="BX156" s="137" t="s">
        <v>42</v>
      </c>
      <c r="BY156" s="137">
        <v>0</v>
      </c>
      <c r="BZ156" s="137" t="s">
        <v>42</v>
      </c>
      <c r="CA156" s="137" t="s">
        <v>42</v>
      </c>
      <c r="CB156" s="137">
        <v>0.06</v>
      </c>
      <c r="CC156" s="137" t="s">
        <v>42</v>
      </c>
      <c r="CD156" s="137">
        <v>0.02</v>
      </c>
      <c r="CE156" s="137">
        <v>0.03</v>
      </c>
      <c r="CF156" s="137">
        <v>0.01</v>
      </c>
      <c r="CG156" s="137">
        <v>0</v>
      </c>
      <c r="CH156" s="137" t="s">
        <v>42</v>
      </c>
      <c r="CI156" s="137" t="s">
        <v>41</v>
      </c>
      <c r="CJ156" s="137">
        <v>0.03</v>
      </c>
      <c r="CK156" s="137" t="s">
        <v>42</v>
      </c>
      <c r="CL156" s="137">
        <v>0.02</v>
      </c>
      <c r="CM156" s="137">
        <v>0.02</v>
      </c>
    </row>
    <row r="157" spans="1:91" s="129" customFormat="1" x14ac:dyDescent="0.2">
      <c r="A157" s="139">
        <v>212</v>
      </c>
      <c r="B157" s="139" t="s">
        <v>323</v>
      </c>
      <c r="C157" s="135" t="s">
        <v>178</v>
      </c>
      <c r="D157" s="136">
        <v>470</v>
      </c>
      <c r="E157" s="136">
        <v>50</v>
      </c>
      <c r="F157" s="136">
        <v>1250</v>
      </c>
      <c r="G157" s="136">
        <v>1770</v>
      </c>
      <c r="H157" s="137">
        <v>0.89</v>
      </c>
      <c r="I157" s="137">
        <v>0.94</v>
      </c>
      <c r="J157" s="137">
        <v>0.94</v>
      </c>
      <c r="K157" s="137">
        <v>0.93</v>
      </c>
      <c r="L157" s="137">
        <v>0.88</v>
      </c>
      <c r="M157" s="137">
        <v>0.94</v>
      </c>
      <c r="N157" s="137">
        <v>0.94</v>
      </c>
      <c r="O157" s="137">
        <v>0.92</v>
      </c>
      <c r="P157" s="137">
        <v>0.28999999999999998</v>
      </c>
      <c r="Q157" s="137">
        <v>0.4</v>
      </c>
      <c r="R157" s="137">
        <v>0.18</v>
      </c>
      <c r="S157" s="137">
        <v>0.21</v>
      </c>
      <c r="T157" s="137">
        <v>0</v>
      </c>
      <c r="U157" s="137">
        <v>0</v>
      </c>
      <c r="V157" s="137">
        <v>0</v>
      </c>
      <c r="W157" s="137">
        <v>0</v>
      </c>
      <c r="X157" s="137">
        <v>0.03</v>
      </c>
      <c r="Y157" s="137" t="s">
        <v>42</v>
      </c>
      <c r="Z157" s="137">
        <v>0.01</v>
      </c>
      <c r="AA157" s="137">
        <v>0.01</v>
      </c>
      <c r="AB157" s="137">
        <v>0.51</v>
      </c>
      <c r="AC157" s="137">
        <v>0.49</v>
      </c>
      <c r="AD157" s="137">
        <v>0.71</v>
      </c>
      <c r="AE157" s="137">
        <v>0.65</v>
      </c>
      <c r="AF157" s="137">
        <v>0.04</v>
      </c>
      <c r="AG157" s="137" t="s">
        <v>42</v>
      </c>
      <c r="AH157" s="137">
        <v>0.04</v>
      </c>
      <c r="AI157" s="137">
        <v>0.04</v>
      </c>
      <c r="AJ157" s="137">
        <v>0</v>
      </c>
      <c r="AK157" s="137">
        <v>0</v>
      </c>
      <c r="AL157" s="137">
        <v>0</v>
      </c>
      <c r="AM157" s="137">
        <v>0</v>
      </c>
      <c r="AN157" s="137">
        <v>0</v>
      </c>
      <c r="AO157" s="137">
        <v>0</v>
      </c>
      <c r="AP157" s="137">
        <v>0</v>
      </c>
      <c r="AQ157" s="137">
        <v>0</v>
      </c>
      <c r="AR157" s="137">
        <v>0</v>
      </c>
      <c r="AS157" s="137">
        <v>0</v>
      </c>
      <c r="AT157" s="137">
        <v>0</v>
      </c>
      <c r="AU157" s="137">
        <v>0</v>
      </c>
      <c r="AV157" s="137">
        <v>0.02</v>
      </c>
      <c r="AW157" s="137" t="s">
        <v>42</v>
      </c>
      <c r="AX157" s="137">
        <v>0.02</v>
      </c>
      <c r="AY157" s="137">
        <v>0.02</v>
      </c>
      <c r="AZ157" s="137">
        <v>0</v>
      </c>
      <c r="BA157" s="137">
        <v>0</v>
      </c>
      <c r="BB157" s="137">
        <v>0</v>
      </c>
      <c r="BC157" s="137">
        <v>0</v>
      </c>
      <c r="BD157" s="137" t="s">
        <v>42</v>
      </c>
      <c r="BE157" s="137">
        <v>0</v>
      </c>
      <c r="BF157" s="137" t="s">
        <v>42</v>
      </c>
      <c r="BG157" s="137" t="s">
        <v>42</v>
      </c>
      <c r="BH157" s="137" t="s">
        <v>42</v>
      </c>
      <c r="BI157" s="137">
        <v>0</v>
      </c>
      <c r="BJ157" s="137" t="s">
        <v>42</v>
      </c>
      <c r="BK157" s="137" t="s">
        <v>41</v>
      </c>
      <c r="BL157" s="137" t="s">
        <v>42</v>
      </c>
      <c r="BM157" s="137">
        <v>0</v>
      </c>
      <c r="BN157" s="137">
        <v>0</v>
      </c>
      <c r="BO157" s="137" t="s">
        <v>42</v>
      </c>
      <c r="BP157" s="137" t="s">
        <v>42</v>
      </c>
      <c r="BQ157" s="137">
        <v>0</v>
      </c>
      <c r="BR157" s="137" t="s">
        <v>42</v>
      </c>
      <c r="BS157" s="137" t="s">
        <v>42</v>
      </c>
      <c r="BT157" s="137" t="s">
        <v>42</v>
      </c>
      <c r="BU157" s="137">
        <v>0</v>
      </c>
      <c r="BV157" s="137" t="s">
        <v>42</v>
      </c>
      <c r="BW157" s="137" t="s">
        <v>42</v>
      </c>
      <c r="BX157" s="137" t="s">
        <v>42</v>
      </c>
      <c r="BY157" s="137">
        <v>0</v>
      </c>
      <c r="BZ157" s="137" t="s">
        <v>42</v>
      </c>
      <c r="CA157" s="137" t="s">
        <v>42</v>
      </c>
      <c r="CB157" s="137">
        <v>7.0000000000000007E-2</v>
      </c>
      <c r="CC157" s="137" t="s">
        <v>42</v>
      </c>
      <c r="CD157" s="137">
        <v>0.04</v>
      </c>
      <c r="CE157" s="137">
        <v>0.04</v>
      </c>
      <c r="CF157" s="137">
        <v>0.01</v>
      </c>
      <c r="CG157" s="137" t="s">
        <v>42</v>
      </c>
      <c r="CH157" s="137">
        <v>0.01</v>
      </c>
      <c r="CI157" s="137">
        <v>0.01</v>
      </c>
      <c r="CJ157" s="137">
        <v>0.03</v>
      </c>
      <c r="CK157" s="137">
        <v>0</v>
      </c>
      <c r="CL157" s="137">
        <v>0.02</v>
      </c>
      <c r="CM157" s="137">
        <v>0.02</v>
      </c>
    </row>
    <row r="158" spans="1:91" s="129" customFormat="1" x14ac:dyDescent="0.2">
      <c r="A158" s="139">
        <v>877</v>
      </c>
      <c r="B158" s="139" t="s">
        <v>324</v>
      </c>
      <c r="C158" s="135" t="s">
        <v>168</v>
      </c>
      <c r="D158" s="136">
        <v>340</v>
      </c>
      <c r="E158" s="136">
        <v>60</v>
      </c>
      <c r="F158" s="136">
        <v>2010</v>
      </c>
      <c r="G158" s="136">
        <v>2420</v>
      </c>
      <c r="H158" s="137">
        <v>0.9</v>
      </c>
      <c r="I158" s="137">
        <v>0.92</v>
      </c>
      <c r="J158" s="137">
        <v>0.95</v>
      </c>
      <c r="K158" s="137">
        <v>0.94</v>
      </c>
      <c r="L158" s="137">
        <v>0.86</v>
      </c>
      <c r="M158" s="137">
        <v>0.91</v>
      </c>
      <c r="N158" s="137">
        <v>0.93</v>
      </c>
      <c r="O158" s="137">
        <v>0.92</v>
      </c>
      <c r="P158" s="137">
        <v>0.35</v>
      </c>
      <c r="Q158" s="137">
        <v>0.7</v>
      </c>
      <c r="R158" s="137">
        <v>0.18</v>
      </c>
      <c r="S158" s="137">
        <v>0.22</v>
      </c>
      <c r="T158" s="137">
        <v>0</v>
      </c>
      <c r="U158" s="137">
        <v>0</v>
      </c>
      <c r="V158" s="137">
        <v>0</v>
      </c>
      <c r="W158" s="137">
        <v>0</v>
      </c>
      <c r="X158" s="137">
        <v>0.04</v>
      </c>
      <c r="Y158" s="137">
        <v>0</v>
      </c>
      <c r="Z158" s="137">
        <v>0.03</v>
      </c>
      <c r="AA158" s="137">
        <v>0.03</v>
      </c>
      <c r="AB158" s="137">
        <v>0.19</v>
      </c>
      <c r="AC158" s="137" t="s">
        <v>42</v>
      </c>
      <c r="AD158" s="137">
        <v>0.25</v>
      </c>
      <c r="AE158" s="137">
        <v>0.24</v>
      </c>
      <c r="AF158" s="137">
        <v>0.27</v>
      </c>
      <c r="AG158" s="137">
        <v>0.19</v>
      </c>
      <c r="AH158" s="137">
        <v>0.46</v>
      </c>
      <c r="AI158" s="137">
        <v>0.43</v>
      </c>
      <c r="AJ158" s="137">
        <v>0</v>
      </c>
      <c r="AK158" s="137">
        <v>0</v>
      </c>
      <c r="AL158" s="137">
        <v>0</v>
      </c>
      <c r="AM158" s="137">
        <v>0</v>
      </c>
      <c r="AN158" s="137">
        <v>0</v>
      </c>
      <c r="AO158" s="137">
        <v>0</v>
      </c>
      <c r="AP158" s="137">
        <v>0</v>
      </c>
      <c r="AQ158" s="137">
        <v>0</v>
      </c>
      <c r="AR158" s="137">
        <v>0</v>
      </c>
      <c r="AS158" s="137">
        <v>0</v>
      </c>
      <c r="AT158" s="137">
        <v>0</v>
      </c>
      <c r="AU158" s="137">
        <v>0</v>
      </c>
      <c r="AV158" s="137">
        <v>0.06</v>
      </c>
      <c r="AW158" s="137">
        <v>0</v>
      </c>
      <c r="AX158" s="137">
        <v>7.0000000000000007E-2</v>
      </c>
      <c r="AY158" s="137">
        <v>7.0000000000000007E-2</v>
      </c>
      <c r="AZ158" s="137">
        <v>0</v>
      </c>
      <c r="BA158" s="137">
        <v>0</v>
      </c>
      <c r="BB158" s="137">
        <v>0</v>
      </c>
      <c r="BC158" s="137">
        <v>0</v>
      </c>
      <c r="BD158" s="137" t="s">
        <v>42</v>
      </c>
      <c r="BE158" s="137">
        <v>0</v>
      </c>
      <c r="BF158" s="137" t="s">
        <v>42</v>
      </c>
      <c r="BG158" s="137" t="s">
        <v>42</v>
      </c>
      <c r="BH158" s="137">
        <v>0.03</v>
      </c>
      <c r="BI158" s="137" t="s">
        <v>42</v>
      </c>
      <c r="BJ158" s="137">
        <v>0.01</v>
      </c>
      <c r="BK158" s="137">
        <v>0.01</v>
      </c>
      <c r="BL158" s="137">
        <v>0.02</v>
      </c>
      <c r="BM158" s="137" t="s">
        <v>42</v>
      </c>
      <c r="BN158" s="137">
        <v>0.01</v>
      </c>
      <c r="BO158" s="137">
        <v>0.01</v>
      </c>
      <c r="BP158" s="137">
        <v>0</v>
      </c>
      <c r="BQ158" s="137">
        <v>0</v>
      </c>
      <c r="BR158" s="137">
        <v>0</v>
      </c>
      <c r="BS158" s="137">
        <v>0</v>
      </c>
      <c r="BT158" s="137" t="s">
        <v>42</v>
      </c>
      <c r="BU158" s="137">
        <v>0</v>
      </c>
      <c r="BV158" s="137">
        <v>0</v>
      </c>
      <c r="BW158" s="137" t="s">
        <v>42</v>
      </c>
      <c r="BX158" s="137" t="s">
        <v>42</v>
      </c>
      <c r="BY158" s="137">
        <v>0</v>
      </c>
      <c r="BZ158" s="137">
        <v>0.01</v>
      </c>
      <c r="CA158" s="137">
        <v>0.01</v>
      </c>
      <c r="CB158" s="137">
        <v>0.06</v>
      </c>
      <c r="CC158" s="137" t="s">
        <v>42</v>
      </c>
      <c r="CD158" s="137">
        <v>0.04</v>
      </c>
      <c r="CE158" s="137">
        <v>0.04</v>
      </c>
      <c r="CF158" s="137">
        <v>0.03</v>
      </c>
      <c r="CG158" s="137">
        <v>0</v>
      </c>
      <c r="CH158" s="137">
        <v>0.01</v>
      </c>
      <c r="CI158" s="137">
        <v>0.01</v>
      </c>
      <c r="CJ158" s="137" t="s">
        <v>42</v>
      </c>
      <c r="CK158" s="137">
        <v>0</v>
      </c>
      <c r="CL158" s="137">
        <v>0.01</v>
      </c>
      <c r="CM158" s="137">
        <v>0.01</v>
      </c>
    </row>
    <row r="159" spans="1:91" s="129" customFormat="1" x14ac:dyDescent="0.2">
      <c r="A159" s="139">
        <v>937</v>
      </c>
      <c r="B159" s="139" t="s">
        <v>325</v>
      </c>
      <c r="C159" s="135" t="s">
        <v>174</v>
      </c>
      <c r="D159" s="136">
        <v>1030</v>
      </c>
      <c r="E159" s="136">
        <v>140</v>
      </c>
      <c r="F159" s="136">
        <v>4780</v>
      </c>
      <c r="G159" s="136">
        <v>5950</v>
      </c>
      <c r="H159" s="137">
        <v>0.85</v>
      </c>
      <c r="I159" s="137">
        <v>0.89</v>
      </c>
      <c r="J159" s="137">
        <v>0.94</v>
      </c>
      <c r="K159" s="137">
        <v>0.92</v>
      </c>
      <c r="L159" s="137">
        <v>0.82</v>
      </c>
      <c r="M159" s="137">
        <v>0.87</v>
      </c>
      <c r="N159" s="137">
        <v>0.92</v>
      </c>
      <c r="O159" s="137">
        <v>0.9</v>
      </c>
      <c r="P159" s="137">
        <v>0.56999999999999995</v>
      </c>
      <c r="Q159" s="137">
        <v>0.56999999999999995</v>
      </c>
      <c r="R159" s="137">
        <v>0.32</v>
      </c>
      <c r="S159" s="137">
        <v>0.37</v>
      </c>
      <c r="T159" s="137" t="s">
        <v>42</v>
      </c>
      <c r="U159" s="137">
        <v>0</v>
      </c>
      <c r="V159" s="137" t="s">
        <v>41</v>
      </c>
      <c r="W159" s="137" t="s">
        <v>41</v>
      </c>
      <c r="X159" s="137">
        <v>0.04</v>
      </c>
      <c r="Y159" s="137" t="s">
        <v>42</v>
      </c>
      <c r="Z159" s="137">
        <v>0.02</v>
      </c>
      <c r="AA159" s="137">
        <v>0.02</v>
      </c>
      <c r="AB159" s="137">
        <v>0.18</v>
      </c>
      <c r="AC159" s="137">
        <v>0.21</v>
      </c>
      <c r="AD159" s="137">
        <v>0.48</v>
      </c>
      <c r="AE159" s="137">
        <v>0.42</v>
      </c>
      <c r="AF159" s="137">
        <v>0.03</v>
      </c>
      <c r="AG159" s="137" t="s">
        <v>42</v>
      </c>
      <c r="AH159" s="137">
        <v>0.09</v>
      </c>
      <c r="AI159" s="137">
        <v>0.08</v>
      </c>
      <c r="AJ159" s="137">
        <v>0</v>
      </c>
      <c r="AK159" s="137" t="s">
        <v>42</v>
      </c>
      <c r="AL159" s="137">
        <v>0</v>
      </c>
      <c r="AM159" s="137" t="s">
        <v>42</v>
      </c>
      <c r="AN159" s="137" t="s">
        <v>42</v>
      </c>
      <c r="AO159" s="137" t="s">
        <v>42</v>
      </c>
      <c r="AP159" s="137">
        <v>0</v>
      </c>
      <c r="AQ159" s="137" t="s">
        <v>42</v>
      </c>
      <c r="AR159" s="137">
        <v>0</v>
      </c>
      <c r="AS159" s="137" t="s">
        <v>42</v>
      </c>
      <c r="AT159" s="137">
        <v>0</v>
      </c>
      <c r="AU159" s="137" t="s">
        <v>42</v>
      </c>
      <c r="AV159" s="137">
        <v>0.05</v>
      </c>
      <c r="AW159" s="137" t="s">
        <v>42</v>
      </c>
      <c r="AX159" s="137">
        <v>0.05</v>
      </c>
      <c r="AY159" s="137">
        <v>0.05</v>
      </c>
      <c r="AZ159" s="137">
        <v>0</v>
      </c>
      <c r="BA159" s="137">
        <v>0</v>
      </c>
      <c r="BB159" s="137">
        <v>0</v>
      </c>
      <c r="BC159" s="137">
        <v>0</v>
      </c>
      <c r="BD159" s="137">
        <v>0</v>
      </c>
      <c r="BE159" s="137" t="s">
        <v>42</v>
      </c>
      <c r="BF159" s="137" t="s">
        <v>41</v>
      </c>
      <c r="BG159" s="137" t="s">
        <v>41</v>
      </c>
      <c r="BH159" s="137">
        <v>0.03</v>
      </c>
      <c r="BI159" s="137" t="s">
        <v>42</v>
      </c>
      <c r="BJ159" s="137">
        <v>0.01</v>
      </c>
      <c r="BK159" s="137">
        <v>0.01</v>
      </c>
      <c r="BL159" s="137">
        <v>0.01</v>
      </c>
      <c r="BM159" s="137">
        <v>0</v>
      </c>
      <c r="BN159" s="137">
        <v>0.01</v>
      </c>
      <c r="BO159" s="137">
        <v>0.01</v>
      </c>
      <c r="BP159" s="137">
        <v>0.01</v>
      </c>
      <c r="BQ159" s="137" t="s">
        <v>42</v>
      </c>
      <c r="BR159" s="137" t="s">
        <v>41</v>
      </c>
      <c r="BS159" s="137" t="s">
        <v>41</v>
      </c>
      <c r="BT159" s="137" t="s">
        <v>42</v>
      </c>
      <c r="BU159" s="137">
        <v>0</v>
      </c>
      <c r="BV159" s="137" t="s">
        <v>42</v>
      </c>
      <c r="BW159" s="137" t="s">
        <v>42</v>
      </c>
      <c r="BX159" s="137">
        <v>0.01</v>
      </c>
      <c r="BY159" s="137" t="s">
        <v>42</v>
      </c>
      <c r="BZ159" s="137">
        <v>0.01</v>
      </c>
      <c r="CA159" s="137">
        <v>0.01</v>
      </c>
      <c r="CB159" s="137">
        <v>0.09</v>
      </c>
      <c r="CC159" s="137">
        <v>0.06</v>
      </c>
      <c r="CD159" s="137">
        <v>0.04</v>
      </c>
      <c r="CE159" s="137">
        <v>0.05</v>
      </c>
      <c r="CF159" s="137">
        <v>0.04</v>
      </c>
      <c r="CG159" s="137" t="s">
        <v>42</v>
      </c>
      <c r="CH159" s="137">
        <v>0.01</v>
      </c>
      <c r="CI159" s="137">
        <v>0.02</v>
      </c>
      <c r="CJ159" s="137">
        <v>0.01</v>
      </c>
      <c r="CK159" s="137" t="s">
        <v>42</v>
      </c>
      <c r="CL159" s="137">
        <v>0.01</v>
      </c>
      <c r="CM159" s="137">
        <v>0.01</v>
      </c>
    </row>
    <row r="160" spans="1:91" s="129" customFormat="1" x14ac:dyDescent="0.2">
      <c r="A160" s="139">
        <v>869</v>
      </c>
      <c r="B160" s="139" t="s">
        <v>326</v>
      </c>
      <c r="C160" s="135" t="s">
        <v>182</v>
      </c>
      <c r="D160" s="136">
        <v>210</v>
      </c>
      <c r="E160" s="136">
        <v>60</v>
      </c>
      <c r="F160" s="136">
        <v>1680</v>
      </c>
      <c r="G160" s="136">
        <v>1960</v>
      </c>
      <c r="H160" s="137">
        <v>0.9</v>
      </c>
      <c r="I160" s="137">
        <v>0.93</v>
      </c>
      <c r="J160" s="137">
        <v>0.94</v>
      </c>
      <c r="K160" s="137">
        <v>0.93</v>
      </c>
      <c r="L160" s="137">
        <v>0.85</v>
      </c>
      <c r="M160" s="137">
        <v>0.85</v>
      </c>
      <c r="N160" s="137">
        <v>0.92</v>
      </c>
      <c r="O160" s="137">
        <v>0.91</v>
      </c>
      <c r="P160" s="137">
        <v>0.43</v>
      </c>
      <c r="Q160" s="137">
        <v>0.51</v>
      </c>
      <c r="R160" s="137">
        <v>0.18</v>
      </c>
      <c r="S160" s="137">
        <v>0.22</v>
      </c>
      <c r="T160" s="137">
        <v>0</v>
      </c>
      <c r="U160" s="137">
        <v>0</v>
      </c>
      <c r="V160" s="137" t="s">
        <v>42</v>
      </c>
      <c r="W160" s="137" t="s">
        <v>42</v>
      </c>
      <c r="X160" s="137">
        <v>7.0000000000000007E-2</v>
      </c>
      <c r="Y160" s="137" t="s">
        <v>42</v>
      </c>
      <c r="Z160" s="137">
        <v>0.04</v>
      </c>
      <c r="AA160" s="137">
        <v>0.04</v>
      </c>
      <c r="AB160" s="137">
        <v>0.31</v>
      </c>
      <c r="AC160" s="137">
        <v>0.27</v>
      </c>
      <c r="AD160" s="137">
        <v>0.65</v>
      </c>
      <c r="AE160" s="137">
        <v>0.61</v>
      </c>
      <c r="AF160" s="137" t="s">
        <v>42</v>
      </c>
      <c r="AG160" s="137">
        <v>0</v>
      </c>
      <c r="AH160" s="137">
        <v>0.04</v>
      </c>
      <c r="AI160" s="137">
        <v>0.03</v>
      </c>
      <c r="AJ160" s="137">
        <v>0</v>
      </c>
      <c r="AK160" s="137">
        <v>0</v>
      </c>
      <c r="AL160" s="137">
        <v>0</v>
      </c>
      <c r="AM160" s="137">
        <v>0</v>
      </c>
      <c r="AN160" s="137" t="s">
        <v>42</v>
      </c>
      <c r="AO160" s="137">
        <v>0</v>
      </c>
      <c r="AP160" s="137">
        <v>0</v>
      </c>
      <c r="AQ160" s="137" t="s">
        <v>42</v>
      </c>
      <c r="AR160" s="137">
        <v>0</v>
      </c>
      <c r="AS160" s="137" t="s">
        <v>42</v>
      </c>
      <c r="AT160" s="137">
        <v>0</v>
      </c>
      <c r="AU160" s="137" t="s">
        <v>42</v>
      </c>
      <c r="AV160" s="137">
        <v>0.08</v>
      </c>
      <c r="AW160" s="137" t="s">
        <v>42</v>
      </c>
      <c r="AX160" s="137">
        <v>0.05</v>
      </c>
      <c r="AY160" s="137">
        <v>0.06</v>
      </c>
      <c r="AZ160" s="137">
        <v>0</v>
      </c>
      <c r="BA160" s="137">
        <v>0</v>
      </c>
      <c r="BB160" s="137">
        <v>0</v>
      </c>
      <c r="BC160" s="137">
        <v>0</v>
      </c>
      <c r="BD160" s="137" t="s">
        <v>42</v>
      </c>
      <c r="BE160" s="137" t="s">
        <v>42</v>
      </c>
      <c r="BF160" s="137" t="s">
        <v>41</v>
      </c>
      <c r="BG160" s="137" t="s">
        <v>41</v>
      </c>
      <c r="BH160" s="137">
        <v>0.03</v>
      </c>
      <c r="BI160" s="137" t="s">
        <v>42</v>
      </c>
      <c r="BJ160" s="137">
        <v>0.01</v>
      </c>
      <c r="BK160" s="137">
        <v>0.01</v>
      </c>
      <c r="BL160" s="137" t="s">
        <v>42</v>
      </c>
      <c r="BM160" s="137" t="s">
        <v>42</v>
      </c>
      <c r="BN160" s="137" t="s">
        <v>41</v>
      </c>
      <c r="BO160" s="137">
        <v>0.01</v>
      </c>
      <c r="BP160" s="137" t="s">
        <v>42</v>
      </c>
      <c r="BQ160" s="137">
        <v>0</v>
      </c>
      <c r="BR160" s="137" t="s">
        <v>42</v>
      </c>
      <c r="BS160" s="137" t="s">
        <v>41</v>
      </c>
      <c r="BT160" s="137" t="s">
        <v>42</v>
      </c>
      <c r="BU160" s="137" t="s">
        <v>42</v>
      </c>
      <c r="BV160" s="137" t="s">
        <v>42</v>
      </c>
      <c r="BW160" s="137" t="s">
        <v>42</v>
      </c>
      <c r="BX160" s="137" t="s">
        <v>42</v>
      </c>
      <c r="BY160" s="137">
        <v>0</v>
      </c>
      <c r="BZ160" s="137">
        <v>0.01</v>
      </c>
      <c r="CA160" s="137">
        <v>0.01</v>
      </c>
      <c r="CB160" s="137">
        <v>0.06</v>
      </c>
      <c r="CC160" s="137" t="s">
        <v>42</v>
      </c>
      <c r="CD160" s="137">
        <v>0.05</v>
      </c>
      <c r="CE160" s="137">
        <v>0.05</v>
      </c>
      <c r="CF160" s="137">
        <v>0.03</v>
      </c>
      <c r="CG160" s="137">
        <v>0</v>
      </c>
      <c r="CH160" s="137" t="s">
        <v>41</v>
      </c>
      <c r="CI160" s="137">
        <v>0.01</v>
      </c>
      <c r="CJ160" s="137" t="s">
        <v>42</v>
      </c>
      <c r="CK160" s="137" t="s">
        <v>42</v>
      </c>
      <c r="CL160" s="137">
        <v>0.01</v>
      </c>
      <c r="CM160" s="137">
        <v>0.01</v>
      </c>
    </row>
    <row r="161" spans="1:91" s="129" customFormat="1" x14ac:dyDescent="0.2">
      <c r="A161" s="139">
        <v>938</v>
      </c>
      <c r="B161" s="139" t="s">
        <v>327</v>
      </c>
      <c r="C161" s="135" t="s">
        <v>182</v>
      </c>
      <c r="D161" s="136">
        <v>1710</v>
      </c>
      <c r="E161" s="136">
        <v>150</v>
      </c>
      <c r="F161" s="136">
        <v>6280</v>
      </c>
      <c r="G161" s="136">
        <v>8140</v>
      </c>
      <c r="H161" s="137">
        <v>0.84</v>
      </c>
      <c r="I161" s="137">
        <v>0.9</v>
      </c>
      <c r="J161" s="137">
        <v>0.93</v>
      </c>
      <c r="K161" s="137">
        <v>0.91</v>
      </c>
      <c r="L161" s="137">
        <v>0.82</v>
      </c>
      <c r="M161" s="137">
        <v>0.89</v>
      </c>
      <c r="N161" s="137">
        <v>0.92</v>
      </c>
      <c r="O161" s="137">
        <v>0.9</v>
      </c>
      <c r="P161" s="137">
        <v>0.53</v>
      </c>
      <c r="Q161" s="137">
        <v>0.56000000000000005</v>
      </c>
      <c r="R161" s="137">
        <v>0.38</v>
      </c>
      <c r="S161" s="137">
        <v>0.41</v>
      </c>
      <c r="T161" s="137" t="s">
        <v>42</v>
      </c>
      <c r="U161" s="137">
        <v>0</v>
      </c>
      <c r="V161" s="137" t="s">
        <v>41</v>
      </c>
      <c r="W161" s="137" t="s">
        <v>41</v>
      </c>
      <c r="X161" s="137">
        <v>0.03</v>
      </c>
      <c r="Y161" s="137" t="s">
        <v>42</v>
      </c>
      <c r="Z161" s="137">
        <v>0.01</v>
      </c>
      <c r="AA161" s="137">
        <v>0.02</v>
      </c>
      <c r="AB161" s="137">
        <v>0.2</v>
      </c>
      <c r="AC161" s="137">
        <v>0.23</v>
      </c>
      <c r="AD161" s="137">
        <v>0.35</v>
      </c>
      <c r="AE161" s="137">
        <v>0.31</v>
      </c>
      <c r="AF161" s="137">
        <v>7.0000000000000007E-2</v>
      </c>
      <c r="AG161" s="137">
        <v>0.05</v>
      </c>
      <c r="AH161" s="137">
        <v>0.18</v>
      </c>
      <c r="AI161" s="137">
        <v>0.15</v>
      </c>
      <c r="AJ161" s="137">
        <v>0</v>
      </c>
      <c r="AK161" s="137" t="s">
        <v>42</v>
      </c>
      <c r="AL161" s="137">
        <v>0</v>
      </c>
      <c r="AM161" s="137" t="s">
        <v>42</v>
      </c>
      <c r="AN161" s="137">
        <v>0</v>
      </c>
      <c r="AO161" s="137">
        <v>0</v>
      </c>
      <c r="AP161" s="137" t="s">
        <v>42</v>
      </c>
      <c r="AQ161" s="137" t="s">
        <v>42</v>
      </c>
      <c r="AR161" s="137">
        <v>0</v>
      </c>
      <c r="AS161" s="137">
        <v>0.04</v>
      </c>
      <c r="AT161" s="137">
        <v>0</v>
      </c>
      <c r="AU161" s="137" t="s">
        <v>41</v>
      </c>
      <c r="AV161" s="137">
        <v>0.04</v>
      </c>
      <c r="AW161" s="137" t="s">
        <v>42</v>
      </c>
      <c r="AX161" s="137">
        <v>0.03</v>
      </c>
      <c r="AY161" s="137">
        <v>0.03</v>
      </c>
      <c r="AZ161" s="137">
        <v>0</v>
      </c>
      <c r="BA161" s="137">
        <v>0</v>
      </c>
      <c r="BB161" s="137" t="s">
        <v>42</v>
      </c>
      <c r="BC161" s="137" t="s">
        <v>42</v>
      </c>
      <c r="BD161" s="137" t="s">
        <v>42</v>
      </c>
      <c r="BE161" s="137">
        <v>0</v>
      </c>
      <c r="BF161" s="137" t="s">
        <v>41</v>
      </c>
      <c r="BG161" s="137" t="s">
        <v>41</v>
      </c>
      <c r="BH161" s="137">
        <v>0.02</v>
      </c>
      <c r="BI161" s="137" t="s">
        <v>42</v>
      </c>
      <c r="BJ161" s="137">
        <v>0.01</v>
      </c>
      <c r="BK161" s="137">
        <v>0.01</v>
      </c>
      <c r="BL161" s="137">
        <v>0.01</v>
      </c>
      <c r="BM161" s="137" t="s">
        <v>42</v>
      </c>
      <c r="BN161" s="137" t="s">
        <v>41</v>
      </c>
      <c r="BO161" s="137">
        <v>0.01</v>
      </c>
      <c r="BP161" s="137">
        <v>0.01</v>
      </c>
      <c r="BQ161" s="137">
        <v>0</v>
      </c>
      <c r="BR161" s="137" t="s">
        <v>41</v>
      </c>
      <c r="BS161" s="137" t="s">
        <v>41</v>
      </c>
      <c r="BT161" s="137">
        <v>0</v>
      </c>
      <c r="BU161" s="137" t="s">
        <v>42</v>
      </c>
      <c r="BV161" s="137" t="s">
        <v>42</v>
      </c>
      <c r="BW161" s="137" t="s">
        <v>42</v>
      </c>
      <c r="BX161" s="137" t="s">
        <v>42</v>
      </c>
      <c r="BY161" s="137">
        <v>0</v>
      </c>
      <c r="BZ161" s="137" t="s">
        <v>41</v>
      </c>
      <c r="CA161" s="137" t="s">
        <v>41</v>
      </c>
      <c r="CB161" s="137">
        <v>0.09</v>
      </c>
      <c r="CC161" s="137">
        <v>0.04</v>
      </c>
      <c r="CD161" s="137">
        <v>0.04</v>
      </c>
      <c r="CE161" s="137">
        <v>0.05</v>
      </c>
      <c r="CF161" s="137">
        <v>0.03</v>
      </c>
      <c r="CG161" s="137" t="s">
        <v>42</v>
      </c>
      <c r="CH161" s="137">
        <v>0.01</v>
      </c>
      <c r="CI161" s="137">
        <v>0.01</v>
      </c>
      <c r="CJ161" s="137">
        <v>0.04</v>
      </c>
      <c r="CK161" s="137">
        <v>0.04</v>
      </c>
      <c r="CL161" s="137">
        <v>0.02</v>
      </c>
      <c r="CM161" s="137">
        <v>0.03</v>
      </c>
    </row>
    <row r="162" spans="1:91" s="129" customFormat="1" x14ac:dyDescent="0.2">
      <c r="A162" s="139">
        <v>213</v>
      </c>
      <c r="B162" s="139" t="s">
        <v>328</v>
      </c>
      <c r="C162" s="135" t="s">
        <v>178</v>
      </c>
      <c r="D162" s="136">
        <v>540</v>
      </c>
      <c r="E162" s="136">
        <v>40</v>
      </c>
      <c r="F162" s="136">
        <v>820</v>
      </c>
      <c r="G162" s="136">
        <v>1400</v>
      </c>
      <c r="H162" s="137">
        <v>0.89</v>
      </c>
      <c r="I162" s="137">
        <v>0.93</v>
      </c>
      <c r="J162" s="137">
        <v>0.96</v>
      </c>
      <c r="K162" s="137">
        <v>0.93</v>
      </c>
      <c r="L162" s="137">
        <v>0.88</v>
      </c>
      <c r="M162" s="137">
        <v>0.91</v>
      </c>
      <c r="N162" s="137">
        <v>0.96</v>
      </c>
      <c r="O162" s="137">
        <v>0.93</v>
      </c>
      <c r="P162" s="137">
        <v>0.22</v>
      </c>
      <c r="Q162" s="137">
        <v>0.32</v>
      </c>
      <c r="R162" s="137">
        <v>0.12</v>
      </c>
      <c r="S162" s="137">
        <v>0.17</v>
      </c>
      <c r="T162" s="137">
        <v>0</v>
      </c>
      <c r="U162" s="137">
        <v>0</v>
      </c>
      <c r="V162" s="137">
        <v>0.01</v>
      </c>
      <c r="W162" s="137" t="s">
        <v>41</v>
      </c>
      <c r="X162" s="137">
        <v>0.02</v>
      </c>
      <c r="Y162" s="137">
        <v>0</v>
      </c>
      <c r="Z162" s="137">
        <v>0.01</v>
      </c>
      <c r="AA162" s="137">
        <v>0.01</v>
      </c>
      <c r="AB162" s="137">
        <v>0.6</v>
      </c>
      <c r="AC162" s="137">
        <v>0.5</v>
      </c>
      <c r="AD162" s="137">
        <v>0.76</v>
      </c>
      <c r="AE162" s="137">
        <v>0.69</v>
      </c>
      <c r="AF162" s="137">
        <v>0.05</v>
      </c>
      <c r="AG162" s="137" t="s">
        <v>42</v>
      </c>
      <c r="AH162" s="137">
        <v>0.06</v>
      </c>
      <c r="AI162" s="137">
        <v>0.05</v>
      </c>
      <c r="AJ162" s="137">
        <v>0</v>
      </c>
      <c r="AK162" s="137" t="s">
        <v>42</v>
      </c>
      <c r="AL162" s="137">
        <v>0</v>
      </c>
      <c r="AM162" s="137" t="s">
        <v>42</v>
      </c>
      <c r="AN162" s="137">
        <v>0</v>
      </c>
      <c r="AO162" s="137">
        <v>0</v>
      </c>
      <c r="AP162" s="137">
        <v>0</v>
      </c>
      <c r="AQ162" s="137">
        <v>0</v>
      </c>
      <c r="AR162" s="137">
        <v>0</v>
      </c>
      <c r="AS162" s="137">
        <v>0</v>
      </c>
      <c r="AT162" s="137">
        <v>0</v>
      </c>
      <c r="AU162" s="137">
        <v>0</v>
      </c>
      <c r="AV162" s="137">
        <v>0.01</v>
      </c>
      <c r="AW162" s="137" t="s">
        <v>42</v>
      </c>
      <c r="AX162" s="137" t="s">
        <v>42</v>
      </c>
      <c r="AY162" s="137">
        <v>0.01</v>
      </c>
      <c r="AZ162" s="137">
        <v>0</v>
      </c>
      <c r="BA162" s="137">
        <v>0</v>
      </c>
      <c r="BB162" s="137">
        <v>0</v>
      </c>
      <c r="BC162" s="137">
        <v>0</v>
      </c>
      <c r="BD162" s="137">
        <v>0</v>
      </c>
      <c r="BE162" s="137">
        <v>0</v>
      </c>
      <c r="BF162" s="137">
        <v>0</v>
      </c>
      <c r="BG162" s="137">
        <v>0</v>
      </c>
      <c r="BH162" s="137" t="s">
        <v>42</v>
      </c>
      <c r="BI162" s="137">
        <v>0</v>
      </c>
      <c r="BJ162" s="137" t="s">
        <v>42</v>
      </c>
      <c r="BK162" s="137" t="s">
        <v>42</v>
      </c>
      <c r="BL162" s="137" t="s">
        <v>42</v>
      </c>
      <c r="BM162" s="137">
        <v>0</v>
      </c>
      <c r="BN162" s="137" t="s">
        <v>42</v>
      </c>
      <c r="BO162" s="137" t="s">
        <v>42</v>
      </c>
      <c r="BP162" s="137">
        <v>0</v>
      </c>
      <c r="BQ162" s="137">
        <v>0</v>
      </c>
      <c r="BR162" s="137" t="s">
        <v>42</v>
      </c>
      <c r="BS162" s="137" t="s">
        <v>42</v>
      </c>
      <c r="BT162" s="137">
        <v>0</v>
      </c>
      <c r="BU162" s="137">
        <v>0</v>
      </c>
      <c r="BV162" s="137">
        <v>0</v>
      </c>
      <c r="BW162" s="137">
        <v>0</v>
      </c>
      <c r="BX162" s="137" t="s">
        <v>42</v>
      </c>
      <c r="BY162" s="137" t="s">
        <v>42</v>
      </c>
      <c r="BZ162" s="137">
        <v>0</v>
      </c>
      <c r="CA162" s="137" t="s">
        <v>42</v>
      </c>
      <c r="CB162" s="137">
        <v>0.06</v>
      </c>
      <c r="CC162" s="137" t="s">
        <v>42</v>
      </c>
      <c r="CD162" s="137">
        <v>0.01</v>
      </c>
      <c r="CE162" s="137">
        <v>0.03</v>
      </c>
      <c r="CF162" s="137">
        <v>0.02</v>
      </c>
      <c r="CG162" s="137" t="s">
        <v>42</v>
      </c>
      <c r="CH162" s="137" t="s">
        <v>42</v>
      </c>
      <c r="CI162" s="137">
        <v>0.01</v>
      </c>
      <c r="CJ162" s="137">
        <v>0.02</v>
      </c>
      <c r="CK162" s="137">
        <v>0</v>
      </c>
      <c r="CL162" s="137">
        <v>0.02</v>
      </c>
      <c r="CM162" s="137">
        <v>0.02</v>
      </c>
    </row>
    <row r="163" spans="1:91" s="129" customFormat="1" x14ac:dyDescent="0.2">
      <c r="A163" s="139">
        <v>359</v>
      </c>
      <c r="B163" s="139" t="s">
        <v>329</v>
      </c>
      <c r="C163" s="135" t="s">
        <v>168</v>
      </c>
      <c r="D163" s="136">
        <v>630</v>
      </c>
      <c r="E163" s="136">
        <v>80</v>
      </c>
      <c r="F163" s="136">
        <v>2990</v>
      </c>
      <c r="G163" s="136">
        <v>3700</v>
      </c>
      <c r="H163" s="137">
        <v>0.8</v>
      </c>
      <c r="I163" s="137">
        <v>0.77</v>
      </c>
      <c r="J163" s="137">
        <v>0.92</v>
      </c>
      <c r="K163" s="137">
        <v>0.9</v>
      </c>
      <c r="L163" s="137">
        <v>0.76</v>
      </c>
      <c r="M163" s="137">
        <v>0.75</v>
      </c>
      <c r="N163" s="137">
        <v>0.91</v>
      </c>
      <c r="O163" s="137">
        <v>0.88</v>
      </c>
      <c r="P163" s="137">
        <v>0.49</v>
      </c>
      <c r="Q163" s="137">
        <v>0.43</v>
      </c>
      <c r="R163" s="137">
        <v>0.36</v>
      </c>
      <c r="S163" s="137">
        <v>0.39</v>
      </c>
      <c r="T163" s="137">
        <v>0</v>
      </c>
      <c r="U163" s="137">
        <v>0</v>
      </c>
      <c r="V163" s="137" t="s">
        <v>42</v>
      </c>
      <c r="W163" s="137" t="s">
        <v>42</v>
      </c>
      <c r="X163" s="137">
        <v>0.11</v>
      </c>
      <c r="Y163" s="137">
        <v>0.12</v>
      </c>
      <c r="Z163" s="137">
        <v>0.06</v>
      </c>
      <c r="AA163" s="137">
        <v>7.0000000000000007E-2</v>
      </c>
      <c r="AB163" s="137">
        <v>0.04</v>
      </c>
      <c r="AC163" s="137">
        <v>0</v>
      </c>
      <c r="AD163" s="137">
        <v>0.08</v>
      </c>
      <c r="AE163" s="137">
        <v>7.0000000000000007E-2</v>
      </c>
      <c r="AF163" s="137">
        <v>0.12</v>
      </c>
      <c r="AG163" s="137">
        <v>0.14000000000000001</v>
      </c>
      <c r="AH163" s="137">
        <v>0.4</v>
      </c>
      <c r="AI163" s="137">
        <v>0.34</v>
      </c>
      <c r="AJ163" s="137">
        <v>0</v>
      </c>
      <c r="AK163" s="137">
        <v>0</v>
      </c>
      <c r="AL163" s="137">
        <v>0</v>
      </c>
      <c r="AM163" s="137">
        <v>0</v>
      </c>
      <c r="AN163" s="137">
        <v>0</v>
      </c>
      <c r="AO163" s="137">
        <v>0</v>
      </c>
      <c r="AP163" s="137">
        <v>0</v>
      </c>
      <c r="AQ163" s="137">
        <v>0</v>
      </c>
      <c r="AR163" s="137">
        <v>0</v>
      </c>
      <c r="AS163" s="137" t="s">
        <v>42</v>
      </c>
      <c r="AT163" s="137">
        <v>0</v>
      </c>
      <c r="AU163" s="137" t="s">
        <v>42</v>
      </c>
      <c r="AV163" s="137">
        <v>0.09</v>
      </c>
      <c r="AW163" s="137" t="s">
        <v>42</v>
      </c>
      <c r="AX163" s="137">
        <v>7.0000000000000007E-2</v>
      </c>
      <c r="AY163" s="137">
        <v>0.08</v>
      </c>
      <c r="AZ163" s="137">
        <v>0</v>
      </c>
      <c r="BA163" s="137">
        <v>0</v>
      </c>
      <c r="BB163" s="137">
        <v>0</v>
      </c>
      <c r="BC163" s="137">
        <v>0</v>
      </c>
      <c r="BD163" s="137">
        <v>0</v>
      </c>
      <c r="BE163" s="137">
        <v>0</v>
      </c>
      <c r="BF163" s="137" t="s">
        <v>41</v>
      </c>
      <c r="BG163" s="137" t="s">
        <v>41</v>
      </c>
      <c r="BH163" s="137">
        <v>0.03</v>
      </c>
      <c r="BI163" s="137" t="s">
        <v>42</v>
      </c>
      <c r="BJ163" s="137">
        <v>0.01</v>
      </c>
      <c r="BK163" s="137">
        <v>0.01</v>
      </c>
      <c r="BL163" s="137">
        <v>0.02</v>
      </c>
      <c r="BM163" s="137">
        <v>0</v>
      </c>
      <c r="BN163" s="137">
        <v>0.01</v>
      </c>
      <c r="BO163" s="137">
        <v>0.01</v>
      </c>
      <c r="BP163" s="137" t="s">
        <v>42</v>
      </c>
      <c r="BQ163" s="137" t="s">
        <v>42</v>
      </c>
      <c r="BR163" s="137" t="s">
        <v>42</v>
      </c>
      <c r="BS163" s="137" t="s">
        <v>41</v>
      </c>
      <c r="BT163" s="137">
        <v>0</v>
      </c>
      <c r="BU163" s="137">
        <v>0</v>
      </c>
      <c r="BV163" s="137" t="s">
        <v>42</v>
      </c>
      <c r="BW163" s="137" t="s">
        <v>42</v>
      </c>
      <c r="BX163" s="137">
        <v>0.02</v>
      </c>
      <c r="BY163" s="137">
        <v>0</v>
      </c>
      <c r="BZ163" s="137">
        <v>0.01</v>
      </c>
      <c r="CA163" s="137">
        <v>0.01</v>
      </c>
      <c r="CB163" s="137">
        <v>0.13</v>
      </c>
      <c r="CC163" s="137">
        <v>0.14000000000000001</v>
      </c>
      <c r="CD163" s="137">
        <v>0.06</v>
      </c>
      <c r="CE163" s="137">
        <v>0.08</v>
      </c>
      <c r="CF163" s="137">
        <v>0.04</v>
      </c>
      <c r="CG163" s="137">
        <v>0.09</v>
      </c>
      <c r="CH163" s="137">
        <v>0.01</v>
      </c>
      <c r="CI163" s="137">
        <v>0.02</v>
      </c>
      <c r="CJ163" s="137">
        <v>0.02</v>
      </c>
      <c r="CK163" s="137" t="s">
        <v>42</v>
      </c>
      <c r="CL163" s="137">
        <v>0.01</v>
      </c>
      <c r="CM163" s="137">
        <v>0.01</v>
      </c>
    </row>
    <row r="164" spans="1:91" s="129" customFormat="1" x14ac:dyDescent="0.2">
      <c r="A164" s="139">
        <v>865</v>
      </c>
      <c r="B164" s="139" t="s">
        <v>330</v>
      </c>
      <c r="C164" s="135" t="s">
        <v>184</v>
      </c>
      <c r="D164" s="136">
        <v>700</v>
      </c>
      <c r="E164" s="136">
        <v>100</v>
      </c>
      <c r="F164" s="136">
        <v>4390</v>
      </c>
      <c r="G164" s="136">
        <v>5180</v>
      </c>
      <c r="H164" s="137">
        <v>0.85</v>
      </c>
      <c r="I164" s="137">
        <v>0.9</v>
      </c>
      <c r="J164" s="137">
        <v>0.95</v>
      </c>
      <c r="K164" s="137">
        <v>0.93</v>
      </c>
      <c r="L164" s="137">
        <v>0.82</v>
      </c>
      <c r="M164" s="137">
        <v>0.88</v>
      </c>
      <c r="N164" s="137">
        <v>0.94</v>
      </c>
      <c r="O164" s="137">
        <v>0.92</v>
      </c>
      <c r="P164" s="137">
        <v>0.56000000000000005</v>
      </c>
      <c r="Q164" s="137">
        <v>0.56000000000000005</v>
      </c>
      <c r="R164" s="137">
        <v>0.31</v>
      </c>
      <c r="S164" s="137">
        <v>0.35</v>
      </c>
      <c r="T164" s="137">
        <v>0</v>
      </c>
      <c r="U164" s="137">
        <v>0</v>
      </c>
      <c r="V164" s="137">
        <v>0.01</v>
      </c>
      <c r="W164" s="137">
        <v>0.01</v>
      </c>
      <c r="X164" s="137">
        <v>0.02</v>
      </c>
      <c r="Y164" s="137" t="s">
        <v>42</v>
      </c>
      <c r="Z164" s="137">
        <v>0.02</v>
      </c>
      <c r="AA164" s="137">
        <v>0.02</v>
      </c>
      <c r="AB164" s="137">
        <v>0.2</v>
      </c>
      <c r="AC164" s="137">
        <v>0.23</v>
      </c>
      <c r="AD164" s="137">
        <v>0.55000000000000004</v>
      </c>
      <c r="AE164" s="137">
        <v>0.5</v>
      </c>
      <c r="AF164" s="137">
        <v>0.03</v>
      </c>
      <c r="AG164" s="137" t="s">
        <v>42</v>
      </c>
      <c r="AH164" s="137">
        <v>0.05</v>
      </c>
      <c r="AI164" s="137">
        <v>0.05</v>
      </c>
      <c r="AJ164" s="137" t="s">
        <v>42</v>
      </c>
      <c r="AK164" s="137" t="s">
        <v>42</v>
      </c>
      <c r="AL164" s="137">
        <v>0</v>
      </c>
      <c r="AM164" s="137" t="s">
        <v>42</v>
      </c>
      <c r="AN164" s="137">
        <v>0</v>
      </c>
      <c r="AO164" s="137">
        <v>0</v>
      </c>
      <c r="AP164" s="137">
        <v>0</v>
      </c>
      <c r="AQ164" s="137">
        <v>0</v>
      </c>
      <c r="AR164" s="137" t="s">
        <v>42</v>
      </c>
      <c r="AS164" s="137">
        <v>0</v>
      </c>
      <c r="AT164" s="137">
        <v>0</v>
      </c>
      <c r="AU164" s="137" t="s">
        <v>42</v>
      </c>
      <c r="AV164" s="137">
        <v>0.06</v>
      </c>
      <c r="AW164" s="137" t="s">
        <v>42</v>
      </c>
      <c r="AX164" s="137">
        <v>0.03</v>
      </c>
      <c r="AY164" s="137">
        <v>0.04</v>
      </c>
      <c r="AZ164" s="137" t="s">
        <v>42</v>
      </c>
      <c r="BA164" s="137">
        <v>0</v>
      </c>
      <c r="BB164" s="137">
        <v>0</v>
      </c>
      <c r="BC164" s="137" t="s">
        <v>42</v>
      </c>
      <c r="BD164" s="137" t="s">
        <v>42</v>
      </c>
      <c r="BE164" s="137">
        <v>0</v>
      </c>
      <c r="BF164" s="137" t="s">
        <v>41</v>
      </c>
      <c r="BG164" s="137" t="s">
        <v>41</v>
      </c>
      <c r="BH164" s="137">
        <v>0.02</v>
      </c>
      <c r="BI164" s="137" t="s">
        <v>42</v>
      </c>
      <c r="BJ164" s="137">
        <v>0.01</v>
      </c>
      <c r="BK164" s="137">
        <v>0.01</v>
      </c>
      <c r="BL164" s="137">
        <v>0.01</v>
      </c>
      <c r="BM164" s="137" t="s">
        <v>42</v>
      </c>
      <c r="BN164" s="137" t="s">
        <v>41</v>
      </c>
      <c r="BO164" s="137" t="s">
        <v>41</v>
      </c>
      <c r="BP164" s="137" t="s">
        <v>42</v>
      </c>
      <c r="BQ164" s="137">
        <v>0</v>
      </c>
      <c r="BR164" s="137" t="s">
        <v>41</v>
      </c>
      <c r="BS164" s="137" t="s">
        <v>41</v>
      </c>
      <c r="BT164" s="137" t="s">
        <v>42</v>
      </c>
      <c r="BU164" s="137">
        <v>0</v>
      </c>
      <c r="BV164" s="137">
        <v>0</v>
      </c>
      <c r="BW164" s="137" t="s">
        <v>42</v>
      </c>
      <c r="BX164" s="137" t="s">
        <v>42</v>
      </c>
      <c r="BY164" s="137">
        <v>0</v>
      </c>
      <c r="BZ164" s="137" t="s">
        <v>41</v>
      </c>
      <c r="CA164" s="137" t="s">
        <v>41</v>
      </c>
      <c r="CB164" s="137">
        <v>0.08</v>
      </c>
      <c r="CC164" s="137" t="s">
        <v>42</v>
      </c>
      <c r="CD164" s="137">
        <v>0.03</v>
      </c>
      <c r="CE164" s="137">
        <v>0.04</v>
      </c>
      <c r="CF164" s="137">
        <v>0.05</v>
      </c>
      <c r="CG164" s="137" t="s">
        <v>42</v>
      </c>
      <c r="CH164" s="137">
        <v>0.01</v>
      </c>
      <c r="CI164" s="137">
        <v>0.01</v>
      </c>
      <c r="CJ164" s="137">
        <v>0.03</v>
      </c>
      <c r="CK164" s="137" t="s">
        <v>42</v>
      </c>
      <c r="CL164" s="137">
        <v>0.01</v>
      </c>
      <c r="CM164" s="137">
        <v>0.02</v>
      </c>
    </row>
    <row r="165" spans="1:91" s="129" customFormat="1" x14ac:dyDescent="0.2">
      <c r="A165" s="139">
        <v>868</v>
      </c>
      <c r="B165" s="139" t="s">
        <v>331</v>
      </c>
      <c r="C165" s="135" t="s">
        <v>182</v>
      </c>
      <c r="D165" s="136">
        <v>340</v>
      </c>
      <c r="E165" s="136">
        <v>50</v>
      </c>
      <c r="F165" s="136">
        <v>1220</v>
      </c>
      <c r="G165" s="136">
        <v>1600</v>
      </c>
      <c r="H165" s="137">
        <v>0.89</v>
      </c>
      <c r="I165" s="137">
        <v>0.94</v>
      </c>
      <c r="J165" s="137">
        <v>0.95</v>
      </c>
      <c r="K165" s="137">
        <v>0.94</v>
      </c>
      <c r="L165" s="137">
        <v>0.87</v>
      </c>
      <c r="M165" s="137">
        <v>0.87</v>
      </c>
      <c r="N165" s="137">
        <v>0.94</v>
      </c>
      <c r="O165" s="137">
        <v>0.92</v>
      </c>
      <c r="P165" s="137">
        <v>0.4</v>
      </c>
      <c r="Q165" s="137">
        <v>0.6</v>
      </c>
      <c r="R165" s="137">
        <v>0.19</v>
      </c>
      <c r="S165" s="137">
        <v>0.24</v>
      </c>
      <c r="T165" s="137" t="s">
        <v>42</v>
      </c>
      <c r="U165" s="137">
        <v>0</v>
      </c>
      <c r="V165" s="137" t="s">
        <v>42</v>
      </c>
      <c r="W165" s="137" t="s">
        <v>42</v>
      </c>
      <c r="X165" s="137">
        <v>0.03</v>
      </c>
      <c r="Y165" s="137">
        <v>0</v>
      </c>
      <c r="Z165" s="137">
        <v>0.02</v>
      </c>
      <c r="AA165" s="137">
        <v>0.02</v>
      </c>
      <c r="AB165" s="137">
        <v>0.39</v>
      </c>
      <c r="AC165" s="137">
        <v>0.23</v>
      </c>
      <c r="AD165" s="137">
        <v>0.66</v>
      </c>
      <c r="AE165" s="137">
        <v>0.59</v>
      </c>
      <c r="AF165" s="137">
        <v>0.04</v>
      </c>
      <c r="AG165" s="137" t="s">
        <v>42</v>
      </c>
      <c r="AH165" s="137">
        <v>7.0000000000000007E-2</v>
      </c>
      <c r="AI165" s="137">
        <v>7.0000000000000007E-2</v>
      </c>
      <c r="AJ165" s="137">
        <v>0</v>
      </c>
      <c r="AK165" s="137">
        <v>0</v>
      </c>
      <c r="AL165" s="137">
        <v>0</v>
      </c>
      <c r="AM165" s="137">
        <v>0</v>
      </c>
      <c r="AN165" s="137" t="s">
        <v>42</v>
      </c>
      <c r="AO165" s="137">
        <v>0</v>
      </c>
      <c r="AP165" s="137">
        <v>0</v>
      </c>
      <c r="AQ165" s="137" t="s">
        <v>42</v>
      </c>
      <c r="AR165" s="137">
        <v>0</v>
      </c>
      <c r="AS165" s="137" t="s">
        <v>42</v>
      </c>
      <c r="AT165" s="137">
        <v>0</v>
      </c>
      <c r="AU165" s="137" t="s">
        <v>42</v>
      </c>
      <c r="AV165" s="137">
        <v>0.06</v>
      </c>
      <c r="AW165" s="137">
        <v>0</v>
      </c>
      <c r="AX165" s="137">
        <v>0.03</v>
      </c>
      <c r="AY165" s="137">
        <v>0.03</v>
      </c>
      <c r="AZ165" s="137">
        <v>0</v>
      </c>
      <c r="BA165" s="137">
        <v>0</v>
      </c>
      <c r="BB165" s="137">
        <v>0</v>
      </c>
      <c r="BC165" s="137">
        <v>0</v>
      </c>
      <c r="BD165" s="137" t="s">
        <v>42</v>
      </c>
      <c r="BE165" s="137">
        <v>0</v>
      </c>
      <c r="BF165" s="137" t="s">
        <v>42</v>
      </c>
      <c r="BG165" s="137" t="s">
        <v>42</v>
      </c>
      <c r="BH165" s="137">
        <v>0.02</v>
      </c>
      <c r="BI165" s="137" t="s">
        <v>42</v>
      </c>
      <c r="BJ165" s="137" t="s">
        <v>42</v>
      </c>
      <c r="BK165" s="137">
        <v>0.01</v>
      </c>
      <c r="BL165" s="137" t="s">
        <v>42</v>
      </c>
      <c r="BM165" s="137">
        <v>0</v>
      </c>
      <c r="BN165" s="137" t="s">
        <v>42</v>
      </c>
      <c r="BO165" s="137" t="s">
        <v>42</v>
      </c>
      <c r="BP165" s="137" t="s">
        <v>42</v>
      </c>
      <c r="BQ165" s="137" t="s">
        <v>42</v>
      </c>
      <c r="BR165" s="137" t="s">
        <v>42</v>
      </c>
      <c r="BS165" s="137" t="s">
        <v>41</v>
      </c>
      <c r="BT165" s="137">
        <v>0</v>
      </c>
      <c r="BU165" s="137">
        <v>0</v>
      </c>
      <c r="BV165" s="137" t="s">
        <v>42</v>
      </c>
      <c r="BW165" s="137" t="s">
        <v>42</v>
      </c>
      <c r="BX165" s="137" t="s">
        <v>42</v>
      </c>
      <c r="BY165" s="137">
        <v>0</v>
      </c>
      <c r="BZ165" s="137" t="s">
        <v>42</v>
      </c>
      <c r="CA165" s="137" t="s">
        <v>41</v>
      </c>
      <c r="CB165" s="137">
        <v>0.05</v>
      </c>
      <c r="CC165" s="137" t="s">
        <v>42</v>
      </c>
      <c r="CD165" s="137">
        <v>0.03</v>
      </c>
      <c r="CE165" s="137">
        <v>0.03</v>
      </c>
      <c r="CF165" s="137">
        <v>0.04</v>
      </c>
      <c r="CG165" s="137">
        <v>0</v>
      </c>
      <c r="CH165" s="137">
        <v>0.01</v>
      </c>
      <c r="CI165" s="137">
        <v>0.01</v>
      </c>
      <c r="CJ165" s="137">
        <v>0.02</v>
      </c>
      <c r="CK165" s="137">
        <v>0</v>
      </c>
      <c r="CL165" s="137">
        <v>0.01</v>
      </c>
      <c r="CM165" s="137">
        <v>0.02</v>
      </c>
    </row>
    <row r="166" spans="1:91" s="129" customFormat="1" x14ac:dyDescent="0.2">
      <c r="A166" s="139">
        <v>344</v>
      </c>
      <c r="B166" s="139" t="s">
        <v>332</v>
      </c>
      <c r="C166" s="135" t="s">
        <v>168</v>
      </c>
      <c r="D166" s="136">
        <v>740</v>
      </c>
      <c r="E166" s="136">
        <v>90</v>
      </c>
      <c r="F166" s="136">
        <v>2830</v>
      </c>
      <c r="G166" s="136">
        <v>3650</v>
      </c>
      <c r="H166" s="137">
        <v>0.86</v>
      </c>
      <c r="I166" s="137">
        <v>0.91</v>
      </c>
      <c r="J166" s="137">
        <v>0.94</v>
      </c>
      <c r="K166" s="137">
        <v>0.92</v>
      </c>
      <c r="L166" s="137">
        <v>0.83</v>
      </c>
      <c r="M166" s="137">
        <v>0.88</v>
      </c>
      <c r="N166" s="137">
        <v>0.93</v>
      </c>
      <c r="O166" s="137">
        <v>0.91</v>
      </c>
      <c r="P166" s="137">
        <v>0.35</v>
      </c>
      <c r="Q166" s="137">
        <v>0.34</v>
      </c>
      <c r="R166" s="137">
        <v>0.14000000000000001</v>
      </c>
      <c r="S166" s="137">
        <v>0.19</v>
      </c>
      <c r="T166" s="137">
        <v>0</v>
      </c>
      <c r="U166" s="137">
        <v>0</v>
      </c>
      <c r="V166" s="137" t="s">
        <v>42</v>
      </c>
      <c r="W166" s="137" t="s">
        <v>42</v>
      </c>
      <c r="X166" s="137">
        <v>7.0000000000000007E-2</v>
      </c>
      <c r="Y166" s="137">
        <v>0.08</v>
      </c>
      <c r="Z166" s="137">
        <v>0.04</v>
      </c>
      <c r="AA166" s="137">
        <v>0.05</v>
      </c>
      <c r="AB166" s="137">
        <v>0.31</v>
      </c>
      <c r="AC166" s="137">
        <v>0.39</v>
      </c>
      <c r="AD166" s="137">
        <v>0.6</v>
      </c>
      <c r="AE166" s="137">
        <v>0.54</v>
      </c>
      <c r="AF166" s="137">
        <v>0.1</v>
      </c>
      <c r="AG166" s="137">
        <v>7.0000000000000007E-2</v>
      </c>
      <c r="AH166" s="137">
        <v>0.14000000000000001</v>
      </c>
      <c r="AI166" s="137">
        <v>0.13</v>
      </c>
      <c r="AJ166" s="137">
        <v>0</v>
      </c>
      <c r="AK166" s="137">
        <v>0</v>
      </c>
      <c r="AL166" s="137">
        <v>0</v>
      </c>
      <c r="AM166" s="137">
        <v>0</v>
      </c>
      <c r="AN166" s="137">
        <v>0</v>
      </c>
      <c r="AO166" s="137">
        <v>0</v>
      </c>
      <c r="AP166" s="137">
        <v>0</v>
      </c>
      <c r="AQ166" s="137">
        <v>0</v>
      </c>
      <c r="AR166" s="137">
        <v>0</v>
      </c>
      <c r="AS166" s="137">
        <v>0</v>
      </c>
      <c r="AT166" s="137">
        <v>0</v>
      </c>
      <c r="AU166" s="137">
        <v>0</v>
      </c>
      <c r="AV166" s="137">
        <v>0.06</v>
      </c>
      <c r="AW166" s="137" t="s">
        <v>42</v>
      </c>
      <c r="AX166" s="137">
        <v>0.05</v>
      </c>
      <c r="AY166" s="137">
        <v>0.05</v>
      </c>
      <c r="AZ166" s="137">
        <v>0</v>
      </c>
      <c r="BA166" s="137">
        <v>0</v>
      </c>
      <c r="BB166" s="137">
        <v>0</v>
      </c>
      <c r="BC166" s="137">
        <v>0</v>
      </c>
      <c r="BD166" s="137" t="s">
        <v>42</v>
      </c>
      <c r="BE166" s="137">
        <v>0</v>
      </c>
      <c r="BF166" s="137" t="s">
        <v>41</v>
      </c>
      <c r="BG166" s="137" t="s">
        <v>41</v>
      </c>
      <c r="BH166" s="137">
        <v>0.01</v>
      </c>
      <c r="BI166" s="137">
        <v>0</v>
      </c>
      <c r="BJ166" s="137">
        <v>0.01</v>
      </c>
      <c r="BK166" s="137">
        <v>0.01</v>
      </c>
      <c r="BL166" s="137" t="s">
        <v>42</v>
      </c>
      <c r="BM166" s="137">
        <v>0</v>
      </c>
      <c r="BN166" s="137" t="s">
        <v>41</v>
      </c>
      <c r="BO166" s="137" t="s">
        <v>41</v>
      </c>
      <c r="BP166" s="137" t="s">
        <v>42</v>
      </c>
      <c r="BQ166" s="137">
        <v>0</v>
      </c>
      <c r="BR166" s="137" t="s">
        <v>42</v>
      </c>
      <c r="BS166" s="137" t="s">
        <v>42</v>
      </c>
      <c r="BT166" s="137" t="s">
        <v>42</v>
      </c>
      <c r="BU166" s="137">
        <v>0</v>
      </c>
      <c r="BV166" s="137" t="s">
        <v>42</v>
      </c>
      <c r="BW166" s="137" t="s">
        <v>42</v>
      </c>
      <c r="BX166" s="137">
        <v>0.02</v>
      </c>
      <c r="BY166" s="137" t="s">
        <v>42</v>
      </c>
      <c r="BZ166" s="137">
        <v>0.01</v>
      </c>
      <c r="CA166" s="137">
        <v>0.01</v>
      </c>
      <c r="CB166" s="137">
        <v>0.09</v>
      </c>
      <c r="CC166" s="137" t="s">
        <v>42</v>
      </c>
      <c r="CD166" s="137">
        <v>0.04</v>
      </c>
      <c r="CE166" s="137">
        <v>0.05</v>
      </c>
      <c r="CF166" s="137">
        <v>0.04</v>
      </c>
      <c r="CG166" s="137" t="s">
        <v>42</v>
      </c>
      <c r="CH166" s="137">
        <v>0.01</v>
      </c>
      <c r="CI166" s="137">
        <v>0.02</v>
      </c>
      <c r="CJ166" s="137">
        <v>0.02</v>
      </c>
      <c r="CK166" s="137" t="s">
        <v>42</v>
      </c>
      <c r="CL166" s="137">
        <v>0.01</v>
      </c>
      <c r="CM166" s="137">
        <v>0.01</v>
      </c>
    </row>
    <row r="167" spans="1:91" s="129" customFormat="1" x14ac:dyDescent="0.2">
      <c r="A167" s="139">
        <v>872</v>
      </c>
      <c r="B167" s="139" t="s">
        <v>333</v>
      </c>
      <c r="C167" s="135" t="s">
        <v>182</v>
      </c>
      <c r="D167" s="136">
        <v>190</v>
      </c>
      <c r="E167" s="136">
        <v>40</v>
      </c>
      <c r="F167" s="136">
        <v>1430</v>
      </c>
      <c r="G167" s="136">
        <v>1660</v>
      </c>
      <c r="H167" s="137">
        <v>0.86</v>
      </c>
      <c r="I167" s="137">
        <v>0.92</v>
      </c>
      <c r="J167" s="137">
        <v>0.96</v>
      </c>
      <c r="K167" s="137">
        <v>0.95</v>
      </c>
      <c r="L167" s="137">
        <v>0.83</v>
      </c>
      <c r="M167" s="137">
        <v>0.92</v>
      </c>
      <c r="N167" s="137">
        <v>0.94</v>
      </c>
      <c r="O167" s="137">
        <v>0.93</v>
      </c>
      <c r="P167" s="137">
        <v>0.35</v>
      </c>
      <c r="Q167" s="137">
        <v>0.61</v>
      </c>
      <c r="R167" s="137">
        <v>0.17</v>
      </c>
      <c r="S167" s="137">
        <v>0.2</v>
      </c>
      <c r="T167" s="137" t="s">
        <v>42</v>
      </c>
      <c r="U167" s="137">
        <v>0</v>
      </c>
      <c r="V167" s="137">
        <v>0.01</v>
      </c>
      <c r="W167" s="137">
        <v>0.01</v>
      </c>
      <c r="X167" s="137">
        <v>0.03</v>
      </c>
      <c r="Y167" s="137" t="s">
        <v>42</v>
      </c>
      <c r="Z167" s="137">
        <v>0.02</v>
      </c>
      <c r="AA167" s="137">
        <v>0.02</v>
      </c>
      <c r="AB167" s="137">
        <v>0.42</v>
      </c>
      <c r="AC167" s="137">
        <v>0.24</v>
      </c>
      <c r="AD167" s="137">
        <v>0.65</v>
      </c>
      <c r="AE167" s="137">
        <v>0.62</v>
      </c>
      <c r="AF167" s="137">
        <v>0.03</v>
      </c>
      <c r="AG167" s="137" t="s">
        <v>42</v>
      </c>
      <c r="AH167" s="137">
        <v>0.09</v>
      </c>
      <c r="AI167" s="137">
        <v>0.09</v>
      </c>
      <c r="AJ167" s="137">
        <v>0</v>
      </c>
      <c r="AK167" s="137">
        <v>0</v>
      </c>
      <c r="AL167" s="137">
        <v>0</v>
      </c>
      <c r="AM167" s="137">
        <v>0</v>
      </c>
      <c r="AN167" s="137">
        <v>0</v>
      </c>
      <c r="AO167" s="137">
        <v>0</v>
      </c>
      <c r="AP167" s="137">
        <v>0</v>
      </c>
      <c r="AQ167" s="137">
        <v>0</v>
      </c>
      <c r="AR167" s="137">
        <v>0</v>
      </c>
      <c r="AS167" s="137" t="s">
        <v>42</v>
      </c>
      <c r="AT167" s="137">
        <v>0</v>
      </c>
      <c r="AU167" s="137" t="s">
        <v>42</v>
      </c>
      <c r="AV167" s="137">
        <v>0.05</v>
      </c>
      <c r="AW167" s="137">
        <v>0</v>
      </c>
      <c r="AX167" s="137">
        <v>0.06</v>
      </c>
      <c r="AY167" s="137">
        <v>0.05</v>
      </c>
      <c r="AZ167" s="137">
        <v>0</v>
      </c>
      <c r="BA167" s="137">
        <v>0</v>
      </c>
      <c r="BB167" s="137" t="s">
        <v>42</v>
      </c>
      <c r="BC167" s="137" t="s">
        <v>42</v>
      </c>
      <c r="BD167" s="137">
        <v>0</v>
      </c>
      <c r="BE167" s="137">
        <v>0</v>
      </c>
      <c r="BF167" s="137" t="s">
        <v>42</v>
      </c>
      <c r="BG167" s="137" t="s">
        <v>42</v>
      </c>
      <c r="BH167" s="137" t="s">
        <v>42</v>
      </c>
      <c r="BI167" s="137">
        <v>0</v>
      </c>
      <c r="BJ167" s="137">
        <v>0.01</v>
      </c>
      <c r="BK167" s="137">
        <v>0.01</v>
      </c>
      <c r="BL167" s="137" t="s">
        <v>42</v>
      </c>
      <c r="BM167" s="137">
        <v>0</v>
      </c>
      <c r="BN167" s="137" t="s">
        <v>41</v>
      </c>
      <c r="BO167" s="137" t="s">
        <v>41</v>
      </c>
      <c r="BP167" s="137" t="s">
        <v>42</v>
      </c>
      <c r="BQ167" s="137">
        <v>0</v>
      </c>
      <c r="BR167" s="137" t="s">
        <v>42</v>
      </c>
      <c r="BS167" s="137" t="s">
        <v>41</v>
      </c>
      <c r="BT167" s="137">
        <v>0</v>
      </c>
      <c r="BU167" s="137">
        <v>0</v>
      </c>
      <c r="BV167" s="137">
        <v>0</v>
      </c>
      <c r="BW167" s="137">
        <v>0</v>
      </c>
      <c r="BX167" s="137" t="s">
        <v>42</v>
      </c>
      <c r="BY167" s="137">
        <v>0</v>
      </c>
      <c r="BZ167" s="137">
        <v>0.01</v>
      </c>
      <c r="CA167" s="137">
        <v>0.01</v>
      </c>
      <c r="CB167" s="137">
        <v>0.09</v>
      </c>
      <c r="CC167" s="137" t="s">
        <v>42</v>
      </c>
      <c r="CD167" s="137">
        <v>0.02</v>
      </c>
      <c r="CE167" s="137">
        <v>0.03</v>
      </c>
      <c r="CF167" s="137">
        <v>0.05</v>
      </c>
      <c r="CG167" s="137" t="s">
        <v>42</v>
      </c>
      <c r="CH167" s="137">
        <v>0.01</v>
      </c>
      <c r="CI167" s="137">
        <v>0.01</v>
      </c>
      <c r="CJ167" s="137">
        <v>0</v>
      </c>
      <c r="CK167" s="137">
        <v>0</v>
      </c>
      <c r="CL167" s="137">
        <v>0.01</v>
      </c>
      <c r="CM167" s="137">
        <v>0.01</v>
      </c>
    </row>
    <row r="168" spans="1:91" s="129" customFormat="1" x14ac:dyDescent="0.2">
      <c r="A168" s="139">
        <v>336</v>
      </c>
      <c r="B168" s="139" t="s">
        <v>334</v>
      </c>
      <c r="C168" s="135" t="s">
        <v>174</v>
      </c>
      <c r="D168" s="136">
        <v>470</v>
      </c>
      <c r="E168" s="136">
        <v>80</v>
      </c>
      <c r="F168" s="136">
        <v>2050</v>
      </c>
      <c r="G168" s="136">
        <v>2600</v>
      </c>
      <c r="H168" s="137">
        <v>0.79</v>
      </c>
      <c r="I168" s="137">
        <v>0.94</v>
      </c>
      <c r="J168" s="137">
        <v>0.93</v>
      </c>
      <c r="K168" s="137">
        <v>0.91</v>
      </c>
      <c r="L168" s="137">
        <v>0.74</v>
      </c>
      <c r="M168" s="137">
        <v>0.86</v>
      </c>
      <c r="N168" s="137">
        <v>0.91</v>
      </c>
      <c r="O168" s="137">
        <v>0.88</v>
      </c>
      <c r="P168" s="137">
        <v>0.38</v>
      </c>
      <c r="Q168" s="137">
        <v>0.56000000000000005</v>
      </c>
      <c r="R168" s="137">
        <v>0.24</v>
      </c>
      <c r="S168" s="137">
        <v>0.28000000000000003</v>
      </c>
      <c r="T168" s="137" t="s">
        <v>42</v>
      </c>
      <c r="U168" s="137">
        <v>0</v>
      </c>
      <c r="V168" s="137" t="s">
        <v>42</v>
      </c>
      <c r="W168" s="137" t="s">
        <v>42</v>
      </c>
      <c r="X168" s="137">
        <v>0.08</v>
      </c>
      <c r="Y168" s="137" t="s">
        <v>42</v>
      </c>
      <c r="Z168" s="137">
        <v>0.02</v>
      </c>
      <c r="AA168" s="137">
        <v>0.04</v>
      </c>
      <c r="AB168" s="137">
        <v>0.27</v>
      </c>
      <c r="AC168" s="137">
        <v>0.23</v>
      </c>
      <c r="AD168" s="137">
        <v>0.62</v>
      </c>
      <c r="AE168" s="137">
        <v>0.54</v>
      </c>
      <c r="AF168" s="137" t="s">
        <v>42</v>
      </c>
      <c r="AG168" s="137">
        <v>0</v>
      </c>
      <c r="AH168" s="137">
        <v>0.02</v>
      </c>
      <c r="AI168" s="137">
        <v>0.01</v>
      </c>
      <c r="AJ168" s="137">
        <v>0</v>
      </c>
      <c r="AK168" s="137" t="s">
        <v>42</v>
      </c>
      <c r="AL168" s="137">
        <v>0</v>
      </c>
      <c r="AM168" s="137" t="s">
        <v>42</v>
      </c>
      <c r="AN168" s="137">
        <v>0</v>
      </c>
      <c r="AO168" s="137">
        <v>0</v>
      </c>
      <c r="AP168" s="137">
        <v>0</v>
      </c>
      <c r="AQ168" s="137">
        <v>0</v>
      </c>
      <c r="AR168" s="137">
        <v>0</v>
      </c>
      <c r="AS168" s="137" t="s">
        <v>42</v>
      </c>
      <c r="AT168" s="137" t="s">
        <v>42</v>
      </c>
      <c r="AU168" s="137" t="s">
        <v>42</v>
      </c>
      <c r="AV168" s="137">
        <v>0.05</v>
      </c>
      <c r="AW168" s="137" t="s">
        <v>42</v>
      </c>
      <c r="AX168" s="137">
        <v>0.06</v>
      </c>
      <c r="AY168" s="137">
        <v>0.06</v>
      </c>
      <c r="AZ168" s="137">
        <v>0</v>
      </c>
      <c r="BA168" s="137">
        <v>0</v>
      </c>
      <c r="BB168" s="137">
        <v>0</v>
      </c>
      <c r="BC168" s="137">
        <v>0</v>
      </c>
      <c r="BD168" s="137">
        <v>0</v>
      </c>
      <c r="BE168" s="137">
        <v>0</v>
      </c>
      <c r="BF168" s="137">
        <v>0.01</v>
      </c>
      <c r="BG168" s="137">
        <v>0.01</v>
      </c>
      <c r="BH168" s="137">
        <v>0.02</v>
      </c>
      <c r="BI168" s="137" t="s">
        <v>42</v>
      </c>
      <c r="BJ168" s="137">
        <v>0.01</v>
      </c>
      <c r="BK168" s="137">
        <v>0.01</v>
      </c>
      <c r="BL168" s="137">
        <v>0.01</v>
      </c>
      <c r="BM168" s="137">
        <v>0</v>
      </c>
      <c r="BN168" s="137" t="s">
        <v>41</v>
      </c>
      <c r="BO168" s="137">
        <v>0.01</v>
      </c>
      <c r="BP168" s="137" t="s">
        <v>42</v>
      </c>
      <c r="BQ168" s="137">
        <v>0</v>
      </c>
      <c r="BR168" s="137" t="s">
        <v>42</v>
      </c>
      <c r="BS168" s="137" t="s">
        <v>41</v>
      </c>
      <c r="BT168" s="137" t="s">
        <v>42</v>
      </c>
      <c r="BU168" s="137" t="s">
        <v>42</v>
      </c>
      <c r="BV168" s="137" t="s">
        <v>42</v>
      </c>
      <c r="BW168" s="137" t="s">
        <v>41</v>
      </c>
      <c r="BX168" s="137">
        <v>0.03</v>
      </c>
      <c r="BY168" s="137" t="s">
        <v>42</v>
      </c>
      <c r="BZ168" s="137">
        <v>0.01</v>
      </c>
      <c r="CA168" s="137">
        <v>0.01</v>
      </c>
      <c r="CB168" s="137">
        <v>0.13</v>
      </c>
      <c r="CC168" s="137" t="s">
        <v>42</v>
      </c>
      <c r="CD168" s="137">
        <v>0.05</v>
      </c>
      <c r="CE168" s="137">
        <v>0.06</v>
      </c>
      <c r="CF168" s="137">
        <v>0.06</v>
      </c>
      <c r="CG168" s="137" t="s">
        <v>42</v>
      </c>
      <c r="CH168" s="137">
        <v>0.01</v>
      </c>
      <c r="CI168" s="137">
        <v>0.02</v>
      </c>
      <c r="CJ168" s="137">
        <v>0.03</v>
      </c>
      <c r="CK168" s="137">
        <v>0</v>
      </c>
      <c r="CL168" s="137">
        <v>0.01</v>
      </c>
      <c r="CM168" s="137">
        <v>0.02</v>
      </c>
    </row>
    <row r="169" spans="1:91" s="129" customFormat="1" x14ac:dyDescent="0.2">
      <c r="A169" s="139">
        <v>885</v>
      </c>
      <c r="B169" s="139" t="s">
        <v>335</v>
      </c>
      <c r="C169" s="135" t="s">
        <v>174</v>
      </c>
      <c r="D169" s="136">
        <v>1120</v>
      </c>
      <c r="E169" s="136">
        <v>140</v>
      </c>
      <c r="F169" s="136">
        <v>4700</v>
      </c>
      <c r="G169" s="136">
        <v>5960</v>
      </c>
      <c r="H169" s="137">
        <v>0.83</v>
      </c>
      <c r="I169" s="137">
        <v>0.89</v>
      </c>
      <c r="J169" s="137">
        <v>0.94</v>
      </c>
      <c r="K169" s="137">
        <v>0.92</v>
      </c>
      <c r="L169" s="137">
        <v>0.79</v>
      </c>
      <c r="M169" s="137">
        <v>0.88</v>
      </c>
      <c r="N169" s="137">
        <v>0.93</v>
      </c>
      <c r="O169" s="137">
        <v>0.9</v>
      </c>
      <c r="P169" s="137">
        <v>0.48</v>
      </c>
      <c r="Q169" s="137">
        <v>0.61</v>
      </c>
      <c r="R169" s="137">
        <v>0.3</v>
      </c>
      <c r="S169" s="137">
        <v>0.35</v>
      </c>
      <c r="T169" s="137" t="s">
        <v>42</v>
      </c>
      <c r="U169" s="137" t="s">
        <v>42</v>
      </c>
      <c r="V169" s="137">
        <v>0.01</v>
      </c>
      <c r="W169" s="137">
        <v>0.01</v>
      </c>
      <c r="X169" s="137">
        <v>0.05</v>
      </c>
      <c r="Y169" s="137">
        <v>0.06</v>
      </c>
      <c r="Z169" s="137">
        <v>0.02</v>
      </c>
      <c r="AA169" s="137">
        <v>0.03</v>
      </c>
      <c r="AB169" s="137">
        <v>0.17</v>
      </c>
      <c r="AC169" s="137">
        <v>0.14000000000000001</v>
      </c>
      <c r="AD169" s="137">
        <v>0.45</v>
      </c>
      <c r="AE169" s="137">
        <v>0.39</v>
      </c>
      <c r="AF169" s="137">
        <v>7.0000000000000007E-2</v>
      </c>
      <c r="AG169" s="137" t="s">
        <v>42</v>
      </c>
      <c r="AH169" s="137">
        <v>0.15</v>
      </c>
      <c r="AI169" s="137">
        <v>0.13</v>
      </c>
      <c r="AJ169" s="137">
        <v>0</v>
      </c>
      <c r="AK169" s="137">
        <v>0</v>
      </c>
      <c r="AL169" s="137">
        <v>0</v>
      </c>
      <c r="AM169" s="137">
        <v>0</v>
      </c>
      <c r="AN169" s="137">
        <v>0</v>
      </c>
      <c r="AO169" s="137">
        <v>0</v>
      </c>
      <c r="AP169" s="137" t="s">
        <v>42</v>
      </c>
      <c r="AQ169" s="137" t="s">
        <v>42</v>
      </c>
      <c r="AR169" s="137">
        <v>0</v>
      </c>
      <c r="AS169" s="137">
        <v>0.04</v>
      </c>
      <c r="AT169" s="137">
        <v>0</v>
      </c>
      <c r="AU169" s="137" t="s">
        <v>41</v>
      </c>
      <c r="AV169" s="137">
        <v>0.05</v>
      </c>
      <c r="AW169" s="137" t="s">
        <v>42</v>
      </c>
      <c r="AX169" s="137">
        <v>0.05</v>
      </c>
      <c r="AY169" s="137">
        <v>0.05</v>
      </c>
      <c r="AZ169" s="137">
        <v>0</v>
      </c>
      <c r="BA169" s="137">
        <v>0</v>
      </c>
      <c r="BB169" s="137" t="s">
        <v>42</v>
      </c>
      <c r="BC169" s="137" t="s">
        <v>42</v>
      </c>
      <c r="BD169" s="137" t="s">
        <v>42</v>
      </c>
      <c r="BE169" s="137">
        <v>0</v>
      </c>
      <c r="BF169" s="137" t="s">
        <v>41</v>
      </c>
      <c r="BG169" s="137" t="s">
        <v>41</v>
      </c>
      <c r="BH169" s="137">
        <v>0.02</v>
      </c>
      <c r="BI169" s="137" t="s">
        <v>42</v>
      </c>
      <c r="BJ169" s="137">
        <v>0.01</v>
      </c>
      <c r="BK169" s="137">
        <v>0.01</v>
      </c>
      <c r="BL169" s="137">
        <v>0.01</v>
      </c>
      <c r="BM169" s="137" t="s">
        <v>42</v>
      </c>
      <c r="BN169" s="137" t="s">
        <v>41</v>
      </c>
      <c r="BO169" s="137">
        <v>0.01</v>
      </c>
      <c r="BP169" s="137">
        <v>0.01</v>
      </c>
      <c r="BQ169" s="137">
        <v>0</v>
      </c>
      <c r="BR169" s="137" t="s">
        <v>42</v>
      </c>
      <c r="BS169" s="137" t="s">
        <v>41</v>
      </c>
      <c r="BT169" s="137" t="s">
        <v>42</v>
      </c>
      <c r="BU169" s="137" t="s">
        <v>42</v>
      </c>
      <c r="BV169" s="137" t="s">
        <v>42</v>
      </c>
      <c r="BW169" s="137" t="s">
        <v>42</v>
      </c>
      <c r="BX169" s="137">
        <v>0.02</v>
      </c>
      <c r="BY169" s="137">
        <v>0</v>
      </c>
      <c r="BZ169" s="137" t="s">
        <v>41</v>
      </c>
      <c r="CA169" s="137">
        <v>0.01</v>
      </c>
      <c r="CB169" s="137">
        <v>0.11</v>
      </c>
      <c r="CC169" s="137">
        <v>0.08</v>
      </c>
      <c r="CD169" s="137">
        <v>0.04</v>
      </c>
      <c r="CE169" s="137">
        <v>0.05</v>
      </c>
      <c r="CF169" s="137">
        <v>0.04</v>
      </c>
      <c r="CG169" s="137" t="s">
        <v>42</v>
      </c>
      <c r="CH169" s="137">
        <v>0.01</v>
      </c>
      <c r="CI169" s="137">
        <v>0.01</v>
      </c>
      <c r="CJ169" s="137">
        <v>0.03</v>
      </c>
      <c r="CK169" s="137" t="s">
        <v>42</v>
      </c>
      <c r="CL169" s="137">
        <v>0.01</v>
      </c>
      <c r="CM169" s="137">
        <v>0.01</v>
      </c>
    </row>
    <row r="170" spans="1:91" s="129" customFormat="1" x14ac:dyDescent="0.2">
      <c r="A170" s="139">
        <v>816</v>
      </c>
      <c r="B170" s="139" t="s">
        <v>336</v>
      </c>
      <c r="C170" s="135" t="s">
        <v>170</v>
      </c>
      <c r="D170" s="136">
        <v>230</v>
      </c>
      <c r="E170" s="136">
        <v>30</v>
      </c>
      <c r="F170" s="136">
        <v>1460</v>
      </c>
      <c r="G170" s="136">
        <v>1710</v>
      </c>
      <c r="H170" s="137">
        <v>0.89</v>
      </c>
      <c r="I170" s="137">
        <v>0.88</v>
      </c>
      <c r="J170" s="137">
        <v>0.93</v>
      </c>
      <c r="K170" s="137">
        <v>0.92</v>
      </c>
      <c r="L170" s="137">
        <v>0.85</v>
      </c>
      <c r="M170" s="137">
        <v>0.88</v>
      </c>
      <c r="N170" s="137">
        <v>0.92</v>
      </c>
      <c r="O170" s="137">
        <v>0.91</v>
      </c>
      <c r="P170" s="137">
        <v>0.59</v>
      </c>
      <c r="Q170" s="137">
        <v>0.62</v>
      </c>
      <c r="R170" s="137">
        <v>0.41</v>
      </c>
      <c r="S170" s="137">
        <v>0.44</v>
      </c>
      <c r="T170" s="137" t="s">
        <v>42</v>
      </c>
      <c r="U170" s="137">
        <v>0</v>
      </c>
      <c r="V170" s="137">
        <v>0.01</v>
      </c>
      <c r="W170" s="137">
        <v>0.01</v>
      </c>
      <c r="X170" s="137">
        <v>0.08</v>
      </c>
      <c r="Y170" s="137" t="s">
        <v>42</v>
      </c>
      <c r="Z170" s="137">
        <v>0.03</v>
      </c>
      <c r="AA170" s="137">
        <v>0.04</v>
      </c>
      <c r="AB170" s="137">
        <v>0.16</v>
      </c>
      <c r="AC170" s="137" t="s">
        <v>42</v>
      </c>
      <c r="AD170" s="137">
        <v>0.46</v>
      </c>
      <c r="AE170" s="137">
        <v>0.42</v>
      </c>
      <c r="AF170" s="137">
        <v>0</v>
      </c>
      <c r="AG170" s="137">
        <v>0</v>
      </c>
      <c r="AH170" s="137" t="s">
        <v>42</v>
      </c>
      <c r="AI170" s="137" t="s">
        <v>42</v>
      </c>
      <c r="AJ170" s="137">
        <v>0</v>
      </c>
      <c r="AK170" s="137">
        <v>0</v>
      </c>
      <c r="AL170" s="137">
        <v>0</v>
      </c>
      <c r="AM170" s="137">
        <v>0</v>
      </c>
      <c r="AN170" s="137" t="s">
        <v>42</v>
      </c>
      <c r="AO170" s="137">
        <v>0</v>
      </c>
      <c r="AP170" s="137" t="s">
        <v>42</v>
      </c>
      <c r="AQ170" s="137" t="s">
        <v>42</v>
      </c>
      <c r="AR170" s="137">
        <v>0</v>
      </c>
      <c r="AS170" s="137" t="s">
        <v>42</v>
      </c>
      <c r="AT170" s="137">
        <v>0</v>
      </c>
      <c r="AU170" s="137" t="s">
        <v>42</v>
      </c>
      <c r="AV170" s="137">
        <v>7.0000000000000007E-2</v>
      </c>
      <c r="AW170" s="137">
        <v>0</v>
      </c>
      <c r="AX170" s="137">
        <v>0.05</v>
      </c>
      <c r="AY170" s="137">
        <v>0.05</v>
      </c>
      <c r="AZ170" s="137">
        <v>0</v>
      </c>
      <c r="BA170" s="137">
        <v>0</v>
      </c>
      <c r="BB170" s="137">
        <v>0</v>
      </c>
      <c r="BC170" s="137">
        <v>0</v>
      </c>
      <c r="BD170" s="137" t="s">
        <v>42</v>
      </c>
      <c r="BE170" s="137">
        <v>0</v>
      </c>
      <c r="BF170" s="137">
        <v>0.01</v>
      </c>
      <c r="BG170" s="137">
        <v>0.01</v>
      </c>
      <c r="BH170" s="137" t="s">
        <v>42</v>
      </c>
      <c r="BI170" s="137">
        <v>0</v>
      </c>
      <c r="BJ170" s="137" t="s">
        <v>41</v>
      </c>
      <c r="BK170" s="137">
        <v>0.01</v>
      </c>
      <c r="BL170" s="137" t="s">
        <v>42</v>
      </c>
      <c r="BM170" s="137">
        <v>0</v>
      </c>
      <c r="BN170" s="137" t="s">
        <v>42</v>
      </c>
      <c r="BO170" s="137">
        <v>0.01</v>
      </c>
      <c r="BP170" s="137">
        <v>0</v>
      </c>
      <c r="BQ170" s="137">
        <v>0</v>
      </c>
      <c r="BR170" s="137" t="s">
        <v>42</v>
      </c>
      <c r="BS170" s="137" t="s">
        <v>42</v>
      </c>
      <c r="BT170" s="137">
        <v>0</v>
      </c>
      <c r="BU170" s="137">
        <v>0</v>
      </c>
      <c r="BV170" s="137" t="s">
        <v>42</v>
      </c>
      <c r="BW170" s="137" t="s">
        <v>42</v>
      </c>
      <c r="BX170" s="137" t="s">
        <v>42</v>
      </c>
      <c r="BY170" s="137">
        <v>0</v>
      </c>
      <c r="BZ170" s="137">
        <v>0.01</v>
      </c>
      <c r="CA170" s="137">
        <v>0.01</v>
      </c>
      <c r="CB170" s="137">
        <v>0.08</v>
      </c>
      <c r="CC170" s="137" t="s">
        <v>42</v>
      </c>
      <c r="CD170" s="137">
        <v>0.05</v>
      </c>
      <c r="CE170" s="137">
        <v>0.05</v>
      </c>
      <c r="CF170" s="137">
        <v>0.03</v>
      </c>
      <c r="CG170" s="137" t="s">
        <v>42</v>
      </c>
      <c r="CH170" s="137">
        <v>0.01</v>
      </c>
      <c r="CI170" s="137">
        <v>0.02</v>
      </c>
      <c r="CJ170" s="137" t="s">
        <v>42</v>
      </c>
      <c r="CK170" s="137">
        <v>0</v>
      </c>
      <c r="CL170" s="137">
        <v>0.01</v>
      </c>
      <c r="CM170" s="137">
        <v>0.01</v>
      </c>
    </row>
    <row r="171" spans="1:91" x14ac:dyDescent="0.2">
      <c r="A171" s="6"/>
      <c r="B171" s="6"/>
      <c r="C171" s="13"/>
    </row>
    <row r="172" spans="1:91" ht="15" x14ac:dyDescent="0.25">
      <c r="A172" s="61"/>
      <c r="B172" s="24" t="s">
        <v>39</v>
      </c>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46" t="s">
        <v>40</v>
      </c>
    </row>
  </sheetData>
  <sheetProtection password="DE5B" sheet="1" objects="1" scenarios="1" sort="0" autoFilter="0"/>
  <mergeCells count="28">
    <mergeCell ref="BX6:CA6"/>
    <mergeCell ref="CB6:CE6"/>
    <mergeCell ref="CF6:CI6"/>
    <mergeCell ref="CJ6:CM6"/>
    <mergeCell ref="AZ6:BC6"/>
    <mergeCell ref="BD6:BG6"/>
    <mergeCell ref="BH6:BK6"/>
    <mergeCell ref="BL6:BO6"/>
    <mergeCell ref="BP6:BS6"/>
    <mergeCell ref="BT6:BW6"/>
    <mergeCell ref="AV6:AY6"/>
    <mergeCell ref="D6:G6"/>
    <mergeCell ref="H6:K6"/>
    <mergeCell ref="L6:O6"/>
    <mergeCell ref="P6:S6"/>
    <mergeCell ref="T6:W6"/>
    <mergeCell ref="X6:AA6"/>
    <mergeCell ref="AB6:AE6"/>
    <mergeCell ref="AF6:AI6"/>
    <mergeCell ref="AJ6:AM6"/>
    <mergeCell ref="AN6:AQ6"/>
    <mergeCell ref="AR6:AU6"/>
    <mergeCell ref="A1:AB1"/>
    <mergeCell ref="L4:BG4"/>
    <mergeCell ref="BH4:BW4"/>
    <mergeCell ref="CB4:CM4"/>
    <mergeCell ref="P5:AI5"/>
    <mergeCell ref="AJ5:AU5"/>
  </mergeCells>
  <pageMargins left="0.7" right="0.7" top="0.75" bottom="0.75" header="0.3" footer="0.3"/>
  <pageSetup paperSize="9" scale="14" orientation="landscape"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Y171"/>
  <sheetViews>
    <sheetView workbookViewId="0">
      <pane xSplit="3" ySplit="6" topLeftCell="D7" activePane="bottomRight" state="frozen"/>
      <selection pane="topRight" activeCell="D1" sqref="D1"/>
      <selection pane="bottomLeft" activeCell="A7" sqref="A7"/>
      <selection pane="bottomRight" activeCell="D7" sqref="D7"/>
    </sheetView>
  </sheetViews>
  <sheetFormatPr defaultRowHeight="11.25" x14ac:dyDescent="0.2"/>
  <cols>
    <col min="1" max="1" width="9.140625" style="2"/>
    <col min="2" max="3" width="28.42578125" style="2" customWidth="1"/>
    <col min="4" max="4" width="9.140625" style="2"/>
    <col min="5" max="5" width="12.140625" style="2" customWidth="1"/>
    <col min="6" max="6" width="9.140625" style="2" customWidth="1"/>
    <col min="7" max="9" width="9.140625" style="2"/>
    <col min="10" max="10" width="9.140625" style="2" customWidth="1"/>
    <col min="11" max="12" width="9.140625" style="2"/>
    <col min="13" max="13" width="10.5703125" style="2" customWidth="1"/>
    <col min="14" max="14" width="9.140625" style="2"/>
    <col min="15" max="15" width="9.140625" style="2" customWidth="1"/>
    <col min="16" max="16" width="9.140625" style="2"/>
    <col min="17" max="17" width="9.7109375" style="2" customWidth="1"/>
    <col min="18" max="18" width="11.5703125" style="2" customWidth="1"/>
    <col min="19" max="19" width="11" style="2" customWidth="1"/>
    <col min="20" max="20" width="10.140625" style="2" customWidth="1"/>
    <col min="21" max="21" width="9.140625" style="2"/>
    <col min="22" max="22" width="11.28515625" style="2" customWidth="1"/>
    <col min="23" max="16384" width="9.140625" style="2"/>
  </cols>
  <sheetData>
    <row r="1" spans="1:25" ht="12.75" x14ac:dyDescent="0.2">
      <c r="A1" s="163" t="s">
        <v>136</v>
      </c>
      <c r="B1" s="163"/>
      <c r="C1" s="163"/>
      <c r="D1" s="163"/>
      <c r="E1" s="163"/>
      <c r="F1" s="163"/>
      <c r="G1" s="163"/>
      <c r="H1" s="163"/>
      <c r="I1" s="163"/>
      <c r="J1" s="163"/>
      <c r="K1" s="37"/>
      <c r="L1" s="37"/>
      <c r="M1" s="37"/>
      <c r="N1" s="37"/>
      <c r="O1" s="37"/>
      <c r="P1" s="37"/>
      <c r="Q1" s="37"/>
      <c r="R1" s="37"/>
      <c r="S1" s="37"/>
      <c r="T1" s="37"/>
      <c r="U1" s="37"/>
      <c r="V1" s="37"/>
      <c r="W1" s="37"/>
      <c r="X1" s="37"/>
      <c r="Y1" s="37"/>
    </row>
    <row r="2" spans="1:25" ht="12.75" x14ac:dyDescent="0.2">
      <c r="A2" s="4" t="s">
        <v>496</v>
      </c>
      <c r="B2" s="6"/>
      <c r="C2" s="7"/>
      <c r="D2" s="6"/>
      <c r="E2" s="37"/>
      <c r="F2" s="37"/>
      <c r="G2" s="37"/>
      <c r="H2" s="37"/>
      <c r="I2" s="37"/>
      <c r="J2" s="37"/>
      <c r="K2" s="37"/>
      <c r="L2" s="37"/>
      <c r="M2" s="37"/>
      <c r="N2" s="37"/>
      <c r="O2" s="37"/>
      <c r="P2" s="37"/>
      <c r="Q2" s="37"/>
      <c r="R2" s="37"/>
      <c r="S2" s="37"/>
      <c r="T2" s="37"/>
      <c r="U2" s="37"/>
      <c r="V2" s="37"/>
      <c r="W2" s="37"/>
      <c r="X2" s="37"/>
      <c r="Y2" s="37"/>
    </row>
    <row r="3" spans="1:25" ht="13.5" thickBot="1" x14ac:dyDescent="0.25">
      <c r="A3" s="4" t="s">
        <v>498</v>
      </c>
      <c r="B3" s="6"/>
      <c r="C3" s="7"/>
      <c r="D3" s="6"/>
      <c r="E3" s="37"/>
      <c r="F3" s="37"/>
      <c r="G3" s="37"/>
      <c r="H3" s="37"/>
      <c r="I3" s="37"/>
      <c r="J3" s="37"/>
      <c r="K3" s="37"/>
      <c r="L3" s="37"/>
      <c r="M3" s="37"/>
      <c r="N3" s="37"/>
      <c r="O3" s="37"/>
      <c r="P3" s="37"/>
      <c r="Q3" s="37"/>
      <c r="R3" s="37"/>
      <c r="S3" s="37"/>
      <c r="T3" s="37"/>
      <c r="U3" s="37"/>
      <c r="V3" s="37"/>
      <c r="W3" s="37"/>
      <c r="X3" s="37"/>
      <c r="Y3" s="37"/>
    </row>
    <row r="4" spans="1:25" ht="12" thickBot="1" x14ac:dyDescent="0.25">
      <c r="A4" s="37"/>
      <c r="B4" s="6"/>
      <c r="C4" s="7"/>
      <c r="D4" s="6"/>
      <c r="E4" s="37"/>
      <c r="F4" s="169" t="s">
        <v>138</v>
      </c>
      <c r="G4" s="169"/>
      <c r="H4" s="169"/>
      <c r="I4" s="169"/>
      <c r="J4" s="169"/>
      <c r="K4" s="169"/>
      <c r="L4" s="169"/>
      <c r="M4" s="169"/>
      <c r="N4" s="169"/>
      <c r="O4" s="169"/>
      <c r="P4" s="169"/>
      <c r="Q4" s="169"/>
      <c r="R4" s="170" t="s">
        <v>139</v>
      </c>
      <c r="S4" s="170"/>
      <c r="T4" s="170"/>
      <c r="U4" s="170"/>
      <c r="V4" s="50"/>
      <c r="W4" s="170" t="s">
        <v>95</v>
      </c>
      <c r="X4" s="170"/>
      <c r="Y4" s="170"/>
    </row>
    <row r="5" spans="1:25" ht="12" thickBot="1" x14ac:dyDescent="0.25">
      <c r="A5" s="37"/>
      <c r="B5" s="6"/>
      <c r="C5" s="7"/>
      <c r="D5" s="6"/>
      <c r="E5" s="37"/>
      <c r="F5" s="51"/>
      <c r="G5" s="169" t="s">
        <v>140</v>
      </c>
      <c r="H5" s="169"/>
      <c r="I5" s="169"/>
      <c r="J5" s="169"/>
      <c r="K5" s="169"/>
      <c r="L5" s="171" t="s">
        <v>23</v>
      </c>
      <c r="M5" s="171"/>
      <c r="N5" s="171"/>
      <c r="O5" s="51"/>
      <c r="P5" s="51"/>
      <c r="Q5" s="51"/>
      <c r="R5" s="37"/>
      <c r="S5" s="37"/>
      <c r="T5" s="37"/>
      <c r="U5" s="37"/>
      <c r="V5" s="37"/>
      <c r="W5" s="37"/>
      <c r="X5" s="37"/>
      <c r="Y5" s="37"/>
    </row>
    <row r="6" spans="1:25" s="129" customFormat="1" ht="67.5" x14ac:dyDescent="0.2">
      <c r="A6" s="142" t="s">
        <v>141</v>
      </c>
      <c r="B6" s="143" t="s">
        <v>142</v>
      </c>
      <c r="C6" s="144" t="s">
        <v>143</v>
      </c>
      <c r="D6" s="145" t="s">
        <v>144</v>
      </c>
      <c r="E6" s="146" t="s">
        <v>145</v>
      </c>
      <c r="F6" s="147" t="s">
        <v>146</v>
      </c>
      <c r="G6" s="148" t="s">
        <v>147</v>
      </c>
      <c r="H6" s="148" t="s">
        <v>19</v>
      </c>
      <c r="I6" s="148" t="s">
        <v>148</v>
      </c>
      <c r="J6" s="148" t="s">
        <v>149</v>
      </c>
      <c r="K6" s="148" t="s">
        <v>150</v>
      </c>
      <c r="L6" s="145" t="s">
        <v>151</v>
      </c>
      <c r="M6" s="145" t="s">
        <v>152</v>
      </c>
      <c r="N6" s="145" t="s">
        <v>153</v>
      </c>
      <c r="O6" s="149" t="s">
        <v>154</v>
      </c>
      <c r="P6" s="145" t="s">
        <v>155</v>
      </c>
      <c r="Q6" s="145" t="s">
        <v>156</v>
      </c>
      <c r="R6" s="146" t="s">
        <v>157</v>
      </c>
      <c r="S6" s="145" t="s">
        <v>31</v>
      </c>
      <c r="T6" s="145" t="s">
        <v>32</v>
      </c>
      <c r="U6" s="145" t="s">
        <v>158</v>
      </c>
      <c r="V6" s="146" t="s">
        <v>159</v>
      </c>
      <c r="W6" s="145" t="s">
        <v>160</v>
      </c>
      <c r="X6" s="145" t="s">
        <v>161</v>
      </c>
      <c r="Y6" s="145" t="s">
        <v>162</v>
      </c>
    </row>
    <row r="7" spans="1:25" s="129" customFormat="1" x14ac:dyDescent="0.2">
      <c r="A7" s="133" t="s">
        <v>163</v>
      </c>
      <c r="B7" s="134" t="s">
        <v>164</v>
      </c>
      <c r="C7" s="135"/>
      <c r="D7" s="136">
        <v>108890</v>
      </c>
      <c r="E7" s="137">
        <v>0.85</v>
      </c>
      <c r="F7" s="137">
        <v>0.82</v>
      </c>
      <c r="G7" s="137">
        <v>0.49</v>
      </c>
      <c r="H7" s="137" t="s">
        <v>41</v>
      </c>
      <c r="I7" s="137">
        <v>0.05</v>
      </c>
      <c r="J7" s="137">
        <v>0.22</v>
      </c>
      <c r="K7" s="137">
        <v>7.0000000000000007E-2</v>
      </c>
      <c r="L7" s="137" t="s">
        <v>41</v>
      </c>
      <c r="M7" s="137" t="s">
        <v>41</v>
      </c>
      <c r="N7" s="137" t="s">
        <v>41</v>
      </c>
      <c r="O7" s="137">
        <v>0.05</v>
      </c>
      <c r="P7" s="137" t="s">
        <v>41</v>
      </c>
      <c r="Q7" s="137" t="s">
        <v>41</v>
      </c>
      <c r="R7" s="137">
        <v>0.02</v>
      </c>
      <c r="S7" s="137">
        <v>0.01</v>
      </c>
      <c r="T7" s="137" t="s">
        <v>41</v>
      </c>
      <c r="U7" s="137" t="s">
        <v>41</v>
      </c>
      <c r="V7" s="137">
        <v>0.01</v>
      </c>
      <c r="W7" s="137">
        <v>0.09</v>
      </c>
      <c r="X7" s="137">
        <v>0.04</v>
      </c>
      <c r="Y7" s="137">
        <v>0.02</v>
      </c>
    </row>
    <row r="8" spans="1:25" s="129" customFormat="1" x14ac:dyDescent="0.2">
      <c r="A8" s="133" t="s">
        <v>165</v>
      </c>
      <c r="B8" s="138" t="s">
        <v>166</v>
      </c>
      <c r="C8" s="135"/>
      <c r="D8" s="136">
        <v>5540</v>
      </c>
      <c r="E8" s="137">
        <v>0.84</v>
      </c>
      <c r="F8" s="137">
        <v>0.8</v>
      </c>
      <c r="G8" s="137">
        <v>0.53</v>
      </c>
      <c r="H8" s="137" t="s">
        <v>42</v>
      </c>
      <c r="I8" s="137">
        <v>0.08</v>
      </c>
      <c r="J8" s="137">
        <v>0.16</v>
      </c>
      <c r="K8" s="137">
        <v>0.03</v>
      </c>
      <c r="L8" s="137" t="s">
        <v>42</v>
      </c>
      <c r="M8" s="137" t="s">
        <v>42</v>
      </c>
      <c r="N8" s="137" t="s">
        <v>41</v>
      </c>
      <c r="O8" s="137">
        <v>7.0000000000000007E-2</v>
      </c>
      <c r="P8" s="137">
        <v>0</v>
      </c>
      <c r="Q8" s="137" t="s">
        <v>41</v>
      </c>
      <c r="R8" s="137">
        <v>0.02</v>
      </c>
      <c r="S8" s="137">
        <v>0.01</v>
      </c>
      <c r="T8" s="137" t="s">
        <v>41</v>
      </c>
      <c r="U8" s="137" t="s">
        <v>41</v>
      </c>
      <c r="V8" s="137">
        <v>0.02</v>
      </c>
      <c r="W8" s="137">
        <v>0.1</v>
      </c>
      <c r="X8" s="137">
        <v>0.05</v>
      </c>
      <c r="Y8" s="137">
        <v>0.01</v>
      </c>
    </row>
    <row r="9" spans="1:25" s="129" customFormat="1" x14ac:dyDescent="0.2">
      <c r="A9" s="133" t="s">
        <v>167</v>
      </c>
      <c r="B9" s="138" t="s">
        <v>168</v>
      </c>
      <c r="C9" s="135"/>
      <c r="D9" s="136">
        <v>13850</v>
      </c>
      <c r="E9" s="137">
        <v>0.85</v>
      </c>
      <c r="F9" s="137">
        <v>0.8</v>
      </c>
      <c r="G9" s="137">
        <v>0.51</v>
      </c>
      <c r="H9" s="137" t="s">
        <v>41</v>
      </c>
      <c r="I9" s="137">
        <v>0.06</v>
      </c>
      <c r="J9" s="137">
        <v>0.14000000000000001</v>
      </c>
      <c r="K9" s="137">
        <v>0.09</v>
      </c>
      <c r="L9" s="137" t="s">
        <v>42</v>
      </c>
      <c r="M9" s="137" t="s">
        <v>41</v>
      </c>
      <c r="N9" s="137" t="s">
        <v>41</v>
      </c>
      <c r="O9" s="137">
        <v>0.06</v>
      </c>
      <c r="P9" s="137" t="s">
        <v>42</v>
      </c>
      <c r="Q9" s="137" t="s">
        <v>41</v>
      </c>
      <c r="R9" s="137">
        <v>0.02</v>
      </c>
      <c r="S9" s="137">
        <v>0.01</v>
      </c>
      <c r="T9" s="137" t="s">
        <v>41</v>
      </c>
      <c r="U9" s="137" t="s">
        <v>41</v>
      </c>
      <c r="V9" s="137">
        <v>0.02</v>
      </c>
      <c r="W9" s="137">
        <v>0.09</v>
      </c>
      <c r="X9" s="137">
        <v>0.04</v>
      </c>
      <c r="Y9" s="137">
        <v>0.02</v>
      </c>
    </row>
    <row r="10" spans="1:25" s="129" customFormat="1" x14ac:dyDescent="0.2">
      <c r="A10" s="133" t="s">
        <v>169</v>
      </c>
      <c r="B10" s="138" t="s">
        <v>170</v>
      </c>
      <c r="C10" s="135"/>
      <c r="D10" s="136">
        <v>11060</v>
      </c>
      <c r="E10" s="137">
        <v>0.84</v>
      </c>
      <c r="F10" s="137">
        <v>0.8</v>
      </c>
      <c r="G10" s="137">
        <v>0.48</v>
      </c>
      <c r="H10" s="137" t="s">
        <v>41</v>
      </c>
      <c r="I10" s="137">
        <v>0.06</v>
      </c>
      <c r="J10" s="137">
        <v>0.18</v>
      </c>
      <c r="K10" s="137">
        <v>7.0000000000000007E-2</v>
      </c>
      <c r="L10" s="137" t="s">
        <v>41</v>
      </c>
      <c r="M10" s="137" t="s">
        <v>42</v>
      </c>
      <c r="N10" s="137" t="s">
        <v>41</v>
      </c>
      <c r="O10" s="137">
        <v>0.06</v>
      </c>
      <c r="P10" s="137">
        <v>0</v>
      </c>
      <c r="Q10" s="137" t="s">
        <v>41</v>
      </c>
      <c r="R10" s="137">
        <v>0.02</v>
      </c>
      <c r="S10" s="137">
        <v>0.01</v>
      </c>
      <c r="T10" s="137" t="s">
        <v>41</v>
      </c>
      <c r="U10" s="137" t="s">
        <v>41</v>
      </c>
      <c r="V10" s="137">
        <v>0.02</v>
      </c>
      <c r="W10" s="137">
        <v>0.09</v>
      </c>
      <c r="X10" s="137">
        <v>0.05</v>
      </c>
      <c r="Y10" s="137">
        <v>0.02</v>
      </c>
    </row>
    <row r="11" spans="1:25" s="129" customFormat="1" x14ac:dyDescent="0.2">
      <c r="A11" s="133" t="s">
        <v>171</v>
      </c>
      <c r="B11" s="138" t="s">
        <v>172</v>
      </c>
      <c r="C11" s="135"/>
      <c r="D11" s="136">
        <v>9420</v>
      </c>
      <c r="E11" s="137">
        <v>0.85</v>
      </c>
      <c r="F11" s="137">
        <v>0.81</v>
      </c>
      <c r="G11" s="137">
        <v>0.53</v>
      </c>
      <c r="H11" s="137" t="s">
        <v>41</v>
      </c>
      <c r="I11" s="137">
        <v>0.05</v>
      </c>
      <c r="J11" s="137">
        <v>0.19</v>
      </c>
      <c r="K11" s="137">
        <v>0.03</v>
      </c>
      <c r="L11" s="137" t="s">
        <v>41</v>
      </c>
      <c r="M11" s="137" t="s">
        <v>41</v>
      </c>
      <c r="N11" s="137" t="s">
        <v>41</v>
      </c>
      <c r="O11" s="137">
        <v>0.06</v>
      </c>
      <c r="P11" s="137" t="s">
        <v>42</v>
      </c>
      <c r="Q11" s="137" t="s">
        <v>41</v>
      </c>
      <c r="R11" s="137">
        <v>0.02</v>
      </c>
      <c r="S11" s="137">
        <v>0.01</v>
      </c>
      <c r="T11" s="137" t="s">
        <v>41</v>
      </c>
      <c r="U11" s="137">
        <v>0.01</v>
      </c>
      <c r="V11" s="137">
        <v>0.01</v>
      </c>
      <c r="W11" s="137">
        <v>0.09</v>
      </c>
      <c r="X11" s="137">
        <v>0.04</v>
      </c>
      <c r="Y11" s="137">
        <v>0.02</v>
      </c>
    </row>
    <row r="12" spans="1:25" s="129" customFormat="1" x14ac:dyDescent="0.2">
      <c r="A12" s="133" t="s">
        <v>173</v>
      </c>
      <c r="B12" s="138" t="s">
        <v>174</v>
      </c>
      <c r="C12" s="135"/>
      <c r="D12" s="136">
        <v>12350</v>
      </c>
      <c r="E12" s="137">
        <v>0.85</v>
      </c>
      <c r="F12" s="137">
        <v>0.81</v>
      </c>
      <c r="G12" s="137">
        <v>0.51</v>
      </c>
      <c r="H12" s="137" t="s">
        <v>41</v>
      </c>
      <c r="I12" s="137">
        <v>0.06</v>
      </c>
      <c r="J12" s="137">
        <v>0.18</v>
      </c>
      <c r="K12" s="137">
        <v>0.05</v>
      </c>
      <c r="L12" s="137" t="s">
        <v>41</v>
      </c>
      <c r="M12" s="137" t="s">
        <v>42</v>
      </c>
      <c r="N12" s="137" t="s">
        <v>41</v>
      </c>
      <c r="O12" s="137">
        <v>0.06</v>
      </c>
      <c r="P12" s="137">
        <v>0</v>
      </c>
      <c r="Q12" s="137" t="s">
        <v>41</v>
      </c>
      <c r="R12" s="137">
        <v>0.02</v>
      </c>
      <c r="S12" s="137">
        <v>0.01</v>
      </c>
      <c r="T12" s="137" t="s">
        <v>41</v>
      </c>
      <c r="U12" s="137">
        <v>0.01</v>
      </c>
      <c r="V12" s="137">
        <v>0.02</v>
      </c>
      <c r="W12" s="137">
        <v>0.09</v>
      </c>
      <c r="X12" s="137">
        <v>0.04</v>
      </c>
      <c r="Y12" s="137">
        <v>0.02</v>
      </c>
    </row>
    <row r="13" spans="1:25" s="129" customFormat="1" x14ac:dyDescent="0.2">
      <c r="A13" s="133" t="s">
        <v>175</v>
      </c>
      <c r="B13" s="138" t="s">
        <v>176</v>
      </c>
      <c r="C13" s="135"/>
      <c r="D13" s="136">
        <v>11630</v>
      </c>
      <c r="E13" s="137">
        <v>0.87</v>
      </c>
      <c r="F13" s="137">
        <v>0.83</v>
      </c>
      <c r="G13" s="137">
        <v>0.51</v>
      </c>
      <c r="H13" s="137" t="s">
        <v>41</v>
      </c>
      <c r="I13" s="137">
        <v>0.04</v>
      </c>
      <c r="J13" s="137">
        <v>0.21</v>
      </c>
      <c r="K13" s="137">
        <v>7.0000000000000007E-2</v>
      </c>
      <c r="L13" s="137" t="s">
        <v>42</v>
      </c>
      <c r="M13" s="137" t="s">
        <v>42</v>
      </c>
      <c r="N13" s="137" t="s">
        <v>41</v>
      </c>
      <c r="O13" s="137">
        <v>0.05</v>
      </c>
      <c r="P13" s="137">
        <v>0</v>
      </c>
      <c r="Q13" s="137" t="s">
        <v>41</v>
      </c>
      <c r="R13" s="137">
        <v>0.02</v>
      </c>
      <c r="S13" s="137">
        <v>0.01</v>
      </c>
      <c r="T13" s="137" t="s">
        <v>41</v>
      </c>
      <c r="U13" s="137">
        <v>0.01</v>
      </c>
      <c r="V13" s="137">
        <v>0.01</v>
      </c>
      <c r="W13" s="137">
        <v>7.0000000000000007E-2</v>
      </c>
      <c r="X13" s="137">
        <v>0.04</v>
      </c>
      <c r="Y13" s="137">
        <v>0.02</v>
      </c>
    </row>
    <row r="14" spans="1:25" s="129" customFormat="1" x14ac:dyDescent="0.2">
      <c r="A14" s="133" t="s">
        <v>177</v>
      </c>
      <c r="B14" s="138" t="s">
        <v>178</v>
      </c>
      <c r="C14" s="135"/>
      <c r="D14" s="136">
        <v>6580</v>
      </c>
      <c r="E14" s="137">
        <v>0.88</v>
      </c>
      <c r="F14" s="137">
        <v>0.87</v>
      </c>
      <c r="G14" s="137">
        <v>0.34</v>
      </c>
      <c r="H14" s="137" t="s">
        <v>41</v>
      </c>
      <c r="I14" s="137">
        <v>0.04</v>
      </c>
      <c r="J14" s="137">
        <v>0.34</v>
      </c>
      <c r="K14" s="137">
        <v>0.14000000000000001</v>
      </c>
      <c r="L14" s="137" t="s">
        <v>42</v>
      </c>
      <c r="M14" s="137" t="s">
        <v>42</v>
      </c>
      <c r="N14" s="137" t="s">
        <v>41</v>
      </c>
      <c r="O14" s="137">
        <v>0.02</v>
      </c>
      <c r="P14" s="137" t="s">
        <v>42</v>
      </c>
      <c r="Q14" s="137" t="s">
        <v>41</v>
      </c>
      <c r="R14" s="137" t="s">
        <v>41</v>
      </c>
      <c r="S14" s="137" t="s">
        <v>41</v>
      </c>
      <c r="T14" s="137" t="s">
        <v>42</v>
      </c>
      <c r="U14" s="137" t="s">
        <v>41</v>
      </c>
      <c r="V14" s="137">
        <v>0.01</v>
      </c>
      <c r="W14" s="137">
        <v>7.0000000000000007E-2</v>
      </c>
      <c r="X14" s="137">
        <v>0.02</v>
      </c>
      <c r="Y14" s="137">
        <v>0.03</v>
      </c>
    </row>
    <row r="15" spans="1:25" s="129" customFormat="1" x14ac:dyDescent="0.2">
      <c r="A15" s="133" t="s">
        <v>179</v>
      </c>
      <c r="B15" s="138" t="s">
        <v>180</v>
      </c>
      <c r="C15" s="135"/>
      <c r="D15" s="136">
        <v>10630</v>
      </c>
      <c r="E15" s="137">
        <v>0.88</v>
      </c>
      <c r="F15" s="137">
        <v>0.86</v>
      </c>
      <c r="G15" s="137">
        <v>0.4</v>
      </c>
      <c r="H15" s="137" t="s">
        <v>41</v>
      </c>
      <c r="I15" s="137">
        <v>0.03</v>
      </c>
      <c r="J15" s="137">
        <v>0.36</v>
      </c>
      <c r="K15" s="137">
        <v>7.0000000000000007E-2</v>
      </c>
      <c r="L15" s="137">
        <v>0</v>
      </c>
      <c r="M15" s="137" t="s">
        <v>42</v>
      </c>
      <c r="N15" s="137" t="s">
        <v>41</v>
      </c>
      <c r="O15" s="137">
        <v>0.04</v>
      </c>
      <c r="P15" s="137">
        <v>0</v>
      </c>
      <c r="Q15" s="137" t="s">
        <v>41</v>
      </c>
      <c r="R15" s="137">
        <v>0.01</v>
      </c>
      <c r="S15" s="137">
        <v>0.01</v>
      </c>
      <c r="T15" s="137" t="s">
        <v>41</v>
      </c>
      <c r="U15" s="137" t="s">
        <v>41</v>
      </c>
      <c r="V15" s="137">
        <v>0.01</v>
      </c>
      <c r="W15" s="137">
        <v>7.0000000000000007E-2</v>
      </c>
      <c r="X15" s="137">
        <v>0.02</v>
      </c>
      <c r="Y15" s="137">
        <v>0.03</v>
      </c>
    </row>
    <row r="16" spans="1:25" s="129" customFormat="1" x14ac:dyDescent="0.2">
      <c r="A16" s="133" t="s">
        <v>181</v>
      </c>
      <c r="B16" s="138" t="s">
        <v>182</v>
      </c>
      <c r="C16" s="135"/>
      <c r="D16" s="136">
        <v>17480</v>
      </c>
      <c r="E16" s="137">
        <v>0.85</v>
      </c>
      <c r="F16" s="137">
        <v>0.82</v>
      </c>
      <c r="G16" s="137">
        <v>0.46</v>
      </c>
      <c r="H16" s="137" t="s">
        <v>41</v>
      </c>
      <c r="I16" s="137">
        <v>0.04</v>
      </c>
      <c r="J16" s="137">
        <v>0.24</v>
      </c>
      <c r="K16" s="137">
        <v>0.08</v>
      </c>
      <c r="L16" s="137" t="s">
        <v>41</v>
      </c>
      <c r="M16" s="137" t="s">
        <v>41</v>
      </c>
      <c r="N16" s="137" t="s">
        <v>41</v>
      </c>
      <c r="O16" s="137">
        <v>0.05</v>
      </c>
      <c r="P16" s="137" t="s">
        <v>42</v>
      </c>
      <c r="Q16" s="137" t="s">
        <v>41</v>
      </c>
      <c r="R16" s="137">
        <v>0.02</v>
      </c>
      <c r="S16" s="137">
        <v>0.01</v>
      </c>
      <c r="T16" s="137" t="s">
        <v>41</v>
      </c>
      <c r="U16" s="137">
        <v>0.01</v>
      </c>
      <c r="V16" s="137">
        <v>0.01</v>
      </c>
      <c r="W16" s="137">
        <v>0.09</v>
      </c>
      <c r="X16" s="137">
        <v>0.04</v>
      </c>
      <c r="Y16" s="137">
        <v>0.02</v>
      </c>
    </row>
    <row r="17" spans="1:25" s="129" customFormat="1" x14ac:dyDescent="0.2">
      <c r="A17" s="133" t="s">
        <v>183</v>
      </c>
      <c r="B17" s="138" t="s">
        <v>184</v>
      </c>
      <c r="C17" s="135"/>
      <c r="D17" s="136">
        <v>10140</v>
      </c>
      <c r="E17" s="137">
        <v>0.86</v>
      </c>
      <c r="F17" s="137">
        <v>0.84</v>
      </c>
      <c r="G17" s="137">
        <v>0.56000000000000005</v>
      </c>
      <c r="H17" s="137" t="s">
        <v>41</v>
      </c>
      <c r="I17" s="137">
        <v>0.04</v>
      </c>
      <c r="J17" s="137">
        <v>0.21</v>
      </c>
      <c r="K17" s="137">
        <v>0.02</v>
      </c>
      <c r="L17" s="137" t="s">
        <v>41</v>
      </c>
      <c r="M17" s="137" t="s">
        <v>41</v>
      </c>
      <c r="N17" s="137" t="s">
        <v>41</v>
      </c>
      <c r="O17" s="137">
        <v>7.0000000000000007E-2</v>
      </c>
      <c r="P17" s="137" t="s">
        <v>42</v>
      </c>
      <c r="Q17" s="137" t="s">
        <v>41</v>
      </c>
      <c r="R17" s="137">
        <v>0.02</v>
      </c>
      <c r="S17" s="137">
        <v>0.01</v>
      </c>
      <c r="T17" s="137" t="s">
        <v>41</v>
      </c>
      <c r="U17" s="137">
        <v>0.01</v>
      </c>
      <c r="V17" s="137">
        <v>0.01</v>
      </c>
      <c r="W17" s="137">
        <v>0.09</v>
      </c>
      <c r="X17" s="137">
        <v>0.03</v>
      </c>
      <c r="Y17" s="137">
        <v>0.02</v>
      </c>
    </row>
    <row r="18" spans="1:25" s="129" customFormat="1" x14ac:dyDescent="0.2">
      <c r="A18" s="139">
        <v>301</v>
      </c>
      <c r="B18" s="139" t="s">
        <v>185</v>
      </c>
      <c r="C18" s="135" t="s">
        <v>180</v>
      </c>
      <c r="D18" s="136">
        <v>500</v>
      </c>
      <c r="E18" s="137">
        <v>0.87</v>
      </c>
      <c r="F18" s="137">
        <v>0.85</v>
      </c>
      <c r="G18" s="137">
        <v>0.44</v>
      </c>
      <c r="H18" s="137" t="s">
        <v>42</v>
      </c>
      <c r="I18" s="137">
        <v>0.05</v>
      </c>
      <c r="J18" s="137">
        <v>0.33</v>
      </c>
      <c r="K18" s="137">
        <v>0.03</v>
      </c>
      <c r="L18" s="137">
        <v>0</v>
      </c>
      <c r="M18" s="137" t="s">
        <v>42</v>
      </c>
      <c r="N18" s="137" t="s">
        <v>42</v>
      </c>
      <c r="O18" s="137">
        <v>0.06</v>
      </c>
      <c r="P18" s="137">
        <v>0</v>
      </c>
      <c r="Q18" s="137" t="s">
        <v>42</v>
      </c>
      <c r="R18" s="137">
        <v>0.02</v>
      </c>
      <c r="S18" s="137">
        <v>0.01</v>
      </c>
      <c r="T18" s="137" t="s">
        <v>42</v>
      </c>
      <c r="U18" s="137">
        <v>0</v>
      </c>
      <c r="V18" s="137" t="s">
        <v>42</v>
      </c>
      <c r="W18" s="137">
        <v>0.06</v>
      </c>
      <c r="X18" s="137">
        <v>0.04</v>
      </c>
      <c r="Y18" s="137">
        <v>0.03</v>
      </c>
    </row>
    <row r="19" spans="1:25" s="129" customFormat="1" x14ac:dyDescent="0.2">
      <c r="A19" s="139">
        <v>302</v>
      </c>
      <c r="B19" s="139" t="s">
        <v>186</v>
      </c>
      <c r="C19" s="135" t="s">
        <v>180</v>
      </c>
      <c r="D19" s="136">
        <v>870</v>
      </c>
      <c r="E19" s="137">
        <v>0.88</v>
      </c>
      <c r="F19" s="137">
        <v>0.87</v>
      </c>
      <c r="G19" s="137">
        <v>0.33</v>
      </c>
      <c r="H19" s="137" t="s">
        <v>42</v>
      </c>
      <c r="I19" s="137">
        <v>0.03</v>
      </c>
      <c r="J19" s="137">
        <v>0.45</v>
      </c>
      <c r="K19" s="137">
        <v>0.05</v>
      </c>
      <c r="L19" s="137">
        <v>0</v>
      </c>
      <c r="M19" s="137">
        <v>0</v>
      </c>
      <c r="N19" s="137" t="s">
        <v>42</v>
      </c>
      <c r="O19" s="137">
        <v>0.02</v>
      </c>
      <c r="P19" s="137">
        <v>0</v>
      </c>
      <c r="Q19" s="137" t="s">
        <v>42</v>
      </c>
      <c r="R19" s="137">
        <v>0.01</v>
      </c>
      <c r="S19" s="137" t="s">
        <v>42</v>
      </c>
      <c r="T19" s="137" t="s">
        <v>42</v>
      </c>
      <c r="U19" s="137" t="s">
        <v>42</v>
      </c>
      <c r="V19" s="137" t="s">
        <v>42</v>
      </c>
      <c r="W19" s="137">
        <v>7.0000000000000007E-2</v>
      </c>
      <c r="X19" s="137">
        <v>0.02</v>
      </c>
      <c r="Y19" s="137">
        <v>0.03</v>
      </c>
    </row>
    <row r="20" spans="1:25" s="129" customFormat="1" x14ac:dyDescent="0.2">
      <c r="A20" s="139">
        <v>370</v>
      </c>
      <c r="B20" s="139" t="s">
        <v>187</v>
      </c>
      <c r="C20" s="135" t="s">
        <v>170</v>
      </c>
      <c r="D20" s="136">
        <v>510</v>
      </c>
      <c r="E20" s="137">
        <v>0.83</v>
      </c>
      <c r="F20" s="137">
        <v>0.79</v>
      </c>
      <c r="G20" s="137">
        <v>0.69</v>
      </c>
      <c r="H20" s="137">
        <v>0</v>
      </c>
      <c r="I20" s="137">
        <v>0.08</v>
      </c>
      <c r="J20" s="137">
        <v>0.01</v>
      </c>
      <c r="K20" s="137" t="s">
        <v>42</v>
      </c>
      <c r="L20" s="137">
        <v>0</v>
      </c>
      <c r="M20" s="137">
        <v>0</v>
      </c>
      <c r="N20" s="137">
        <v>0</v>
      </c>
      <c r="O20" s="137">
        <v>0.09</v>
      </c>
      <c r="P20" s="137">
        <v>0</v>
      </c>
      <c r="Q20" s="137">
        <v>0</v>
      </c>
      <c r="R20" s="137">
        <v>0.03</v>
      </c>
      <c r="S20" s="137">
        <v>0.02</v>
      </c>
      <c r="T20" s="137" t="s">
        <v>42</v>
      </c>
      <c r="U20" s="137" t="s">
        <v>42</v>
      </c>
      <c r="V20" s="137">
        <v>0.02</v>
      </c>
      <c r="W20" s="137">
        <v>0.11</v>
      </c>
      <c r="X20" s="137">
        <v>0.04</v>
      </c>
      <c r="Y20" s="137">
        <v>0.02</v>
      </c>
    </row>
    <row r="21" spans="1:25" s="129" customFormat="1" x14ac:dyDescent="0.2">
      <c r="A21" s="139">
        <v>800</v>
      </c>
      <c r="B21" s="139" t="s">
        <v>188</v>
      </c>
      <c r="C21" s="135" t="s">
        <v>184</v>
      </c>
      <c r="D21" s="136">
        <v>260</v>
      </c>
      <c r="E21" s="137">
        <v>0.86</v>
      </c>
      <c r="F21" s="137">
        <v>0.86</v>
      </c>
      <c r="G21" s="137">
        <v>0.55000000000000004</v>
      </c>
      <c r="H21" s="137">
        <v>0</v>
      </c>
      <c r="I21" s="137">
        <v>0.05</v>
      </c>
      <c r="J21" s="137">
        <v>0.19</v>
      </c>
      <c r="K21" s="137">
        <v>0.06</v>
      </c>
      <c r="L21" s="137">
        <v>0</v>
      </c>
      <c r="M21" s="137">
        <v>0</v>
      </c>
      <c r="N21" s="137" t="s">
        <v>42</v>
      </c>
      <c r="O21" s="137">
        <v>0.08</v>
      </c>
      <c r="P21" s="137">
        <v>0</v>
      </c>
      <c r="Q21" s="137" t="s">
        <v>42</v>
      </c>
      <c r="R21" s="137" t="s">
        <v>42</v>
      </c>
      <c r="S21" s="137">
        <v>0</v>
      </c>
      <c r="T21" s="137">
        <v>0</v>
      </c>
      <c r="U21" s="137" t="s">
        <v>42</v>
      </c>
      <c r="V21" s="137" t="s">
        <v>42</v>
      </c>
      <c r="W21" s="137">
        <v>7.0000000000000007E-2</v>
      </c>
      <c r="X21" s="137">
        <v>0.05</v>
      </c>
      <c r="Y21" s="137">
        <v>0.02</v>
      </c>
    </row>
    <row r="22" spans="1:25" s="129" customFormat="1" x14ac:dyDescent="0.2">
      <c r="A22" s="139">
        <v>822</v>
      </c>
      <c r="B22" s="139" t="s">
        <v>189</v>
      </c>
      <c r="C22" s="135" t="s">
        <v>176</v>
      </c>
      <c r="D22" s="136">
        <v>310</v>
      </c>
      <c r="E22" s="137">
        <v>0.82</v>
      </c>
      <c r="F22" s="137">
        <v>0.8</v>
      </c>
      <c r="G22" s="137">
        <v>0.42</v>
      </c>
      <c r="H22" s="137" t="s">
        <v>42</v>
      </c>
      <c r="I22" s="137">
        <v>0.04</v>
      </c>
      <c r="J22" s="137">
        <v>0.33</v>
      </c>
      <c r="K22" s="137" t="s">
        <v>42</v>
      </c>
      <c r="L22" s="137">
        <v>0</v>
      </c>
      <c r="M22" s="137">
        <v>0</v>
      </c>
      <c r="N22" s="137">
        <v>0</v>
      </c>
      <c r="O22" s="137" t="s">
        <v>42</v>
      </c>
      <c r="P22" s="137">
        <v>0</v>
      </c>
      <c r="Q22" s="137" t="s">
        <v>42</v>
      </c>
      <c r="R22" s="137" t="s">
        <v>42</v>
      </c>
      <c r="S22" s="137" t="s">
        <v>42</v>
      </c>
      <c r="T22" s="137">
        <v>0</v>
      </c>
      <c r="U22" s="137" t="s">
        <v>42</v>
      </c>
      <c r="V22" s="137" t="s">
        <v>42</v>
      </c>
      <c r="W22" s="137">
        <v>0.11</v>
      </c>
      <c r="X22" s="137">
        <v>0.05</v>
      </c>
      <c r="Y22" s="137">
        <v>0.03</v>
      </c>
    </row>
    <row r="23" spans="1:25" s="129" customFormat="1" x14ac:dyDescent="0.2">
      <c r="A23" s="139">
        <v>303</v>
      </c>
      <c r="B23" s="139" t="s">
        <v>190</v>
      </c>
      <c r="C23" s="135" t="s">
        <v>180</v>
      </c>
      <c r="D23" s="136">
        <v>580</v>
      </c>
      <c r="E23" s="137">
        <v>0.89</v>
      </c>
      <c r="F23" s="137">
        <v>0.87</v>
      </c>
      <c r="G23" s="137">
        <v>0.38</v>
      </c>
      <c r="H23" s="137">
        <v>0</v>
      </c>
      <c r="I23" s="137">
        <v>0.04</v>
      </c>
      <c r="J23" s="137">
        <v>0.42</v>
      </c>
      <c r="K23" s="137">
        <v>0.03</v>
      </c>
      <c r="L23" s="137">
        <v>0</v>
      </c>
      <c r="M23" s="137">
        <v>0</v>
      </c>
      <c r="N23" s="137">
        <v>0</v>
      </c>
      <c r="O23" s="137">
        <v>7.0000000000000007E-2</v>
      </c>
      <c r="P23" s="137">
        <v>0</v>
      </c>
      <c r="Q23" s="137" t="s">
        <v>42</v>
      </c>
      <c r="R23" s="137">
        <v>0.01</v>
      </c>
      <c r="S23" s="137">
        <v>0.01</v>
      </c>
      <c r="T23" s="137">
        <v>0</v>
      </c>
      <c r="U23" s="137">
        <v>0</v>
      </c>
      <c r="V23" s="137" t="s">
        <v>42</v>
      </c>
      <c r="W23" s="137">
        <v>7.0000000000000007E-2</v>
      </c>
      <c r="X23" s="137">
        <v>0.01</v>
      </c>
      <c r="Y23" s="137">
        <v>0.02</v>
      </c>
    </row>
    <row r="24" spans="1:25" s="129" customFormat="1" x14ac:dyDescent="0.2">
      <c r="A24" s="139">
        <v>330</v>
      </c>
      <c r="B24" s="139" t="s">
        <v>191</v>
      </c>
      <c r="C24" s="135" t="s">
        <v>174</v>
      </c>
      <c r="D24" s="136">
        <v>2490</v>
      </c>
      <c r="E24" s="137">
        <v>0.84</v>
      </c>
      <c r="F24" s="137">
        <v>0.81</v>
      </c>
      <c r="G24" s="137">
        <v>0.47</v>
      </c>
      <c r="H24" s="137" t="s">
        <v>41</v>
      </c>
      <c r="I24" s="137">
        <v>0.06</v>
      </c>
      <c r="J24" s="137">
        <v>0.2</v>
      </c>
      <c r="K24" s="137">
        <v>0.08</v>
      </c>
      <c r="L24" s="137" t="s">
        <v>42</v>
      </c>
      <c r="M24" s="137">
        <v>0</v>
      </c>
      <c r="N24" s="137">
        <v>0.01</v>
      </c>
      <c r="O24" s="137">
        <v>0.03</v>
      </c>
      <c r="P24" s="137">
        <v>0</v>
      </c>
      <c r="Q24" s="137" t="s">
        <v>42</v>
      </c>
      <c r="R24" s="137">
        <v>0.01</v>
      </c>
      <c r="S24" s="137" t="s">
        <v>41</v>
      </c>
      <c r="T24" s="137">
        <v>0.01</v>
      </c>
      <c r="U24" s="137" t="s">
        <v>42</v>
      </c>
      <c r="V24" s="137">
        <v>0.01</v>
      </c>
      <c r="W24" s="137">
        <v>0.1</v>
      </c>
      <c r="X24" s="137">
        <v>0.03</v>
      </c>
      <c r="Y24" s="137">
        <v>0.03</v>
      </c>
    </row>
    <row r="25" spans="1:25" s="129" customFormat="1" x14ac:dyDescent="0.2">
      <c r="A25" s="139">
        <v>889</v>
      </c>
      <c r="B25" s="139" t="s">
        <v>192</v>
      </c>
      <c r="C25" s="135" t="s">
        <v>168</v>
      </c>
      <c r="D25" s="136">
        <v>460</v>
      </c>
      <c r="E25" s="137">
        <v>0.88</v>
      </c>
      <c r="F25" s="137">
        <v>0.85</v>
      </c>
      <c r="G25" s="137">
        <v>0.62</v>
      </c>
      <c r="H25" s="137" t="s">
        <v>42</v>
      </c>
      <c r="I25" s="137">
        <v>0.03</v>
      </c>
      <c r="J25" s="137">
        <v>0.11</v>
      </c>
      <c r="K25" s="137">
        <v>0.08</v>
      </c>
      <c r="L25" s="137">
        <v>0</v>
      </c>
      <c r="M25" s="137">
        <v>0</v>
      </c>
      <c r="N25" s="137">
        <v>0</v>
      </c>
      <c r="O25" s="137">
        <v>0.03</v>
      </c>
      <c r="P25" s="137">
        <v>0</v>
      </c>
      <c r="Q25" s="137" t="s">
        <v>42</v>
      </c>
      <c r="R25" s="137" t="s">
        <v>42</v>
      </c>
      <c r="S25" s="137" t="s">
        <v>42</v>
      </c>
      <c r="T25" s="137" t="s">
        <v>42</v>
      </c>
      <c r="U25" s="137">
        <v>0</v>
      </c>
      <c r="V25" s="137">
        <v>0.01</v>
      </c>
      <c r="W25" s="137">
        <v>0.09</v>
      </c>
      <c r="X25" s="137">
        <v>0.03</v>
      </c>
      <c r="Y25" s="137" t="s">
        <v>42</v>
      </c>
    </row>
    <row r="26" spans="1:25" s="129" customFormat="1" x14ac:dyDescent="0.2">
      <c r="A26" s="139">
        <v>890</v>
      </c>
      <c r="B26" s="139" t="s">
        <v>193</v>
      </c>
      <c r="C26" s="135" t="s">
        <v>168</v>
      </c>
      <c r="D26" s="136">
        <v>260</v>
      </c>
      <c r="E26" s="137">
        <v>0.8</v>
      </c>
      <c r="F26" s="137">
        <v>0.78</v>
      </c>
      <c r="G26" s="137">
        <v>0.61</v>
      </c>
      <c r="H26" s="137">
        <v>0</v>
      </c>
      <c r="I26" s="137">
        <v>0.04</v>
      </c>
      <c r="J26" s="137" t="s">
        <v>42</v>
      </c>
      <c r="K26" s="137">
        <v>0.12</v>
      </c>
      <c r="L26" s="137">
        <v>0</v>
      </c>
      <c r="M26" s="137">
        <v>0</v>
      </c>
      <c r="N26" s="137">
        <v>0</v>
      </c>
      <c r="O26" s="137">
        <v>0.03</v>
      </c>
      <c r="P26" s="137">
        <v>0</v>
      </c>
      <c r="Q26" s="137">
        <v>0</v>
      </c>
      <c r="R26" s="137" t="s">
        <v>42</v>
      </c>
      <c r="S26" s="137">
        <v>0</v>
      </c>
      <c r="T26" s="137">
        <v>0</v>
      </c>
      <c r="U26" s="137" t="s">
        <v>42</v>
      </c>
      <c r="V26" s="137" t="s">
        <v>42</v>
      </c>
      <c r="W26" s="137">
        <v>0.13</v>
      </c>
      <c r="X26" s="137">
        <v>0.04</v>
      </c>
      <c r="Y26" s="137">
        <v>0.03</v>
      </c>
    </row>
    <row r="27" spans="1:25" s="129" customFormat="1" x14ac:dyDescent="0.2">
      <c r="A27" s="139">
        <v>350</v>
      </c>
      <c r="B27" s="139" t="s">
        <v>194</v>
      </c>
      <c r="C27" s="135" t="s">
        <v>168</v>
      </c>
      <c r="D27" s="136">
        <v>560</v>
      </c>
      <c r="E27" s="137">
        <v>0.85</v>
      </c>
      <c r="F27" s="137">
        <v>0.81</v>
      </c>
      <c r="G27" s="137">
        <v>0.56000000000000005</v>
      </c>
      <c r="H27" s="137">
        <v>0</v>
      </c>
      <c r="I27" s="137">
        <v>0.03</v>
      </c>
      <c r="J27" s="137">
        <v>0.11</v>
      </c>
      <c r="K27" s="137">
        <v>0.11</v>
      </c>
      <c r="L27" s="137">
        <v>0</v>
      </c>
      <c r="M27" s="137">
        <v>0</v>
      </c>
      <c r="N27" s="137" t="s">
        <v>42</v>
      </c>
      <c r="O27" s="137">
        <v>0.05</v>
      </c>
      <c r="P27" s="137">
        <v>0</v>
      </c>
      <c r="Q27" s="137" t="s">
        <v>42</v>
      </c>
      <c r="R27" s="137">
        <v>0.02</v>
      </c>
      <c r="S27" s="137">
        <v>0.01</v>
      </c>
      <c r="T27" s="137">
        <v>0</v>
      </c>
      <c r="U27" s="137" t="s">
        <v>42</v>
      </c>
      <c r="V27" s="137">
        <v>0.02</v>
      </c>
      <c r="W27" s="137">
        <v>0.1</v>
      </c>
      <c r="X27" s="137">
        <v>0.04</v>
      </c>
      <c r="Y27" s="137">
        <v>0.01</v>
      </c>
    </row>
    <row r="28" spans="1:25" s="129" customFormat="1" x14ac:dyDescent="0.2">
      <c r="A28" s="139">
        <v>837</v>
      </c>
      <c r="B28" s="139" t="s">
        <v>195</v>
      </c>
      <c r="C28" s="135" t="s">
        <v>184</v>
      </c>
      <c r="D28" s="136">
        <v>250</v>
      </c>
      <c r="E28" s="137">
        <v>0.87</v>
      </c>
      <c r="F28" s="137">
        <v>0.83</v>
      </c>
      <c r="G28" s="137">
        <v>0.57999999999999996</v>
      </c>
      <c r="H28" s="137" t="s">
        <v>42</v>
      </c>
      <c r="I28" s="137">
        <v>0.04</v>
      </c>
      <c r="J28" s="137">
        <v>0.2</v>
      </c>
      <c r="K28" s="137">
        <v>0</v>
      </c>
      <c r="L28" s="137">
        <v>0</v>
      </c>
      <c r="M28" s="137">
        <v>0</v>
      </c>
      <c r="N28" s="137" t="s">
        <v>42</v>
      </c>
      <c r="O28" s="137">
        <v>0.06</v>
      </c>
      <c r="P28" s="137">
        <v>0</v>
      </c>
      <c r="Q28" s="137">
        <v>0</v>
      </c>
      <c r="R28" s="137">
        <v>0.03</v>
      </c>
      <c r="S28" s="137" t="s">
        <v>42</v>
      </c>
      <c r="T28" s="137">
        <v>0</v>
      </c>
      <c r="U28" s="137" t="s">
        <v>42</v>
      </c>
      <c r="V28" s="137" t="s">
        <v>42</v>
      </c>
      <c r="W28" s="137">
        <v>0.06</v>
      </c>
      <c r="X28" s="137">
        <v>0.06</v>
      </c>
      <c r="Y28" s="137" t="s">
        <v>42</v>
      </c>
    </row>
    <row r="29" spans="1:25" s="129" customFormat="1" x14ac:dyDescent="0.2">
      <c r="A29" s="139">
        <v>867</v>
      </c>
      <c r="B29" s="139" t="s">
        <v>196</v>
      </c>
      <c r="C29" s="135" t="s">
        <v>182</v>
      </c>
      <c r="D29" s="136">
        <v>180</v>
      </c>
      <c r="E29" s="137">
        <v>0.87</v>
      </c>
      <c r="F29" s="137">
        <v>0.83</v>
      </c>
      <c r="G29" s="137">
        <v>0.44</v>
      </c>
      <c r="H29" s="137">
        <v>0</v>
      </c>
      <c r="I29" s="137">
        <v>0.05</v>
      </c>
      <c r="J29" s="137">
        <v>0.28000000000000003</v>
      </c>
      <c r="K29" s="137">
        <v>0.05</v>
      </c>
      <c r="L29" s="137">
        <v>0</v>
      </c>
      <c r="M29" s="137">
        <v>0</v>
      </c>
      <c r="N29" s="137">
        <v>0</v>
      </c>
      <c r="O29" s="137">
        <v>0.08</v>
      </c>
      <c r="P29" s="137">
        <v>0</v>
      </c>
      <c r="Q29" s="137" t="s">
        <v>42</v>
      </c>
      <c r="R29" s="137" t="s">
        <v>42</v>
      </c>
      <c r="S29" s="137" t="s">
        <v>42</v>
      </c>
      <c r="T29" s="137">
        <v>0</v>
      </c>
      <c r="U29" s="137" t="s">
        <v>42</v>
      </c>
      <c r="V29" s="137" t="s">
        <v>42</v>
      </c>
      <c r="W29" s="137">
        <v>7.0000000000000007E-2</v>
      </c>
      <c r="X29" s="137">
        <v>0.04</v>
      </c>
      <c r="Y29" s="137" t="s">
        <v>42</v>
      </c>
    </row>
    <row r="30" spans="1:25" s="129" customFormat="1" x14ac:dyDescent="0.2">
      <c r="A30" s="139">
        <v>380</v>
      </c>
      <c r="B30" s="139" t="s">
        <v>197</v>
      </c>
      <c r="C30" s="135" t="s">
        <v>170</v>
      </c>
      <c r="D30" s="136">
        <v>1320</v>
      </c>
      <c r="E30" s="137">
        <v>0.82</v>
      </c>
      <c r="F30" s="137">
        <v>0.79</v>
      </c>
      <c r="G30" s="137">
        <v>0.42</v>
      </c>
      <c r="H30" s="137">
        <v>0</v>
      </c>
      <c r="I30" s="137">
        <v>0.04</v>
      </c>
      <c r="J30" s="137">
        <v>0.31</v>
      </c>
      <c r="K30" s="137" t="s">
        <v>42</v>
      </c>
      <c r="L30" s="137">
        <v>0</v>
      </c>
      <c r="M30" s="137" t="s">
        <v>42</v>
      </c>
      <c r="N30" s="137" t="s">
        <v>42</v>
      </c>
      <c r="O30" s="137">
        <v>0.04</v>
      </c>
      <c r="P30" s="137">
        <v>0</v>
      </c>
      <c r="Q30" s="137">
        <v>0.01</v>
      </c>
      <c r="R30" s="137">
        <v>0.02</v>
      </c>
      <c r="S30" s="137">
        <v>0.01</v>
      </c>
      <c r="T30" s="137">
        <v>0.01</v>
      </c>
      <c r="U30" s="137" t="s">
        <v>42</v>
      </c>
      <c r="V30" s="137">
        <v>0.02</v>
      </c>
      <c r="W30" s="137">
        <v>0.11</v>
      </c>
      <c r="X30" s="137">
        <v>0.04</v>
      </c>
      <c r="Y30" s="137">
        <v>0.03</v>
      </c>
    </row>
    <row r="31" spans="1:25" s="129" customFormat="1" x14ac:dyDescent="0.2">
      <c r="A31" s="139">
        <v>304</v>
      </c>
      <c r="B31" s="139" t="s">
        <v>198</v>
      </c>
      <c r="C31" s="135" t="s">
        <v>180</v>
      </c>
      <c r="D31" s="136">
        <v>530</v>
      </c>
      <c r="E31" s="137">
        <v>0.89</v>
      </c>
      <c r="F31" s="137">
        <v>0.88</v>
      </c>
      <c r="G31" s="137">
        <v>0.4</v>
      </c>
      <c r="H31" s="137">
        <v>0</v>
      </c>
      <c r="I31" s="137">
        <v>0.02</v>
      </c>
      <c r="J31" s="137">
        <v>0.43</v>
      </c>
      <c r="K31" s="137">
        <v>0.03</v>
      </c>
      <c r="L31" s="137">
        <v>0</v>
      </c>
      <c r="M31" s="137">
        <v>0</v>
      </c>
      <c r="N31" s="137" t="s">
        <v>42</v>
      </c>
      <c r="O31" s="137">
        <v>0.01</v>
      </c>
      <c r="P31" s="137">
        <v>0</v>
      </c>
      <c r="Q31" s="137" t="s">
        <v>42</v>
      </c>
      <c r="R31" s="137">
        <v>0.01</v>
      </c>
      <c r="S31" s="137" t="s">
        <v>42</v>
      </c>
      <c r="T31" s="137" t="s">
        <v>42</v>
      </c>
      <c r="U31" s="137" t="s">
        <v>42</v>
      </c>
      <c r="V31" s="137">
        <v>0</v>
      </c>
      <c r="W31" s="137">
        <v>7.0000000000000007E-2</v>
      </c>
      <c r="X31" s="137">
        <v>0.02</v>
      </c>
      <c r="Y31" s="137">
        <v>0.03</v>
      </c>
    </row>
    <row r="32" spans="1:25" s="129" customFormat="1" x14ac:dyDescent="0.2">
      <c r="A32" s="139">
        <v>846</v>
      </c>
      <c r="B32" s="139" t="s">
        <v>199</v>
      </c>
      <c r="C32" s="135" t="s">
        <v>182</v>
      </c>
      <c r="D32" s="136">
        <v>550</v>
      </c>
      <c r="E32" s="137">
        <v>0.89</v>
      </c>
      <c r="F32" s="137">
        <v>0.87</v>
      </c>
      <c r="G32" s="137">
        <v>0.41</v>
      </c>
      <c r="H32" s="137">
        <v>0</v>
      </c>
      <c r="I32" s="137">
        <v>0.05</v>
      </c>
      <c r="J32" s="137">
        <v>0.2</v>
      </c>
      <c r="K32" s="137">
        <v>0.21</v>
      </c>
      <c r="L32" s="137">
        <v>0</v>
      </c>
      <c r="M32" s="137">
        <v>0</v>
      </c>
      <c r="N32" s="137">
        <v>0</v>
      </c>
      <c r="O32" s="137">
        <v>0.03</v>
      </c>
      <c r="P32" s="137">
        <v>0</v>
      </c>
      <c r="Q32" s="137" t="s">
        <v>42</v>
      </c>
      <c r="R32" s="137" t="s">
        <v>42</v>
      </c>
      <c r="S32" s="137" t="s">
        <v>42</v>
      </c>
      <c r="T32" s="137" t="s">
        <v>42</v>
      </c>
      <c r="U32" s="137" t="s">
        <v>42</v>
      </c>
      <c r="V32" s="137">
        <v>0.01</v>
      </c>
      <c r="W32" s="137">
        <v>0.05</v>
      </c>
      <c r="X32" s="137">
        <v>0.05</v>
      </c>
      <c r="Y32" s="137">
        <v>0.02</v>
      </c>
    </row>
    <row r="33" spans="1:25" s="129" customFormat="1" x14ac:dyDescent="0.2">
      <c r="A33" s="139">
        <v>801</v>
      </c>
      <c r="B33" s="139" t="s">
        <v>200</v>
      </c>
      <c r="C33" s="135" t="s">
        <v>184</v>
      </c>
      <c r="D33" s="136">
        <v>610</v>
      </c>
      <c r="E33" s="137">
        <v>0.79</v>
      </c>
      <c r="F33" s="137">
        <v>0.76</v>
      </c>
      <c r="G33" s="137">
        <v>0.48</v>
      </c>
      <c r="H33" s="137" t="s">
        <v>42</v>
      </c>
      <c r="I33" s="137">
        <v>0.05</v>
      </c>
      <c r="J33" s="137">
        <v>0.18</v>
      </c>
      <c r="K33" s="137">
        <v>0.03</v>
      </c>
      <c r="L33" s="137" t="s">
        <v>42</v>
      </c>
      <c r="M33" s="137" t="s">
        <v>42</v>
      </c>
      <c r="N33" s="137" t="s">
        <v>42</v>
      </c>
      <c r="O33" s="137">
        <v>0.05</v>
      </c>
      <c r="P33" s="137">
        <v>0</v>
      </c>
      <c r="Q33" s="137" t="s">
        <v>42</v>
      </c>
      <c r="R33" s="137">
        <v>0.01</v>
      </c>
      <c r="S33" s="137">
        <v>0.01</v>
      </c>
      <c r="T33" s="137">
        <v>0</v>
      </c>
      <c r="U33" s="137" t="s">
        <v>42</v>
      </c>
      <c r="V33" s="137">
        <v>0.02</v>
      </c>
      <c r="W33" s="137">
        <v>0.14000000000000001</v>
      </c>
      <c r="X33" s="137">
        <v>0.04</v>
      </c>
      <c r="Y33" s="137">
        <v>0.02</v>
      </c>
    </row>
    <row r="34" spans="1:25" s="129" customFormat="1" x14ac:dyDescent="0.2">
      <c r="A34" s="139">
        <v>305</v>
      </c>
      <c r="B34" s="139" t="s">
        <v>201</v>
      </c>
      <c r="C34" s="135" t="s">
        <v>180</v>
      </c>
      <c r="D34" s="136">
        <v>610</v>
      </c>
      <c r="E34" s="137">
        <v>0.88</v>
      </c>
      <c r="F34" s="137">
        <v>0.85</v>
      </c>
      <c r="G34" s="137">
        <v>0.39</v>
      </c>
      <c r="H34" s="137">
        <v>0</v>
      </c>
      <c r="I34" s="137">
        <v>0.04</v>
      </c>
      <c r="J34" s="137">
        <v>0.39</v>
      </c>
      <c r="K34" s="137">
        <v>0.03</v>
      </c>
      <c r="L34" s="137">
        <v>0</v>
      </c>
      <c r="M34" s="137">
        <v>0</v>
      </c>
      <c r="N34" s="137">
        <v>0</v>
      </c>
      <c r="O34" s="137">
        <v>0.06</v>
      </c>
      <c r="P34" s="137">
        <v>0</v>
      </c>
      <c r="Q34" s="137" t="s">
        <v>42</v>
      </c>
      <c r="R34" s="137">
        <v>0.02</v>
      </c>
      <c r="S34" s="137">
        <v>0.01</v>
      </c>
      <c r="T34" s="137">
        <v>0</v>
      </c>
      <c r="U34" s="137" t="s">
        <v>42</v>
      </c>
      <c r="V34" s="137" t="s">
        <v>42</v>
      </c>
      <c r="W34" s="137">
        <v>7.0000000000000007E-2</v>
      </c>
      <c r="X34" s="137">
        <v>0.02</v>
      </c>
      <c r="Y34" s="137">
        <v>0.03</v>
      </c>
    </row>
    <row r="35" spans="1:25" s="129" customFormat="1" x14ac:dyDescent="0.2">
      <c r="A35" s="139">
        <v>825</v>
      </c>
      <c r="B35" s="139" t="s">
        <v>202</v>
      </c>
      <c r="C35" s="135" t="s">
        <v>182</v>
      </c>
      <c r="D35" s="136">
        <v>640</v>
      </c>
      <c r="E35" s="137">
        <v>0.89</v>
      </c>
      <c r="F35" s="137">
        <v>0.86</v>
      </c>
      <c r="G35" s="137">
        <v>0.45</v>
      </c>
      <c r="H35" s="137">
        <v>0</v>
      </c>
      <c r="I35" s="137">
        <v>0.05</v>
      </c>
      <c r="J35" s="137">
        <v>0.33</v>
      </c>
      <c r="K35" s="137">
        <v>0.03</v>
      </c>
      <c r="L35" s="137">
        <v>0</v>
      </c>
      <c r="M35" s="137">
        <v>0</v>
      </c>
      <c r="N35" s="137" t="s">
        <v>42</v>
      </c>
      <c r="O35" s="137">
        <v>0.06</v>
      </c>
      <c r="P35" s="137">
        <v>0</v>
      </c>
      <c r="Q35" s="137" t="s">
        <v>42</v>
      </c>
      <c r="R35" s="137">
        <v>0.02</v>
      </c>
      <c r="S35" s="137">
        <v>0.02</v>
      </c>
      <c r="T35" s="137">
        <v>0</v>
      </c>
      <c r="U35" s="137" t="s">
        <v>42</v>
      </c>
      <c r="V35" s="137" t="s">
        <v>42</v>
      </c>
      <c r="W35" s="137">
        <v>0.05</v>
      </c>
      <c r="X35" s="137">
        <v>0.04</v>
      </c>
      <c r="Y35" s="137">
        <v>0.03</v>
      </c>
    </row>
    <row r="36" spans="1:25" s="129" customFormat="1" x14ac:dyDescent="0.2">
      <c r="A36" s="139">
        <v>351</v>
      </c>
      <c r="B36" s="139" t="s">
        <v>203</v>
      </c>
      <c r="C36" s="135" t="s">
        <v>168</v>
      </c>
      <c r="D36" s="136">
        <v>310</v>
      </c>
      <c r="E36" s="137">
        <v>0.89</v>
      </c>
      <c r="F36" s="137">
        <v>0.87</v>
      </c>
      <c r="G36" s="137">
        <v>0.68</v>
      </c>
      <c r="H36" s="137">
        <v>0</v>
      </c>
      <c r="I36" s="137" t="s">
        <v>42</v>
      </c>
      <c r="J36" s="137">
        <v>0.04</v>
      </c>
      <c r="K36" s="137">
        <v>0.14000000000000001</v>
      </c>
      <c r="L36" s="137">
        <v>0</v>
      </c>
      <c r="M36" s="137">
        <v>0</v>
      </c>
      <c r="N36" s="137">
        <v>0</v>
      </c>
      <c r="O36" s="137" t="s">
        <v>42</v>
      </c>
      <c r="P36" s="137">
        <v>0</v>
      </c>
      <c r="Q36" s="137">
        <v>0</v>
      </c>
      <c r="R36" s="137">
        <v>0.02</v>
      </c>
      <c r="S36" s="137" t="s">
        <v>42</v>
      </c>
      <c r="T36" s="137" t="s">
        <v>42</v>
      </c>
      <c r="U36" s="137">
        <v>0</v>
      </c>
      <c r="V36" s="137" t="s">
        <v>42</v>
      </c>
      <c r="W36" s="137">
        <v>0.06</v>
      </c>
      <c r="X36" s="137">
        <v>0.03</v>
      </c>
      <c r="Y36" s="137" t="s">
        <v>42</v>
      </c>
    </row>
    <row r="37" spans="1:25" s="129" customFormat="1" x14ac:dyDescent="0.2">
      <c r="A37" s="139">
        <v>381</v>
      </c>
      <c r="B37" s="139" t="s">
        <v>204</v>
      </c>
      <c r="C37" s="135" t="s">
        <v>170</v>
      </c>
      <c r="D37" s="136">
        <v>460</v>
      </c>
      <c r="E37" s="137">
        <v>0.91</v>
      </c>
      <c r="F37" s="137">
        <v>0.88</v>
      </c>
      <c r="G37" s="137">
        <v>0.42</v>
      </c>
      <c r="H37" s="137">
        <v>0</v>
      </c>
      <c r="I37" s="137">
        <v>0.03</v>
      </c>
      <c r="J37" s="137">
        <v>0.38</v>
      </c>
      <c r="K37" s="137">
        <v>0.04</v>
      </c>
      <c r="L37" s="137">
        <v>0</v>
      </c>
      <c r="M37" s="137">
        <v>0</v>
      </c>
      <c r="N37" s="137" t="s">
        <v>42</v>
      </c>
      <c r="O37" s="137">
        <v>0.09</v>
      </c>
      <c r="P37" s="137">
        <v>0</v>
      </c>
      <c r="Q37" s="137" t="s">
        <v>42</v>
      </c>
      <c r="R37" s="137" t="s">
        <v>42</v>
      </c>
      <c r="S37" s="137" t="s">
        <v>42</v>
      </c>
      <c r="T37" s="137">
        <v>0</v>
      </c>
      <c r="U37" s="137" t="s">
        <v>42</v>
      </c>
      <c r="V37" s="137">
        <v>0.02</v>
      </c>
      <c r="W37" s="137">
        <v>0.06</v>
      </c>
      <c r="X37" s="137">
        <v>0.02</v>
      </c>
      <c r="Y37" s="137" t="s">
        <v>42</v>
      </c>
    </row>
    <row r="38" spans="1:25" s="129" customFormat="1" x14ac:dyDescent="0.2">
      <c r="A38" s="139">
        <v>873</v>
      </c>
      <c r="B38" s="139" t="s">
        <v>205</v>
      </c>
      <c r="C38" s="135" t="s">
        <v>176</v>
      </c>
      <c r="D38" s="136">
        <v>1310</v>
      </c>
      <c r="E38" s="137">
        <v>0.87</v>
      </c>
      <c r="F38" s="137">
        <v>0.84</v>
      </c>
      <c r="G38" s="137">
        <v>0.51</v>
      </c>
      <c r="H38" s="137" t="s">
        <v>42</v>
      </c>
      <c r="I38" s="137">
        <v>0.02</v>
      </c>
      <c r="J38" s="137">
        <v>0.17</v>
      </c>
      <c r="K38" s="137">
        <v>0.14000000000000001</v>
      </c>
      <c r="L38" s="137">
        <v>0</v>
      </c>
      <c r="M38" s="137">
        <v>0</v>
      </c>
      <c r="N38" s="137" t="s">
        <v>42</v>
      </c>
      <c r="O38" s="137">
        <v>0.05</v>
      </c>
      <c r="P38" s="137">
        <v>0</v>
      </c>
      <c r="Q38" s="137" t="s">
        <v>42</v>
      </c>
      <c r="R38" s="137">
        <v>0.02</v>
      </c>
      <c r="S38" s="137">
        <v>0.01</v>
      </c>
      <c r="T38" s="137" t="s">
        <v>42</v>
      </c>
      <c r="U38" s="137">
        <v>0.01</v>
      </c>
      <c r="V38" s="137">
        <v>0.01</v>
      </c>
      <c r="W38" s="137">
        <v>0.06</v>
      </c>
      <c r="X38" s="137">
        <v>0.05</v>
      </c>
      <c r="Y38" s="137">
        <v>0.02</v>
      </c>
    </row>
    <row r="39" spans="1:25" s="129" customFormat="1" x14ac:dyDescent="0.2">
      <c r="A39" s="139">
        <v>202</v>
      </c>
      <c r="B39" s="139" t="s">
        <v>206</v>
      </c>
      <c r="C39" s="135" t="s">
        <v>178</v>
      </c>
      <c r="D39" s="136">
        <v>310</v>
      </c>
      <c r="E39" s="137">
        <v>0.83</v>
      </c>
      <c r="F39" s="137">
        <v>0.81</v>
      </c>
      <c r="G39" s="137">
        <v>0.26</v>
      </c>
      <c r="H39" s="137">
        <v>0</v>
      </c>
      <c r="I39" s="137">
        <v>0.03</v>
      </c>
      <c r="J39" s="137">
        <v>0.5</v>
      </c>
      <c r="K39" s="137">
        <v>0.02</v>
      </c>
      <c r="L39" s="137" t="s">
        <v>42</v>
      </c>
      <c r="M39" s="137">
        <v>0</v>
      </c>
      <c r="N39" s="137">
        <v>0</v>
      </c>
      <c r="O39" s="137">
        <v>0.03</v>
      </c>
      <c r="P39" s="137">
        <v>0</v>
      </c>
      <c r="Q39" s="137" t="s">
        <v>42</v>
      </c>
      <c r="R39" s="137">
        <v>0</v>
      </c>
      <c r="S39" s="137">
        <v>0</v>
      </c>
      <c r="T39" s="137">
        <v>0</v>
      </c>
      <c r="U39" s="137">
        <v>0</v>
      </c>
      <c r="V39" s="137" t="s">
        <v>42</v>
      </c>
      <c r="W39" s="137">
        <v>0.08</v>
      </c>
      <c r="X39" s="137">
        <v>0.06</v>
      </c>
      <c r="Y39" s="137">
        <v>0.03</v>
      </c>
    </row>
    <row r="40" spans="1:25" s="129" customFormat="1" x14ac:dyDescent="0.2">
      <c r="A40" s="139">
        <v>823</v>
      </c>
      <c r="B40" s="139" t="s">
        <v>207</v>
      </c>
      <c r="C40" s="135" t="s">
        <v>176</v>
      </c>
      <c r="D40" s="136">
        <v>410</v>
      </c>
      <c r="E40" s="137">
        <v>0.85</v>
      </c>
      <c r="F40" s="137">
        <v>0.82</v>
      </c>
      <c r="G40" s="137">
        <v>0.54</v>
      </c>
      <c r="H40" s="137" t="s">
        <v>42</v>
      </c>
      <c r="I40" s="137">
        <v>0.05</v>
      </c>
      <c r="J40" s="137">
        <v>0.22</v>
      </c>
      <c r="K40" s="137" t="s">
        <v>42</v>
      </c>
      <c r="L40" s="137">
        <v>0</v>
      </c>
      <c r="M40" s="137">
        <v>0</v>
      </c>
      <c r="N40" s="137">
        <v>0</v>
      </c>
      <c r="O40" s="137">
        <v>0.06</v>
      </c>
      <c r="P40" s="137">
        <v>0</v>
      </c>
      <c r="Q40" s="137">
        <v>0</v>
      </c>
      <c r="R40" s="137">
        <v>0.02</v>
      </c>
      <c r="S40" s="137" t="s">
        <v>42</v>
      </c>
      <c r="T40" s="137">
        <v>0</v>
      </c>
      <c r="U40" s="137" t="s">
        <v>42</v>
      </c>
      <c r="V40" s="137">
        <v>0.01</v>
      </c>
      <c r="W40" s="137">
        <v>7.0000000000000007E-2</v>
      </c>
      <c r="X40" s="137">
        <v>0.04</v>
      </c>
      <c r="Y40" s="137">
        <v>0.03</v>
      </c>
    </row>
    <row r="41" spans="1:25" s="129" customFormat="1" x14ac:dyDescent="0.2">
      <c r="A41" s="139">
        <v>895</v>
      </c>
      <c r="B41" s="139" t="s">
        <v>208</v>
      </c>
      <c r="C41" s="135" t="s">
        <v>168</v>
      </c>
      <c r="D41" s="136">
        <v>610</v>
      </c>
      <c r="E41" s="137">
        <v>0.87</v>
      </c>
      <c r="F41" s="137">
        <v>0.84</v>
      </c>
      <c r="G41" s="137">
        <v>0.52</v>
      </c>
      <c r="H41" s="137">
        <v>0</v>
      </c>
      <c r="I41" s="137">
        <v>7.0000000000000007E-2</v>
      </c>
      <c r="J41" s="137">
        <v>0.22</v>
      </c>
      <c r="K41" s="137">
        <v>0.02</v>
      </c>
      <c r="L41" s="137">
        <v>0</v>
      </c>
      <c r="M41" s="137">
        <v>0.01</v>
      </c>
      <c r="N41" s="137" t="s">
        <v>42</v>
      </c>
      <c r="O41" s="137">
        <v>0.05</v>
      </c>
      <c r="P41" s="137">
        <v>0</v>
      </c>
      <c r="Q41" s="137">
        <v>0</v>
      </c>
      <c r="R41" s="137">
        <v>0.02</v>
      </c>
      <c r="S41" s="137" t="s">
        <v>42</v>
      </c>
      <c r="T41" s="137" t="s">
        <v>42</v>
      </c>
      <c r="U41" s="137" t="s">
        <v>42</v>
      </c>
      <c r="V41" s="137">
        <v>0.02</v>
      </c>
      <c r="W41" s="137">
        <v>0.09</v>
      </c>
      <c r="X41" s="137">
        <v>0.03</v>
      </c>
      <c r="Y41" s="137" t="s">
        <v>42</v>
      </c>
    </row>
    <row r="42" spans="1:25" s="129" customFormat="1" x14ac:dyDescent="0.2">
      <c r="A42" s="139">
        <v>896</v>
      </c>
      <c r="B42" s="139" t="s">
        <v>209</v>
      </c>
      <c r="C42" s="135" t="s">
        <v>168</v>
      </c>
      <c r="D42" s="136">
        <v>670</v>
      </c>
      <c r="E42" s="137">
        <v>0.81</v>
      </c>
      <c r="F42" s="137">
        <v>0.77</v>
      </c>
      <c r="G42" s="137">
        <v>0.5</v>
      </c>
      <c r="H42" s="137" t="s">
        <v>42</v>
      </c>
      <c r="I42" s="137">
        <v>0.04</v>
      </c>
      <c r="J42" s="137">
        <v>0.18</v>
      </c>
      <c r="K42" s="137">
        <v>0.04</v>
      </c>
      <c r="L42" s="137">
        <v>0</v>
      </c>
      <c r="M42" s="137">
        <v>0</v>
      </c>
      <c r="N42" s="137" t="s">
        <v>42</v>
      </c>
      <c r="O42" s="137">
        <v>0.06</v>
      </c>
      <c r="P42" s="137">
        <v>0</v>
      </c>
      <c r="Q42" s="137" t="s">
        <v>42</v>
      </c>
      <c r="R42" s="137">
        <v>0.03</v>
      </c>
      <c r="S42" s="137">
        <v>0.02</v>
      </c>
      <c r="T42" s="137" t="s">
        <v>42</v>
      </c>
      <c r="U42" s="137" t="s">
        <v>42</v>
      </c>
      <c r="V42" s="137">
        <v>0.02</v>
      </c>
      <c r="W42" s="137">
        <v>0.11</v>
      </c>
      <c r="X42" s="137">
        <v>0.04</v>
      </c>
      <c r="Y42" s="137">
        <v>0.04</v>
      </c>
    </row>
    <row r="43" spans="1:25" s="129" customFormat="1" x14ac:dyDescent="0.2">
      <c r="A43" s="139">
        <v>201</v>
      </c>
      <c r="B43" s="139" t="s">
        <v>210</v>
      </c>
      <c r="C43" s="135" t="s">
        <v>178</v>
      </c>
      <c r="D43" s="136" t="s">
        <v>355</v>
      </c>
      <c r="E43" s="137" t="s">
        <v>355</v>
      </c>
      <c r="F43" s="137" t="s">
        <v>355</v>
      </c>
      <c r="G43" s="137" t="s">
        <v>355</v>
      </c>
      <c r="H43" s="137" t="s">
        <v>355</v>
      </c>
      <c r="I43" s="137" t="s">
        <v>355</v>
      </c>
      <c r="J43" s="137" t="s">
        <v>355</v>
      </c>
      <c r="K43" s="137" t="s">
        <v>355</v>
      </c>
      <c r="L43" s="137" t="s">
        <v>355</v>
      </c>
      <c r="M43" s="137" t="s">
        <v>355</v>
      </c>
      <c r="N43" s="137" t="s">
        <v>355</v>
      </c>
      <c r="O43" s="137" t="s">
        <v>355</v>
      </c>
      <c r="P43" s="137" t="s">
        <v>355</v>
      </c>
      <c r="Q43" s="137" t="s">
        <v>355</v>
      </c>
      <c r="R43" s="137" t="s">
        <v>355</v>
      </c>
      <c r="S43" s="137" t="s">
        <v>355</v>
      </c>
      <c r="T43" s="137" t="s">
        <v>355</v>
      </c>
      <c r="U43" s="137" t="s">
        <v>355</v>
      </c>
      <c r="V43" s="137" t="s">
        <v>355</v>
      </c>
      <c r="W43" s="137" t="s">
        <v>355</v>
      </c>
      <c r="X43" s="137" t="s">
        <v>355</v>
      </c>
      <c r="Y43" s="137" t="s">
        <v>355</v>
      </c>
    </row>
    <row r="44" spans="1:25" s="129" customFormat="1" x14ac:dyDescent="0.2">
      <c r="A44" s="139">
        <v>908</v>
      </c>
      <c r="B44" s="139" t="s">
        <v>211</v>
      </c>
      <c r="C44" s="135" t="s">
        <v>184</v>
      </c>
      <c r="D44" s="136">
        <v>1240</v>
      </c>
      <c r="E44" s="137">
        <v>0.85</v>
      </c>
      <c r="F44" s="137">
        <v>0.84</v>
      </c>
      <c r="G44" s="137">
        <v>0.63</v>
      </c>
      <c r="H44" s="137" t="s">
        <v>42</v>
      </c>
      <c r="I44" s="137">
        <v>0.05</v>
      </c>
      <c r="J44" s="137">
        <v>0.15</v>
      </c>
      <c r="K44" s="137">
        <v>0</v>
      </c>
      <c r="L44" s="137" t="s">
        <v>42</v>
      </c>
      <c r="M44" s="137">
        <v>0</v>
      </c>
      <c r="N44" s="137" t="s">
        <v>42</v>
      </c>
      <c r="O44" s="137">
        <v>0.09</v>
      </c>
      <c r="P44" s="137">
        <v>0</v>
      </c>
      <c r="Q44" s="137" t="s">
        <v>42</v>
      </c>
      <c r="R44" s="137" t="s">
        <v>42</v>
      </c>
      <c r="S44" s="137" t="s">
        <v>42</v>
      </c>
      <c r="T44" s="137" t="s">
        <v>42</v>
      </c>
      <c r="U44" s="137" t="s">
        <v>42</v>
      </c>
      <c r="V44" s="137">
        <v>0.01</v>
      </c>
      <c r="W44" s="137">
        <v>0.11</v>
      </c>
      <c r="X44" s="137">
        <v>0.03</v>
      </c>
      <c r="Y44" s="137">
        <v>0.01</v>
      </c>
    </row>
    <row r="45" spans="1:25" s="129" customFormat="1" x14ac:dyDescent="0.2">
      <c r="A45" s="139">
        <v>331</v>
      </c>
      <c r="B45" s="139" t="s">
        <v>212</v>
      </c>
      <c r="C45" s="135" t="s">
        <v>174</v>
      </c>
      <c r="D45" s="136">
        <v>920</v>
      </c>
      <c r="E45" s="137">
        <v>0.86</v>
      </c>
      <c r="F45" s="137">
        <v>0.82</v>
      </c>
      <c r="G45" s="137">
        <v>0.46</v>
      </c>
      <c r="H45" s="137" t="s">
        <v>42</v>
      </c>
      <c r="I45" s="137">
        <v>0.03</v>
      </c>
      <c r="J45" s="137">
        <v>0.32</v>
      </c>
      <c r="K45" s="137" t="s">
        <v>42</v>
      </c>
      <c r="L45" s="137">
        <v>0.01</v>
      </c>
      <c r="M45" s="137">
        <v>0</v>
      </c>
      <c r="N45" s="137" t="s">
        <v>42</v>
      </c>
      <c r="O45" s="137">
        <v>0.03</v>
      </c>
      <c r="P45" s="137">
        <v>0</v>
      </c>
      <c r="Q45" s="137">
        <v>0</v>
      </c>
      <c r="R45" s="137">
        <v>0.02</v>
      </c>
      <c r="S45" s="137">
        <v>0.01</v>
      </c>
      <c r="T45" s="137">
        <v>0.01</v>
      </c>
      <c r="U45" s="137" t="s">
        <v>42</v>
      </c>
      <c r="V45" s="137">
        <v>0.02</v>
      </c>
      <c r="W45" s="137">
        <v>7.0000000000000007E-2</v>
      </c>
      <c r="X45" s="137">
        <v>0.04</v>
      </c>
      <c r="Y45" s="137">
        <v>0.03</v>
      </c>
    </row>
    <row r="46" spans="1:25" s="129" customFormat="1" x14ac:dyDescent="0.2">
      <c r="A46" s="139">
        <v>306</v>
      </c>
      <c r="B46" s="139" t="s">
        <v>213</v>
      </c>
      <c r="C46" s="135" t="s">
        <v>180</v>
      </c>
      <c r="D46" s="136">
        <v>890</v>
      </c>
      <c r="E46" s="137">
        <v>0.86</v>
      </c>
      <c r="F46" s="137">
        <v>0.85</v>
      </c>
      <c r="G46" s="137">
        <v>0.38</v>
      </c>
      <c r="H46" s="137" t="s">
        <v>42</v>
      </c>
      <c r="I46" s="137">
        <v>0.03</v>
      </c>
      <c r="J46" s="137">
        <v>0.28000000000000003</v>
      </c>
      <c r="K46" s="137">
        <v>0.16</v>
      </c>
      <c r="L46" s="137">
        <v>0</v>
      </c>
      <c r="M46" s="137" t="s">
        <v>42</v>
      </c>
      <c r="N46" s="137" t="s">
        <v>42</v>
      </c>
      <c r="O46" s="137">
        <v>0.02</v>
      </c>
      <c r="P46" s="137">
        <v>0</v>
      </c>
      <c r="Q46" s="137" t="s">
        <v>42</v>
      </c>
      <c r="R46" s="137" t="s">
        <v>42</v>
      </c>
      <c r="S46" s="137" t="s">
        <v>42</v>
      </c>
      <c r="T46" s="137">
        <v>0</v>
      </c>
      <c r="U46" s="137" t="s">
        <v>42</v>
      </c>
      <c r="V46" s="137" t="s">
        <v>42</v>
      </c>
      <c r="W46" s="137">
        <v>0.08</v>
      </c>
      <c r="X46" s="137">
        <v>0.02</v>
      </c>
      <c r="Y46" s="137">
        <v>0.04</v>
      </c>
    </row>
    <row r="47" spans="1:25" s="129" customFormat="1" x14ac:dyDescent="0.2">
      <c r="A47" s="139">
        <v>909</v>
      </c>
      <c r="B47" s="139" t="s">
        <v>214</v>
      </c>
      <c r="C47" s="135" t="s">
        <v>168</v>
      </c>
      <c r="D47" s="136">
        <v>930</v>
      </c>
      <c r="E47" s="137">
        <v>0.84</v>
      </c>
      <c r="F47" s="137">
        <v>0.81</v>
      </c>
      <c r="G47" s="137">
        <v>0.56000000000000005</v>
      </c>
      <c r="H47" s="137">
        <v>0</v>
      </c>
      <c r="I47" s="137">
        <v>0.06</v>
      </c>
      <c r="J47" s="137">
        <v>0.15</v>
      </c>
      <c r="K47" s="137">
        <v>0.03</v>
      </c>
      <c r="L47" s="137">
        <v>0</v>
      </c>
      <c r="M47" s="137" t="s">
        <v>42</v>
      </c>
      <c r="N47" s="137">
        <v>0.01</v>
      </c>
      <c r="O47" s="137">
        <v>0.1</v>
      </c>
      <c r="P47" s="137">
        <v>0</v>
      </c>
      <c r="Q47" s="137" t="s">
        <v>42</v>
      </c>
      <c r="R47" s="137">
        <v>0.02</v>
      </c>
      <c r="S47" s="137">
        <v>0.02</v>
      </c>
      <c r="T47" s="137" t="s">
        <v>42</v>
      </c>
      <c r="U47" s="137" t="s">
        <v>42</v>
      </c>
      <c r="V47" s="137">
        <v>0.01</v>
      </c>
      <c r="W47" s="137">
        <v>0.08</v>
      </c>
      <c r="X47" s="137">
        <v>0.06</v>
      </c>
      <c r="Y47" s="137">
        <v>0.02</v>
      </c>
    </row>
    <row r="48" spans="1:25" s="129" customFormat="1" x14ac:dyDescent="0.2">
      <c r="A48" s="139">
        <v>841</v>
      </c>
      <c r="B48" s="139" t="s">
        <v>215</v>
      </c>
      <c r="C48" s="135" t="s">
        <v>166</v>
      </c>
      <c r="D48" s="136">
        <v>170</v>
      </c>
      <c r="E48" s="137">
        <v>0.86</v>
      </c>
      <c r="F48" s="137">
        <v>0.81</v>
      </c>
      <c r="G48" s="137">
        <v>0.6</v>
      </c>
      <c r="H48" s="137">
        <v>0</v>
      </c>
      <c r="I48" s="137">
        <v>0.1</v>
      </c>
      <c r="J48" s="137" t="s">
        <v>42</v>
      </c>
      <c r="K48" s="137">
        <v>0.09</v>
      </c>
      <c r="L48" s="137">
        <v>0</v>
      </c>
      <c r="M48" s="137">
        <v>0</v>
      </c>
      <c r="N48" s="137">
        <v>0</v>
      </c>
      <c r="O48" s="137">
        <v>0.05</v>
      </c>
      <c r="P48" s="137">
        <v>0</v>
      </c>
      <c r="Q48" s="137">
        <v>0</v>
      </c>
      <c r="R48" s="137" t="s">
        <v>42</v>
      </c>
      <c r="S48" s="137">
        <v>0</v>
      </c>
      <c r="T48" s="137" t="s">
        <v>42</v>
      </c>
      <c r="U48" s="137">
        <v>0</v>
      </c>
      <c r="V48" s="137" t="s">
        <v>42</v>
      </c>
      <c r="W48" s="137">
        <v>0.05</v>
      </c>
      <c r="X48" s="137">
        <v>7.0000000000000007E-2</v>
      </c>
      <c r="Y48" s="137" t="s">
        <v>42</v>
      </c>
    </row>
    <row r="49" spans="1:25" s="129" customFormat="1" x14ac:dyDescent="0.2">
      <c r="A49" s="139">
        <v>831</v>
      </c>
      <c r="B49" s="139" t="s">
        <v>216</v>
      </c>
      <c r="C49" s="135" t="s">
        <v>172</v>
      </c>
      <c r="D49" s="136">
        <v>530</v>
      </c>
      <c r="E49" s="137">
        <v>0.86</v>
      </c>
      <c r="F49" s="137">
        <v>0.83</v>
      </c>
      <c r="G49" s="137">
        <v>0.6</v>
      </c>
      <c r="H49" s="137">
        <v>0</v>
      </c>
      <c r="I49" s="137">
        <v>0.06</v>
      </c>
      <c r="J49" s="137">
        <v>0.15</v>
      </c>
      <c r="K49" s="137">
        <v>0.01</v>
      </c>
      <c r="L49" s="137">
        <v>0</v>
      </c>
      <c r="M49" s="137">
        <v>0</v>
      </c>
      <c r="N49" s="137">
        <v>0</v>
      </c>
      <c r="O49" s="137">
        <v>7.0000000000000007E-2</v>
      </c>
      <c r="P49" s="137">
        <v>0</v>
      </c>
      <c r="Q49" s="137" t="s">
        <v>42</v>
      </c>
      <c r="R49" s="137" t="s">
        <v>42</v>
      </c>
      <c r="S49" s="137" t="s">
        <v>42</v>
      </c>
      <c r="T49" s="137" t="s">
        <v>42</v>
      </c>
      <c r="U49" s="137">
        <v>0</v>
      </c>
      <c r="V49" s="137">
        <v>0.02</v>
      </c>
      <c r="W49" s="137">
        <v>0.09</v>
      </c>
      <c r="X49" s="137">
        <v>0.03</v>
      </c>
      <c r="Y49" s="137">
        <v>0.02</v>
      </c>
    </row>
    <row r="50" spans="1:25" s="129" customFormat="1" x14ac:dyDescent="0.2">
      <c r="A50" s="139">
        <v>830</v>
      </c>
      <c r="B50" s="139" t="s">
        <v>217</v>
      </c>
      <c r="C50" s="135" t="s">
        <v>172</v>
      </c>
      <c r="D50" s="136">
        <v>1510</v>
      </c>
      <c r="E50" s="137">
        <v>0.84</v>
      </c>
      <c r="F50" s="137">
        <v>0.79</v>
      </c>
      <c r="G50" s="137">
        <v>0.5</v>
      </c>
      <c r="H50" s="137">
        <v>0</v>
      </c>
      <c r="I50" s="137">
        <v>0.11</v>
      </c>
      <c r="J50" s="137">
        <v>0.16</v>
      </c>
      <c r="K50" s="137">
        <v>0.02</v>
      </c>
      <c r="L50" s="137" t="s">
        <v>42</v>
      </c>
      <c r="M50" s="137">
        <v>0</v>
      </c>
      <c r="N50" s="137">
        <v>0.01</v>
      </c>
      <c r="O50" s="137">
        <v>0.09</v>
      </c>
      <c r="P50" s="137">
        <v>0</v>
      </c>
      <c r="Q50" s="137" t="s">
        <v>41</v>
      </c>
      <c r="R50" s="137">
        <v>0.03</v>
      </c>
      <c r="S50" s="137">
        <v>0.02</v>
      </c>
      <c r="T50" s="137">
        <v>0.01</v>
      </c>
      <c r="U50" s="137">
        <v>0.01</v>
      </c>
      <c r="V50" s="137">
        <v>0.02</v>
      </c>
      <c r="W50" s="137">
        <v>0.11</v>
      </c>
      <c r="X50" s="137">
        <v>0.04</v>
      </c>
      <c r="Y50" s="137">
        <v>0.01</v>
      </c>
    </row>
    <row r="51" spans="1:25" s="129" customFormat="1" x14ac:dyDescent="0.2">
      <c r="A51" s="139">
        <v>878</v>
      </c>
      <c r="B51" s="139" t="s">
        <v>218</v>
      </c>
      <c r="C51" s="135" t="s">
        <v>184</v>
      </c>
      <c r="D51" s="136">
        <v>1630</v>
      </c>
      <c r="E51" s="137">
        <v>0.87</v>
      </c>
      <c r="F51" s="137">
        <v>0.85</v>
      </c>
      <c r="G51" s="137">
        <v>0.6</v>
      </c>
      <c r="H51" s="137" t="s">
        <v>42</v>
      </c>
      <c r="I51" s="137">
        <v>0.04</v>
      </c>
      <c r="J51" s="137">
        <v>0.2</v>
      </c>
      <c r="K51" s="137" t="s">
        <v>42</v>
      </c>
      <c r="L51" s="137">
        <v>0</v>
      </c>
      <c r="M51" s="137" t="s">
        <v>42</v>
      </c>
      <c r="N51" s="137" t="s">
        <v>42</v>
      </c>
      <c r="O51" s="137">
        <v>7.0000000000000007E-2</v>
      </c>
      <c r="P51" s="137">
        <v>0</v>
      </c>
      <c r="Q51" s="137">
        <v>0.01</v>
      </c>
      <c r="R51" s="137">
        <v>0.02</v>
      </c>
      <c r="S51" s="137">
        <v>0.01</v>
      </c>
      <c r="T51" s="137">
        <v>0</v>
      </c>
      <c r="U51" s="137">
        <v>0.01</v>
      </c>
      <c r="V51" s="137">
        <v>0.01</v>
      </c>
      <c r="W51" s="137">
        <v>0.08</v>
      </c>
      <c r="X51" s="137">
        <v>0.04</v>
      </c>
      <c r="Y51" s="137">
        <v>0.01</v>
      </c>
    </row>
    <row r="52" spans="1:25" s="129" customFormat="1" x14ac:dyDescent="0.2">
      <c r="A52" s="139">
        <v>371</v>
      </c>
      <c r="B52" s="139" t="s">
        <v>219</v>
      </c>
      <c r="C52" s="135" t="s">
        <v>170</v>
      </c>
      <c r="D52" s="136">
        <v>620</v>
      </c>
      <c r="E52" s="137">
        <v>0.83</v>
      </c>
      <c r="F52" s="137">
        <v>0.78</v>
      </c>
      <c r="G52" s="137">
        <v>0.46</v>
      </c>
      <c r="H52" s="137">
        <v>0</v>
      </c>
      <c r="I52" s="137">
        <v>0.06</v>
      </c>
      <c r="J52" s="137">
        <v>0.24</v>
      </c>
      <c r="K52" s="137" t="s">
        <v>42</v>
      </c>
      <c r="L52" s="137" t="s">
        <v>42</v>
      </c>
      <c r="M52" s="137">
        <v>0</v>
      </c>
      <c r="N52" s="137">
        <v>0</v>
      </c>
      <c r="O52" s="137">
        <v>0.06</v>
      </c>
      <c r="P52" s="137">
        <v>0</v>
      </c>
      <c r="Q52" s="137">
        <v>0.01</v>
      </c>
      <c r="R52" s="137">
        <v>0.03</v>
      </c>
      <c r="S52" s="137">
        <v>0.02</v>
      </c>
      <c r="T52" s="137" t="s">
        <v>42</v>
      </c>
      <c r="U52" s="137" t="s">
        <v>42</v>
      </c>
      <c r="V52" s="137">
        <v>0.02</v>
      </c>
      <c r="W52" s="137">
        <v>0.1</v>
      </c>
      <c r="X52" s="137">
        <v>0.05</v>
      </c>
      <c r="Y52" s="137">
        <v>0.02</v>
      </c>
    </row>
    <row r="53" spans="1:25" s="129" customFormat="1" x14ac:dyDescent="0.2">
      <c r="A53" s="139">
        <v>835</v>
      </c>
      <c r="B53" s="139" t="s">
        <v>220</v>
      </c>
      <c r="C53" s="135" t="s">
        <v>184</v>
      </c>
      <c r="D53" s="136">
        <v>810</v>
      </c>
      <c r="E53" s="137">
        <v>0.86</v>
      </c>
      <c r="F53" s="137">
        <v>0.84</v>
      </c>
      <c r="G53" s="137">
        <v>0.56000000000000005</v>
      </c>
      <c r="H53" s="137" t="s">
        <v>42</v>
      </c>
      <c r="I53" s="137">
        <v>0.02</v>
      </c>
      <c r="J53" s="137">
        <v>0.25</v>
      </c>
      <c r="K53" s="137" t="s">
        <v>42</v>
      </c>
      <c r="L53" s="137">
        <v>0</v>
      </c>
      <c r="M53" s="137" t="s">
        <v>42</v>
      </c>
      <c r="N53" s="137" t="s">
        <v>42</v>
      </c>
      <c r="O53" s="137">
        <v>0.08</v>
      </c>
      <c r="P53" s="137" t="s">
        <v>42</v>
      </c>
      <c r="Q53" s="137" t="s">
        <v>42</v>
      </c>
      <c r="R53" s="137">
        <v>0.01</v>
      </c>
      <c r="S53" s="137">
        <v>0.01</v>
      </c>
      <c r="T53" s="137">
        <v>0</v>
      </c>
      <c r="U53" s="137" t="s">
        <v>42</v>
      </c>
      <c r="V53" s="137">
        <v>0.01</v>
      </c>
      <c r="W53" s="137">
        <v>0.09</v>
      </c>
      <c r="X53" s="137">
        <v>0.03</v>
      </c>
      <c r="Y53" s="137">
        <v>0.02</v>
      </c>
    </row>
    <row r="54" spans="1:25" s="129" customFormat="1" x14ac:dyDescent="0.2">
      <c r="A54" s="139">
        <v>332</v>
      </c>
      <c r="B54" s="139" t="s">
        <v>221</v>
      </c>
      <c r="C54" s="135" t="s">
        <v>174</v>
      </c>
      <c r="D54" s="136">
        <v>710</v>
      </c>
      <c r="E54" s="137">
        <v>0.89</v>
      </c>
      <c r="F54" s="137">
        <v>0.85</v>
      </c>
      <c r="G54" s="137">
        <v>0.73</v>
      </c>
      <c r="H54" s="137">
        <v>0</v>
      </c>
      <c r="I54" s="137">
        <v>7.0000000000000007E-2</v>
      </c>
      <c r="J54" s="137">
        <v>0.04</v>
      </c>
      <c r="K54" s="137">
        <v>0.02</v>
      </c>
      <c r="L54" s="137" t="s">
        <v>42</v>
      </c>
      <c r="M54" s="137">
        <v>0</v>
      </c>
      <c r="N54" s="137">
        <v>0</v>
      </c>
      <c r="O54" s="137">
        <v>0.09</v>
      </c>
      <c r="P54" s="137">
        <v>0</v>
      </c>
      <c r="Q54" s="137" t="s">
        <v>42</v>
      </c>
      <c r="R54" s="137">
        <v>0.02</v>
      </c>
      <c r="S54" s="137">
        <v>0.01</v>
      </c>
      <c r="T54" s="137">
        <v>0</v>
      </c>
      <c r="U54" s="137" t="s">
        <v>42</v>
      </c>
      <c r="V54" s="137">
        <v>0.02</v>
      </c>
      <c r="W54" s="137">
        <v>0.08</v>
      </c>
      <c r="X54" s="137">
        <v>0.03</v>
      </c>
      <c r="Y54" s="137">
        <v>0.01</v>
      </c>
    </row>
    <row r="55" spans="1:25" s="129" customFormat="1" x14ac:dyDescent="0.2">
      <c r="A55" s="139">
        <v>840</v>
      </c>
      <c r="B55" s="139" t="s">
        <v>222</v>
      </c>
      <c r="C55" s="135" t="s">
        <v>166</v>
      </c>
      <c r="D55" s="136">
        <v>1200</v>
      </c>
      <c r="E55" s="137">
        <v>0.86</v>
      </c>
      <c r="F55" s="137">
        <v>0.83</v>
      </c>
      <c r="G55" s="137">
        <v>0.57999999999999996</v>
      </c>
      <c r="H55" s="137" t="s">
        <v>42</v>
      </c>
      <c r="I55" s="137">
        <v>0.04</v>
      </c>
      <c r="J55" s="137">
        <v>0.19</v>
      </c>
      <c r="K55" s="137">
        <v>0.02</v>
      </c>
      <c r="L55" s="137">
        <v>0</v>
      </c>
      <c r="M55" s="137" t="s">
        <v>42</v>
      </c>
      <c r="N55" s="137">
        <v>0</v>
      </c>
      <c r="O55" s="137">
        <v>7.0000000000000007E-2</v>
      </c>
      <c r="P55" s="137">
        <v>0</v>
      </c>
      <c r="Q55" s="137">
        <v>0.01</v>
      </c>
      <c r="R55" s="137">
        <v>0.02</v>
      </c>
      <c r="S55" s="137">
        <v>0.01</v>
      </c>
      <c r="T55" s="137" t="s">
        <v>42</v>
      </c>
      <c r="U55" s="137">
        <v>0.01</v>
      </c>
      <c r="V55" s="137">
        <v>0.01</v>
      </c>
      <c r="W55" s="137">
        <v>0.08</v>
      </c>
      <c r="X55" s="137">
        <v>0.05</v>
      </c>
      <c r="Y55" s="137">
        <v>0.01</v>
      </c>
    </row>
    <row r="56" spans="1:25" s="129" customFormat="1" x14ac:dyDescent="0.2">
      <c r="A56" s="139">
        <v>307</v>
      </c>
      <c r="B56" s="139" t="s">
        <v>223</v>
      </c>
      <c r="C56" s="135" t="s">
        <v>180</v>
      </c>
      <c r="D56" s="136">
        <v>740</v>
      </c>
      <c r="E56" s="137">
        <v>0.9</v>
      </c>
      <c r="F56" s="137">
        <v>0.88</v>
      </c>
      <c r="G56" s="137">
        <v>0.4</v>
      </c>
      <c r="H56" s="137" t="s">
        <v>42</v>
      </c>
      <c r="I56" s="137">
        <v>0.02</v>
      </c>
      <c r="J56" s="137">
        <v>0.45</v>
      </c>
      <c r="K56" s="137" t="s">
        <v>42</v>
      </c>
      <c r="L56" s="137">
        <v>0</v>
      </c>
      <c r="M56" s="137">
        <v>0</v>
      </c>
      <c r="N56" s="137" t="s">
        <v>42</v>
      </c>
      <c r="O56" s="137">
        <v>0.02</v>
      </c>
      <c r="P56" s="137">
        <v>0</v>
      </c>
      <c r="Q56" s="137" t="s">
        <v>42</v>
      </c>
      <c r="R56" s="137">
        <v>0.01</v>
      </c>
      <c r="S56" s="137" t="s">
        <v>42</v>
      </c>
      <c r="T56" s="137">
        <v>0</v>
      </c>
      <c r="U56" s="137" t="s">
        <v>42</v>
      </c>
      <c r="V56" s="137" t="s">
        <v>42</v>
      </c>
      <c r="W56" s="137">
        <v>0.06</v>
      </c>
      <c r="X56" s="137">
        <v>0.03</v>
      </c>
      <c r="Y56" s="137">
        <v>0.02</v>
      </c>
    </row>
    <row r="57" spans="1:25" s="129" customFormat="1" x14ac:dyDescent="0.2">
      <c r="A57" s="139">
        <v>811</v>
      </c>
      <c r="B57" s="139" t="s">
        <v>224</v>
      </c>
      <c r="C57" s="135" t="s">
        <v>170</v>
      </c>
      <c r="D57" s="136">
        <v>450</v>
      </c>
      <c r="E57" s="137">
        <v>0.87</v>
      </c>
      <c r="F57" s="137">
        <v>0.83</v>
      </c>
      <c r="G57" s="137">
        <v>0.53</v>
      </c>
      <c r="H57" s="137">
        <v>0</v>
      </c>
      <c r="I57" s="137">
        <v>0.06</v>
      </c>
      <c r="J57" s="137">
        <v>0.18</v>
      </c>
      <c r="K57" s="137">
        <v>0.06</v>
      </c>
      <c r="L57" s="137" t="s">
        <v>42</v>
      </c>
      <c r="M57" s="137">
        <v>0</v>
      </c>
      <c r="N57" s="137" t="s">
        <v>42</v>
      </c>
      <c r="O57" s="137">
        <v>0.08</v>
      </c>
      <c r="P57" s="137">
        <v>0</v>
      </c>
      <c r="Q57" s="137">
        <v>0</v>
      </c>
      <c r="R57" s="137">
        <v>0.03</v>
      </c>
      <c r="S57" s="137">
        <v>0.03</v>
      </c>
      <c r="T57" s="137">
        <v>0</v>
      </c>
      <c r="U57" s="137" t="s">
        <v>42</v>
      </c>
      <c r="V57" s="137" t="s">
        <v>42</v>
      </c>
      <c r="W57" s="137">
        <v>0.06</v>
      </c>
      <c r="X57" s="137">
        <v>0.03</v>
      </c>
      <c r="Y57" s="137">
        <v>0.04</v>
      </c>
    </row>
    <row r="58" spans="1:25" s="129" customFormat="1" x14ac:dyDescent="0.2">
      <c r="A58" s="139">
        <v>845</v>
      </c>
      <c r="B58" s="139" t="s">
        <v>225</v>
      </c>
      <c r="C58" s="135" t="s">
        <v>182</v>
      </c>
      <c r="D58" s="136">
        <v>1030</v>
      </c>
      <c r="E58" s="137">
        <v>0.83</v>
      </c>
      <c r="F58" s="137">
        <v>0.79</v>
      </c>
      <c r="G58" s="137">
        <v>0.56999999999999995</v>
      </c>
      <c r="H58" s="137" t="s">
        <v>42</v>
      </c>
      <c r="I58" s="137">
        <v>0.03</v>
      </c>
      <c r="J58" s="137">
        <v>7.0000000000000007E-2</v>
      </c>
      <c r="K58" s="137">
        <v>0.11</v>
      </c>
      <c r="L58" s="137">
        <v>0</v>
      </c>
      <c r="M58" s="137" t="s">
        <v>42</v>
      </c>
      <c r="N58" s="137" t="s">
        <v>42</v>
      </c>
      <c r="O58" s="137">
        <v>0.04</v>
      </c>
      <c r="P58" s="137">
        <v>0</v>
      </c>
      <c r="Q58" s="137" t="s">
        <v>42</v>
      </c>
      <c r="R58" s="137">
        <v>0.03</v>
      </c>
      <c r="S58" s="137">
        <v>0.01</v>
      </c>
      <c r="T58" s="137">
        <v>0</v>
      </c>
      <c r="U58" s="137">
        <v>0.01</v>
      </c>
      <c r="V58" s="137">
        <v>0.01</v>
      </c>
      <c r="W58" s="137">
        <v>0.08</v>
      </c>
      <c r="X58" s="137">
        <v>7.0000000000000007E-2</v>
      </c>
      <c r="Y58" s="137">
        <v>0.02</v>
      </c>
    </row>
    <row r="59" spans="1:25" s="129" customFormat="1" x14ac:dyDescent="0.2">
      <c r="A59" s="139">
        <v>308</v>
      </c>
      <c r="B59" s="139" t="s">
        <v>226</v>
      </c>
      <c r="C59" s="135" t="s">
        <v>180</v>
      </c>
      <c r="D59" s="136">
        <v>830</v>
      </c>
      <c r="E59" s="137">
        <v>0.86</v>
      </c>
      <c r="F59" s="137">
        <v>0.83</v>
      </c>
      <c r="G59" s="137">
        <v>0.35</v>
      </c>
      <c r="H59" s="137" t="s">
        <v>42</v>
      </c>
      <c r="I59" s="137">
        <v>0.04</v>
      </c>
      <c r="J59" s="137">
        <v>0.38</v>
      </c>
      <c r="K59" s="137">
        <v>0.05</v>
      </c>
      <c r="L59" s="137">
        <v>0</v>
      </c>
      <c r="M59" s="137">
        <v>0</v>
      </c>
      <c r="N59" s="137" t="s">
        <v>42</v>
      </c>
      <c r="O59" s="137">
        <v>0.04</v>
      </c>
      <c r="P59" s="137">
        <v>0</v>
      </c>
      <c r="Q59" s="137" t="s">
        <v>42</v>
      </c>
      <c r="R59" s="137">
        <v>0.02</v>
      </c>
      <c r="S59" s="137">
        <v>0.01</v>
      </c>
      <c r="T59" s="137" t="s">
        <v>42</v>
      </c>
      <c r="U59" s="137" t="s">
        <v>42</v>
      </c>
      <c r="V59" s="137">
        <v>0.01</v>
      </c>
      <c r="W59" s="137">
        <v>0.08</v>
      </c>
      <c r="X59" s="137">
        <v>0.04</v>
      </c>
      <c r="Y59" s="137">
        <v>0.02</v>
      </c>
    </row>
    <row r="60" spans="1:25" s="129" customFormat="1" x14ac:dyDescent="0.2">
      <c r="A60" s="139">
        <v>881</v>
      </c>
      <c r="B60" s="139" t="s">
        <v>227</v>
      </c>
      <c r="C60" s="135" t="s">
        <v>176</v>
      </c>
      <c r="D60" s="136">
        <v>2450</v>
      </c>
      <c r="E60" s="137">
        <v>0.85</v>
      </c>
      <c r="F60" s="137">
        <v>0.8</v>
      </c>
      <c r="G60" s="137">
        <v>0.48</v>
      </c>
      <c r="H60" s="137">
        <v>0</v>
      </c>
      <c r="I60" s="137">
        <v>7.0000000000000007E-2</v>
      </c>
      <c r="J60" s="137">
        <v>0.17</v>
      </c>
      <c r="K60" s="137">
        <v>0.08</v>
      </c>
      <c r="L60" s="137" t="s">
        <v>42</v>
      </c>
      <c r="M60" s="137">
        <v>0</v>
      </c>
      <c r="N60" s="137" t="s">
        <v>41</v>
      </c>
      <c r="O60" s="137">
        <v>0.06</v>
      </c>
      <c r="P60" s="137">
        <v>0</v>
      </c>
      <c r="Q60" s="137" t="s">
        <v>41</v>
      </c>
      <c r="R60" s="137">
        <v>0.03</v>
      </c>
      <c r="S60" s="137">
        <v>0.02</v>
      </c>
      <c r="T60" s="137" t="s">
        <v>41</v>
      </c>
      <c r="U60" s="137">
        <v>0.01</v>
      </c>
      <c r="V60" s="137">
        <v>0.02</v>
      </c>
      <c r="W60" s="137">
        <v>0.09</v>
      </c>
      <c r="X60" s="137">
        <v>0.04</v>
      </c>
      <c r="Y60" s="137">
        <v>0.02</v>
      </c>
    </row>
    <row r="61" spans="1:25" s="129" customFormat="1" x14ac:dyDescent="0.2">
      <c r="A61" s="139">
        <v>390</v>
      </c>
      <c r="B61" s="139" t="s">
        <v>228</v>
      </c>
      <c r="C61" s="135" t="s">
        <v>166</v>
      </c>
      <c r="D61" s="136">
        <v>320</v>
      </c>
      <c r="E61" s="137">
        <v>0.83</v>
      </c>
      <c r="F61" s="137">
        <v>0.78</v>
      </c>
      <c r="G61" s="137">
        <v>0.48</v>
      </c>
      <c r="H61" s="137">
        <v>0</v>
      </c>
      <c r="I61" s="137">
        <v>0.06</v>
      </c>
      <c r="J61" s="137">
        <v>0.23</v>
      </c>
      <c r="K61" s="137">
        <v>0</v>
      </c>
      <c r="L61" s="137">
        <v>0</v>
      </c>
      <c r="M61" s="137">
        <v>0</v>
      </c>
      <c r="N61" s="137">
        <v>0</v>
      </c>
      <c r="O61" s="137">
        <v>0.08</v>
      </c>
      <c r="P61" s="137">
        <v>0</v>
      </c>
      <c r="Q61" s="137" t="s">
        <v>42</v>
      </c>
      <c r="R61" s="137">
        <v>0.03</v>
      </c>
      <c r="S61" s="137" t="s">
        <v>42</v>
      </c>
      <c r="T61" s="137" t="s">
        <v>42</v>
      </c>
      <c r="U61" s="137" t="s">
        <v>42</v>
      </c>
      <c r="V61" s="137">
        <v>0.03</v>
      </c>
      <c r="W61" s="137">
        <v>0.08</v>
      </c>
      <c r="X61" s="137">
        <v>0.04</v>
      </c>
      <c r="Y61" s="137">
        <v>0.04</v>
      </c>
    </row>
    <row r="62" spans="1:25" s="129" customFormat="1" x14ac:dyDescent="0.2">
      <c r="A62" s="139">
        <v>916</v>
      </c>
      <c r="B62" s="139" t="s">
        <v>229</v>
      </c>
      <c r="C62" s="135" t="s">
        <v>184</v>
      </c>
      <c r="D62" s="136">
        <v>990</v>
      </c>
      <c r="E62" s="137">
        <v>0.86</v>
      </c>
      <c r="F62" s="137">
        <v>0.83</v>
      </c>
      <c r="G62" s="137">
        <v>0.5</v>
      </c>
      <c r="H62" s="137" t="s">
        <v>42</v>
      </c>
      <c r="I62" s="137">
        <v>0.04</v>
      </c>
      <c r="J62" s="137">
        <v>0.22</v>
      </c>
      <c r="K62" s="137">
        <v>0.06</v>
      </c>
      <c r="L62" s="137" t="s">
        <v>42</v>
      </c>
      <c r="M62" s="137" t="s">
        <v>42</v>
      </c>
      <c r="N62" s="137">
        <v>0</v>
      </c>
      <c r="O62" s="137">
        <v>0.06</v>
      </c>
      <c r="P62" s="137">
        <v>0</v>
      </c>
      <c r="Q62" s="137" t="s">
        <v>42</v>
      </c>
      <c r="R62" s="137">
        <v>0.02</v>
      </c>
      <c r="S62" s="137">
        <v>0.01</v>
      </c>
      <c r="T62" s="137" t="s">
        <v>42</v>
      </c>
      <c r="U62" s="137">
        <v>0.01</v>
      </c>
      <c r="V62" s="137">
        <v>0.01</v>
      </c>
      <c r="W62" s="137">
        <v>0.08</v>
      </c>
      <c r="X62" s="137">
        <v>0.03</v>
      </c>
      <c r="Y62" s="137">
        <v>0.03</v>
      </c>
    </row>
    <row r="63" spans="1:25" s="129" customFormat="1" x14ac:dyDescent="0.2">
      <c r="A63" s="139">
        <v>203</v>
      </c>
      <c r="B63" s="139" t="s">
        <v>230</v>
      </c>
      <c r="C63" s="135" t="s">
        <v>180</v>
      </c>
      <c r="D63" s="136">
        <v>520</v>
      </c>
      <c r="E63" s="137">
        <v>0.87</v>
      </c>
      <c r="F63" s="137">
        <v>0.84</v>
      </c>
      <c r="G63" s="137">
        <v>0.2</v>
      </c>
      <c r="H63" s="137" t="s">
        <v>42</v>
      </c>
      <c r="I63" s="137">
        <v>0.03</v>
      </c>
      <c r="J63" s="137">
        <v>0.52</v>
      </c>
      <c r="K63" s="137">
        <v>0.09</v>
      </c>
      <c r="L63" s="137">
        <v>0</v>
      </c>
      <c r="M63" s="137">
        <v>0</v>
      </c>
      <c r="N63" s="137">
        <v>0</v>
      </c>
      <c r="O63" s="137">
        <v>0.05</v>
      </c>
      <c r="P63" s="137">
        <v>0</v>
      </c>
      <c r="Q63" s="137" t="s">
        <v>42</v>
      </c>
      <c r="R63" s="137">
        <v>0.02</v>
      </c>
      <c r="S63" s="137">
        <v>0.02</v>
      </c>
      <c r="T63" s="137">
        <v>0</v>
      </c>
      <c r="U63" s="137">
        <v>0</v>
      </c>
      <c r="V63" s="137" t="s">
        <v>42</v>
      </c>
      <c r="W63" s="137">
        <v>0.08</v>
      </c>
      <c r="X63" s="137">
        <v>0.03</v>
      </c>
      <c r="Y63" s="137">
        <v>0.02</v>
      </c>
    </row>
    <row r="64" spans="1:25" s="129" customFormat="1" x14ac:dyDescent="0.2">
      <c r="A64" s="139">
        <v>204</v>
      </c>
      <c r="B64" s="139" t="s">
        <v>231</v>
      </c>
      <c r="C64" s="135" t="s">
        <v>178</v>
      </c>
      <c r="D64" s="136">
        <v>450</v>
      </c>
      <c r="E64" s="137">
        <v>0.87</v>
      </c>
      <c r="F64" s="137">
        <v>0.86</v>
      </c>
      <c r="G64" s="137">
        <v>0.38</v>
      </c>
      <c r="H64" s="137">
        <v>0</v>
      </c>
      <c r="I64" s="137">
        <v>0.03</v>
      </c>
      <c r="J64" s="137">
        <v>0.28999999999999998</v>
      </c>
      <c r="K64" s="137">
        <v>0.15</v>
      </c>
      <c r="L64" s="137">
        <v>0</v>
      </c>
      <c r="M64" s="137">
        <v>0</v>
      </c>
      <c r="N64" s="137" t="s">
        <v>42</v>
      </c>
      <c r="O64" s="137">
        <v>0.02</v>
      </c>
      <c r="P64" s="137">
        <v>0</v>
      </c>
      <c r="Q64" s="137">
        <v>0</v>
      </c>
      <c r="R64" s="137" t="s">
        <v>42</v>
      </c>
      <c r="S64" s="137" t="s">
        <v>42</v>
      </c>
      <c r="T64" s="137" t="s">
        <v>42</v>
      </c>
      <c r="U64" s="137">
        <v>0</v>
      </c>
      <c r="V64" s="137" t="s">
        <v>42</v>
      </c>
      <c r="W64" s="137">
        <v>0.08</v>
      </c>
      <c r="X64" s="137">
        <v>0.02</v>
      </c>
      <c r="Y64" s="137">
        <v>0.03</v>
      </c>
    </row>
    <row r="65" spans="1:25" s="129" customFormat="1" x14ac:dyDescent="0.2">
      <c r="A65" s="139">
        <v>876</v>
      </c>
      <c r="B65" s="139" t="s">
        <v>232</v>
      </c>
      <c r="C65" s="135" t="s">
        <v>168</v>
      </c>
      <c r="D65" s="136">
        <v>260</v>
      </c>
      <c r="E65" s="137">
        <v>0.86</v>
      </c>
      <c r="F65" s="137">
        <v>0.82</v>
      </c>
      <c r="G65" s="137">
        <v>0.57999999999999996</v>
      </c>
      <c r="H65" s="137">
        <v>0</v>
      </c>
      <c r="I65" s="137">
        <v>0.02</v>
      </c>
      <c r="J65" s="137">
        <v>0.14000000000000001</v>
      </c>
      <c r="K65" s="137">
        <v>0.08</v>
      </c>
      <c r="L65" s="137">
        <v>0</v>
      </c>
      <c r="M65" s="137">
        <v>0</v>
      </c>
      <c r="N65" s="137">
        <v>0</v>
      </c>
      <c r="O65" s="137">
        <v>0.03</v>
      </c>
      <c r="P65" s="137">
        <v>0</v>
      </c>
      <c r="Q65" s="137">
        <v>0</v>
      </c>
      <c r="R65" s="137" t="s">
        <v>42</v>
      </c>
      <c r="S65" s="137" t="s">
        <v>42</v>
      </c>
      <c r="T65" s="137" t="s">
        <v>42</v>
      </c>
      <c r="U65" s="137">
        <v>0</v>
      </c>
      <c r="V65" s="137">
        <v>0.02</v>
      </c>
      <c r="W65" s="137">
        <v>0.09</v>
      </c>
      <c r="X65" s="137">
        <v>0.05</v>
      </c>
      <c r="Y65" s="137" t="s">
        <v>42</v>
      </c>
    </row>
    <row r="66" spans="1:25" s="129" customFormat="1" x14ac:dyDescent="0.2">
      <c r="A66" s="139">
        <v>205</v>
      </c>
      <c r="B66" s="139" t="s">
        <v>233</v>
      </c>
      <c r="C66" s="135" t="s">
        <v>178</v>
      </c>
      <c r="D66" s="136">
        <v>240</v>
      </c>
      <c r="E66" s="137">
        <v>0.86</v>
      </c>
      <c r="F66" s="137">
        <v>0.85</v>
      </c>
      <c r="G66" s="137">
        <v>0.3</v>
      </c>
      <c r="H66" s="137" t="s">
        <v>42</v>
      </c>
      <c r="I66" s="137">
        <v>0.03</v>
      </c>
      <c r="J66" s="137">
        <v>0.43</v>
      </c>
      <c r="K66" s="137">
        <v>0.06</v>
      </c>
      <c r="L66" s="137">
        <v>0</v>
      </c>
      <c r="M66" s="137">
        <v>0</v>
      </c>
      <c r="N66" s="137" t="s">
        <v>42</v>
      </c>
      <c r="O66" s="137" t="s">
        <v>42</v>
      </c>
      <c r="P66" s="137" t="s">
        <v>42</v>
      </c>
      <c r="Q66" s="137">
        <v>0</v>
      </c>
      <c r="R66" s="137" t="s">
        <v>42</v>
      </c>
      <c r="S66" s="137" t="s">
        <v>42</v>
      </c>
      <c r="T66" s="137">
        <v>0</v>
      </c>
      <c r="U66" s="137" t="s">
        <v>42</v>
      </c>
      <c r="V66" s="137">
        <v>0</v>
      </c>
      <c r="W66" s="137">
        <v>0.09</v>
      </c>
      <c r="X66" s="137" t="s">
        <v>42</v>
      </c>
      <c r="Y66" s="137">
        <v>0.05</v>
      </c>
    </row>
    <row r="67" spans="1:25" s="129" customFormat="1" x14ac:dyDescent="0.2">
      <c r="A67" s="139">
        <v>850</v>
      </c>
      <c r="B67" s="139" t="s">
        <v>234</v>
      </c>
      <c r="C67" s="135" t="s">
        <v>182</v>
      </c>
      <c r="D67" s="136">
        <v>2040</v>
      </c>
      <c r="E67" s="137">
        <v>0.85</v>
      </c>
      <c r="F67" s="137">
        <v>0.81</v>
      </c>
      <c r="G67" s="137">
        <v>0.52</v>
      </c>
      <c r="H67" s="137" t="s">
        <v>42</v>
      </c>
      <c r="I67" s="137">
        <v>0.04</v>
      </c>
      <c r="J67" s="137">
        <v>0.04</v>
      </c>
      <c r="K67" s="137">
        <v>0.21</v>
      </c>
      <c r="L67" s="137" t="s">
        <v>42</v>
      </c>
      <c r="M67" s="137" t="s">
        <v>42</v>
      </c>
      <c r="N67" s="137" t="s">
        <v>42</v>
      </c>
      <c r="O67" s="137">
        <v>0.06</v>
      </c>
      <c r="P67" s="137" t="s">
        <v>42</v>
      </c>
      <c r="Q67" s="137" t="s">
        <v>42</v>
      </c>
      <c r="R67" s="137">
        <v>0.02</v>
      </c>
      <c r="S67" s="137">
        <v>0.01</v>
      </c>
      <c r="T67" s="137">
        <v>0</v>
      </c>
      <c r="U67" s="137">
        <v>0.01</v>
      </c>
      <c r="V67" s="137">
        <v>0.01</v>
      </c>
      <c r="W67" s="137">
        <v>0.09</v>
      </c>
      <c r="X67" s="137">
        <v>0.04</v>
      </c>
      <c r="Y67" s="137">
        <v>0.02</v>
      </c>
    </row>
    <row r="68" spans="1:25" s="129" customFormat="1" x14ac:dyDescent="0.2">
      <c r="A68" s="139">
        <v>309</v>
      </c>
      <c r="B68" s="139" t="s">
        <v>235</v>
      </c>
      <c r="C68" s="135" t="s">
        <v>178</v>
      </c>
      <c r="D68" s="136">
        <v>750</v>
      </c>
      <c r="E68" s="137">
        <v>0.89</v>
      </c>
      <c r="F68" s="137">
        <v>0.88</v>
      </c>
      <c r="G68" s="137">
        <v>0.35</v>
      </c>
      <c r="H68" s="137" t="s">
        <v>42</v>
      </c>
      <c r="I68" s="137">
        <v>0.11</v>
      </c>
      <c r="J68" s="137">
        <v>0.3</v>
      </c>
      <c r="K68" s="137">
        <v>0.11</v>
      </c>
      <c r="L68" s="137">
        <v>0</v>
      </c>
      <c r="M68" s="137">
        <v>0</v>
      </c>
      <c r="N68" s="137">
        <v>0</v>
      </c>
      <c r="O68" s="137">
        <v>0.01</v>
      </c>
      <c r="P68" s="137" t="s">
        <v>42</v>
      </c>
      <c r="Q68" s="137" t="s">
        <v>42</v>
      </c>
      <c r="R68" s="137" t="s">
        <v>42</v>
      </c>
      <c r="S68" s="137">
        <v>0</v>
      </c>
      <c r="T68" s="137">
        <v>0</v>
      </c>
      <c r="U68" s="137" t="s">
        <v>42</v>
      </c>
      <c r="V68" s="137" t="s">
        <v>42</v>
      </c>
      <c r="W68" s="137">
        <v>7.0000000000000007E-2</v>
      </c>
      <c r="X68" s="137">
        <v>0.01</v>
      </c>
      <c r="Y68" s="137">
        <v>0.03</v>
      </c>
    </row>
    <row r="69" spans="1:25" s="129" customFormat="1" x14ac:dyDescent="0.2">
      <c r="A69" s="139">
        <v>310</v>
      </c>
      <c r="B69" s="139" t="s">
        <v>236</v>
      </c>
      <c r="C69" s="135" t="s">
        <v>180</v>
      </c>
      <c r="D69" s="136">
        <v>500</v>
      </c>
      <c r="E69" s="137">
        <v>0.89</v>
      </c>
      <c r="F69" s="137">
        <v>0.89</v>
      </c>
      <c r="G69" s="137">
        <v>0.55000000000000004</v>
      </c>
      <c r="H69" s="137" t="s">
        <v>42</v>
      </c>
      <c r="I69" s="137">
        <v>0.03</v>
      </c>
      <c r="J69" s="137">
        <v>0.28000000000000003</v>
      </c>
      <c r="K69" s="137">
        <v>0.02</v>
      </c>
      <c r="L69" s="137">
        <v>0</v>
      </c>
      <c r="M69" s="137">
        <v>0</v>
      </c>
      <c r="N69" s="137" t="s">
        <v>42</v>
      </c>
      <c r="O69" s="137">
        <v>0.03</v>
      </c>
      <c r="P69" s="137">
        <v>0</v>
      </c>
      <c r="Q69" s="137">
        <v>0</v>
      </c>
      <c r="R69" s="137" t="s">
        <v>42</v>
      </c>
      <c r="S69" s="137">
        <v>0</v>
      </c>
      <c r="T69" s="137">
        <v>0</v>
      </c>
      <c r="U69" s="137" t="s">
        <v>42</v>
      </c>
      <c r="V69" s="137" t="s">
        <v>42</v>
      </c>
      <c r="W69" s="137">
        <v>7.0000000000000007E-2</v>
      </c>
      <c r="X69" s="137">
        <v>0.01</v>
      </c>
      <c r="Y69" s="137">
        <v>0.02</v>
      </c>
    </row>
    <row r="70" spans="1:25" s="129" customFormat="1" x14ac:dyDescent="0.2">
      <c r="A70" s="139">
        <v>805</v>
      </c>
      <c r="B70" s="139" t="s">
        <v>237</v>
      </c>
      <c r="C70" s="135" t="s">
        <v>166</v>
      </c>
      <c r="D70" s="136">
        <v>190</v>
      </c>
      <c r="E70" s="137">
        <v>0.83</v>
      </c>
      <c r="F70" s="137">
        <v>0.83</v>
      </c>
      <c r="G70" s="137">
        <v>0.56999999999999995</v>
      </c>
      <c r="H70" s="137">
        <v>0</v>
      </c>
      <c r="I70" s="137">
        <v>0.05</v>
      </c>
      <c r="J70" s="137">
        <v>0.04</v>
      </c>
      <c r="K70" s="137">
        <v>0.16</v>
      </c>
      <c r="L70" s="137">
        <v>0</v>
      </c>
      <c r="M70" s="137">
        <v>0</v>
      </c>
      <c r="N70" s="137" t="s">
        <v>42</v>
      </c>
      <c r="O70" s="137">
        <v>0.05</v>
      </c>
      <c r="P70" s="137">
        <v>0</v>
      </c>
      <c r="Q70" s="137">
        <v>0</v>
      </c>
      <c r="R70" s="137" t="s">
        <v>42</v>
      </c>
      <c r="S70" s="137">
        <v>0</v>
      </c>
      <c r="T70" s="137">
        <v>0</v>
      </c>
      <c r="U70" s="137" t="s">
        <v>42</v>
      </c>
      <c r="V70" s="137">
        <v>0</v>
      </c>
      <c r="W70" s="137">
        <v>0.1</v>
      </c>
      <c r="X70" s="137">
        <v>0.05</v>
      </c>
      <c r="Y70" s="137" t="s">
        <v>42</v>
      </c>
    </row>
    <row r="71" spans="1:25" s="129" customFormat="1" x14ac:dyDescent="0.2">
      <c r="A71" s="139">
        <v>311</v>
      </c>
      <c r="B71" s="139" t="s">
        <v>238</v>
      </c>
      <c r="C71" s="135" t="s">
        <v>180</v>
      </c>
      <c r="D71" s="136">
        <v>280</v>
      </c>
      <c r="E71" s="137">
        <v>0.9</v>
      </c>
      <c r="F71" s="137">
        <v>0.88</v>
      </c>
      <c r="G71" s="137">
        <v>0.6</v>
      </c>
      <c r="H71" s="137">
        <v>0</v>
      </c>
      <c r="I71" s="137">
        <v>0.05</v>
      </c>
      <c r="J71" s="137">
        <v>7.0000000000000007E-2</v>
      </c>
      <c r="K71" s="137">
        <v>0.16</v>
      </c>
      <c r="L71" s="137">
        <v>0</v>
      </c>
      <c r="M71" s="137">
        <v>0</v>
      </c>
      <c r="N71" s="137">
        <v>0</v>
      </c>
      <c r="O71" s="137">
        <v>0.06</v>
      </c>
      <c r="P71" s="137">
        <v>0</v>
      </c>
      <c r="Q71" s="137">
        <v>0</v>
      </c>
      <c r="R71" s="137" t="s">
        <v>42</v>
      </c>
      <c r="S71" s="137" t="s">
        <v>42</v>
      </c>
      <c r="T71" s="137" t="s">
        <v>42</v>
      </c>
      <c r="U71" s="137">
        <v>0</v>
      </c>
      <c r="V71" s="137" t="s">
        <v>42</v>
      </c>
      <c r="W71" s="137">
        <v>0.06</v>
      </c>
      <c r="X71" s="137" t="s">
        <v>42</v>
      </c>
      <c r="Y71" s="137">
        <v>0.02</v>
      </c>
    </row>
    <row r="72" spans="1:25" s="129" customFormat="1" x14ac:dyDescent="0.2">
      <c r="A72" s="139">
        <v>884</v>
      </c>
      <c r="B72" s="139" t="s">
        <v>239</v>
      </c>
      <c r="C72" s="135" t="s">
        <v>174</v>
      </c>
      <c r="D72" s="136">
        <v>420</v>
      </c>
      <c r="E72" s="137">
        <v>0.88</v>
      </c>
      <c r="F72" s="137">
        <v>0.86</v>
      </c>
      <c r="G72" s="137">
        <v>0.49</v>
      </c>
      <c r="H72" s="137" t="s">
        <v>42</v>
      </c>
      <c r="I72" s="137">
        <v>0.05</v>
      </c>
      <c r="J72" s="137">
        <v>0.13</v>
      </c>
      <c r="K72" s="137">
        <v>0.18</v>
      </c>
      <c r="L72" s="137">
        <v>0</v>
      </c>
      <c r="M72" s="137">
        <v>0</v>
      </c>
      <c r="N72" s="137" t="s">
        <v>42</v>
      </c>
      <c r="O72" s="137">
        <v>0.06</v>
      </c>
      <c r="P72" s="137">
        <v>0</v>
      </c>
      <c r="Q72" s="137" t="s">
        <v>42</v>
      </c>
      <c r="R72" s="137" t="s">
        <v>42</v>
      </c>
      <c r="S72" s="137" t="s">
        <v>42</v>
      </c>
      <c r="T72" s="137">
        <v>0</v>
      </c>
      <c r="U72" s="137" t="s">
        <v>42</v>
      </c>
      <c r="V72" s="137" t="s">
        <v>42</v>
      </c>
      <c r="W72" s="137">
        <v>0.08</v>
      </c>
      <c r="X72" s="137">
        <v>0.03</v>
      </c>
      <c r="Y72" s="137">
        <v>0.01</v>
      </c>
    </row>
    <row r="73" spans="1:25" s="129" customFormat="1" x14ac:dyDescent="0.2">
      <c r="A73" s="139">
        <v>919</v>
      </c>
      <c r="B73" s="139" t="s">
        <v>240</v>
      </c>
      <c r="C73" s="135" t="s">
        <v>176</v>
      </c>
      <c r="D73" s="136">
        <v>2280</v>
      </c>
      <c r="E73" s="137">
        <v>0.89</v>
      </c>
      <c r="F73" s="137">
        <v>0.87</v>
      </c>
      <c r="G73" s="137">
        <v>0.5</v>
      </c>
      <c r="H73" s="137">
        <v>0.01</v>
      </c>
      <c r="I73" s="137">
        <v>0.02</v>
      </c>
      <c r="J73" s="137">
        <v>0.33</v>
      </c>
      <c r="K73" s="137">
        <v>0.01</v>
      </c>
      <c r="L73" s="137">
        <v>0</v>
      </c>
      <c r="M73" s="137">
        <v>0</v>
      </c>
      <c r="N73" s="137" t="s">
        <v>42</v>
      </c>
      <c r="O73" s="137">
        <v>0.03</v>
      </c>
      <c r="P73" s="137">
        <v>0</v>
      </c>
      <c r="Q73" s="137" t="s">
        <v>42</v>
      </c>
      <c r="R73" s="137">
        <v>0.02</v>
      </c>
      <c r="S73" s="137">
        <v>0.01</v>
      </c>
      <c r="T73" s="137" t="s">
        <v>42</v>
      </c>
      <c r="U73" s="137">
        <v>0.01</v>
      </c>
      <c r="V73" s="137">
        <v>0.01</v>
      </c>
      <c r="W73" s="137">
        <v>0.05</v>
      </c>
      <c r="X73" s="137">
        <v>0.04</v>
      </c>
      <c r="Y73" s="137">
        <v>0.02</v>
      </c>
    </row>
    <row r="74" spans="1:25" s="129" customFormat="1" x14ac:dyDescent="0.2">
      <c r="A74" s="139">
        <v>312</v>
      </c>
      <c r="B74" s="139" t="s">
        <v>241</v>
      </c>
      <c r="C74" s="135" t="s">
        <v>180</v>
      </c>
      <c r="D74" s="136">
        <v>550</v>
      </c>
      <c r="E74" s="137">
        <v>0.85</v>
      </c>
      <c r="F74" s="137">
        <v>0.82</v>
      </c>
      <c r="G74" s="137">
        <v>0.46</v>
      </c>
      <c r="H74" s="137">
        <v>0</v>
      </c>
      <c r="I74" s="137">
        <v>0.04</v>
      </c>
      <c r="J74" s="137">
        <v>0.32</v>
      </c>
      <c r="K74" s="137" t="s">
        <v>42</v>
      </c>
      <c r="L74" s="137">
        <v>0</v>
      </c>
      <c r="M74" s="137">
        <v>0</v>
      </c>
      <c r="N74" s="137" t="s">
        <v>42</v>
      </c>
      <c r="O74" s="137">
        <v>0.04</v>
      </c>
      <c r="P74" s="137">
        <v>0</v>
      </c>
      <c r="Q74" s="137">
        <v>0</v>
      </c>
      <c r="R74" s="137">
        <v>0.02</v>
      </c>
      <c r="S74" s="137">
        <v>0.02</v>
      </c>
      <c r="T74" s="137" t="s">
        <v>42</v>
      </c>
      <c r="U74" s="137">
        <v>0</v>
      </c>
      <c r="V74" s="137" t="s">
        <v>42</v>
      </c>
      <c r="W74" s="137">
        <v>0.09</v>
      </c>
      <c r="X74" s="137">
        <v>0.03</v>
      </c>
      <c r="Y74" s="137">
        <v>0.03</v>
      </c>
    </row>
    <row r="75" spans="1:25" s="129" customFormat="1" x14ac:dyDescent="0.2">
      <c r="A75" s="139">
        <v>313</v>
      </c>
      <c r="B75" s="139" t="s">
        <v>242</v>
      </c>
      <c r="C75" s="135" t="s">
        <v>180</v>
      </c>
      <c r="D75" s="136">
        <v>600</v>
      </c>
      <c r="E75" s="137">
        <v>0.87</v>
      </c>
      <c r="F75" s="137">
        <v>0.86</v>
      </c>
      <c r="G75" s="137">
        <v>0.43</v>
      </c>
      <c r="H75" s="137" t="s">
        <v>42</v>
      </c>
      <c r="I75" s="137">
        <v>0.03</v>
      </c>
      <c r="J75" s="137">
        <v>0.37</v>
      </c>
      <c r="K75" s="137">
        <v>0.02</v>
      </c>
      <c r="L75" s="137">
        <v>0</v>
      </c>
      <c r="M75" s="137">
        <v>0</v>
      </c>
      <c r="N75" s="137" t="s">
        <v>42</v>
      </c>
      <c r="O75" s="137">
        <v>0.03</v>
      </c>
      <c r="P75" s="137">
        <v>0</v>
      </c>
      <c r="Q75" s="137" t="s">
        <v>42</v>
      </c>
      <c r="R75" s="137" t="s">
        <v>42</v>
      </c>
      <c r="S75" s="137" t="s">
        <v>42</v>
      </c>
      <c r="T75" s="137">
        <v>0</v>
      </c>
      <c r="U75" s="137">
        <v>0</v>
      </c>
      <c r="V75" s="137" t="s">
        <v>42</v>
      </c>
      <c r="W75" s="137">
        <v>7.0000000000000007E-2</v>
      </c>
      <c r="X75" s="137">
        <v>0.02</v>
      </c>
      <c r="Y75" s="137">
        <v>0.04</v>
      </c>
    </row>
    <row r="76" spans="1:25" s="129" customFormat="1" x14ac:dyDescent="0.2">
      <c r="A76" s="139">
        <v>921</v>
      </c>
      <c r="B76" s="139" t="s">
        <v>243</v>
      </c>
      <c r="C76" s="135" t="s">
        <v>182</v>
      </c>
      <c r="D76" s="136">
        <v>250</v>
      </c>
      <c r="E76" s="137">
        <v>0.81</v>
      </c>
      <c r="F76" s="137">
        <v>0.77</v>
      </c>
      <c r="G76" s="137">
        <v>0.57999999999999996</v>
      </c>
      <c r="H76" s="137">
        <v>0</v>
      </c>
      <c r="I76" s="137">
        <v>7.0000000000000007E-2</v>
      </c>
      <c r="J76" s="137">
        <v>0.11</v>
      </c>
      <c r="K76" s="137">
        <v>0</v>
      </c>
      <c r="L76" s="137">
        <v>0</v>
      </c>
      <c r="M76" s="137">
        <v>0</v>
      </c>
      <c r="N76" s="137">
        <v>0</v>
      </c>
      <c r="O76" s="137">
        <v>0.06</v>
      </c>
      <c r="P76" s="137">
        <v>0</v>
      </c>
      <c r="Q76" s="137" t="s">
        <v>42</v>
      </c>
      <c r="R76" s="137" t="s">
        <v>42</v>
      </c>
      <c r="S76" s="137" t="s">
        <v>42</v>
      </c>
      <c r="T76" s="137">
        <v>0</v>
      </c>
      <c r="U76" s="137" t="s">
        <v>42</v>
      </c>
      <c r="V76" s="137">
        <v>0.03</v>
      </c>
      <c r="W76" s="137">
        <v>0.1</v>
      </c>
      <c r="X76" s="137">
        <v>7.0000000000000007E-2</v>
      </c>
      <c r="Y76" s="137" t="s">
        <v>42</v>
      </c>
    </row>
    <row r="77" spans="1:25" s="129" customFormat="1" x14ac:dyDescent="0.2">
      <c r="A77" s="139">
        <v>420</v>
      </c>
      <c r="B77" s="139" t="s">
        <v>244</v>
      </c>
      <c r="C77" s="135" t="s">
        <v>184</v>
      </c>
      <c r="D77" s="136" t="s">
        <v>42</v>
      </c>
      <c r="E77" s="137" t="s">
        <v>42</v>
      </c>
      <c r="F77" s="137" t="s">
        <v>42</v>
      </c>
      <c r="G77" s="137" t="s">
        <v>42</v>
      </c>
      <c r="H77" s="137" t="s">
        <v>42</v>
      </c>
      <c r="I77" s="137" t="s">
        <v>42</v>
      </c>
      <c r="J77" s="137" t="s">
        <v>42</v>
      </c>
      <c r="K77" s="137" t="s">
        <v>42</v>
      </c>
      <c r="L77" s="137" t="s">
        <v>42</v>
      </c>
      <c r="M77" s="137" t="s">
        <v>42</v>
      </c>
      <c r="N77" s="137" t="s">
        <v>42</v>
      </c>
      <c r="O77" s="137" t="s">
        <v>42</v>
      </c>
      <c r="P77" s="137" t="s">
        <v>42</v>
      </c>
      <c r="Q77" s="137" t="s">
        <v>42</v>
      </c>
      <c r="R77" s="137" t="s">
        <v>42</v>
      </c>
      <c r="S77" s="137" t="s">
        <v>42</v>
      </c>
      <c r="T77" s="137" t="s">
        <v>42</v>
      </c>
      <c r="U77" s="137" t="s">
        <v>42</v>
      </c>
      <c r="V77" s="137" t="s">
        <v>42</v>
      </c>
      <c r="W77" s="137" t="s">
        <v>42</v>
      </c>
      <c r="X77" s="137" t="s">
        <v>42</v>
      </c>
      <c r="Y77" s="137" t="s">
        <v>42</v>
      </c>
    </row>
    <row r="78" spans="1:25" s="129" customFormat="1" x14ac:dyDescent="0.2">
      <c r="A78" s="139">
        <v>206</v>
      </c>
      <c r="B78" s="139" t="s">
        <v>245</v>
      </c>
      <c r="C78" s="135" t="s">
        <v>178</v>
      </c>
      <c r="D78" s="136">
        <v>360</v>
      </c>
      <c r="E78" s="137">
        <v>0.9</v>
      </c>
      <c r="F78" s="137">
        <v>0.9</v>
      </c>
      <c r="G78" s="137">
        <v>0.49</v>
      </c>
      <c r="H78" s="137" t="s">
        <v>42</v>
      </c>
      <c r="I78" s="137">
        <v>0.05</v>
      </c>
      <c r="J78" s="137">
        <v>0.3</v>
      </c>
      <c r="K78" s="137">
        <v>0.05</v>
      </c>
      <c r="L78" s="137">
        <v>0</v>
      </c>
      <c r="M78" s="137" t="s">
        <v>42</v>
      </c>
      <c r="N78" s="137" t="s">
        <v>42</v>
      </c>
      <c r="O78" s="137">
        <v>0.02</v>
      </c>
      <c r="P78" s="137">
        <v>0</v>
      </c>
      <c r="Q78" s="137" t="s">
        <v>42</v>
      </c>
      <c r="R78" s="137">
        <v>0</v>
      </c>
      <c r="S78" s="137">
        <v>0</v>
      </c>
      <c r="T78" s="137">
        <v>0</v>
      </c>
      <c r="U78" s="137">
        <v>0</v>
      </c>
      <c r="V78" s="137" t="s">
        <v>42</v>
      </c>
      <c r="W78" s="137">
        <v>0.06</v>
      </c>
      <c r="X78" s="137">
        <v>0.02</v>
      </c>
      <c r="Y78" s="137">
        <v>0.02</v>
      </c>
    </row>
    <row r="79" spans="1:25" s="129" customFormat="1" x14ac:dyDescent="0.2">
      <c r="A79" s="139">
        <v>207</v>
      </c>
      <c r="B79" s="139" t="s">
        <v>246</v>
      </c>
      <c r="C79" s="135" t="s">
        <v>178</v>
      </c>
      <c r="D79" s="136">
        <v>60</v>
      </c>
      <c r="E79" s="137">
        <v>0.89</v>
      </c>
      <c r="F79" s="137">
        <v>0.88</v>
      </c>
      <c r="G79" s="137">
        <v>0.36</v>
      </c>
      <c r="H79" s="137" t="s">
        <v>42</v>
      </c>
      <c r="I79" s="137">
        <v>0</v>
      </c>
      <c r="J79" s="137">
        <v>0.31</v>
      </c>
      <c r="K79" s="137">
        <v>0.14000000000000001</v>
      </c>
      <c r="L79" s="137">
        <v>0</v>
      </c>
      <c r="M79" s="137">
        <v>0</v>
      </c>
      <c r="N79" s="137">
        <v>0</v>
      </c>
      <c r="O79" s="137" t="s">
        <v>42</v>
      </c>
      <c r="P79" s="137">
        <v>0</v>
      </c>
      <c r="Q79" s="137" t="s">
        <v>42</v>
      </c>
      <c r="R79" s="137">
        <v>0</v>
      </c>
      <c r="S79" s="137">
        <v>0</v>
      </c>
      <c r="T79" s="137">
        <v>0</v>
      </c>
      <c r="U79" s="137">
        <v>0</v>
      </c>
      <c r="V79" s="137" t="s">
        <v>42</v>
      </c>
      <c r="W79" s="137" t="s">
        <v>42</v>
      </c>
      <c r="X79" s="137">
        <v>0</v>
      </c>
      <c r="Y79" s="137" t="s">
        <v>42</v>
      </c>
    </row>
    <row r="80" spans="1:25" s="129" customFormat="1" x14ac:dyDescent="0.2">
      <c r="A80" s="139">
        <v>886</v>
      </c>
      <c r="B80" s="139" t="s">
        <v>247</v>
      </c>
      <c r="C80" s="135" t="s">
        <v>182</v>
      </c>
      <c r="D80" s="136">
        <v>3630</v>
      </c>
      <c r="E80" s="137">
        <v>0.85</v>
      </c>
      <c r="F80" s="137">
        <v>0.82</v>
      </c>
      <c r="G80" s="137">
        <v>0.4</v>
      </c>
      <c r="H80" s="137" t="s">
        <v>42</v>
      </c>
      <c r="I80" s="137">
        <v>0.02</v>
      </c>
      <c r="J80" s="137">
        <v>0.39</v>
      </c>
      <c r="K80" s="137" t="s">
        <v>42</v>
      </c>
      <c r="L80" s="137">
        <v>0</v>
      </c>
      <c r="M80" s="137" t="s">
        <v>42</v>
      </c>
      <c r="N80" s="137" t="s">
        <v>41</v>
      </c>
      <c r="O80" s="137">
        <v>0.04</v>
      </c>
      <c r="P80" s="137" t="s">
        <v>42</v>
      </c>
      <c r="Q80" s="137">
        <v>0.01</v>
      </c>
      <c r="R80" s="137">
        <v>0.02</v>
      </c>
      <c r="S80" s="137">
        <v>0.01</v>
      </c>
      <c r="T80" s="137" t="s">
        <v>42</v>
      </c>
      <c r="U80" s="137">
        <v>0.01</v>
      </c>
      <c r="V80" s="137">
        <v>0.01</v>
      </c>
      <c r="W80" s="137">
        <v>0.09</v>
      </c>
      <c r="X80" s="137">
        <v>0.05</v>
      </c>
      <c r="Y80" s="137">
        <v>0.01</v>
      </c>
    </row>
    <row r="81" spans="1:25" s="129" customFormat="1" x14ac:dyDescent="0.2">
      <c r="A81" s="139">
        <v>810</v>
      </c>
      <c r="B81" s="139" t="s">
        <v>248</v>
      </c>
      <c r="C81" s="135" t="s">
        <v>170</v>
      </c>
      <c r="D81" s="136">
        <v>520</v>
      </c>
      <c r="E81" s="137">
        <v>0.87</v>
      </c>
      <c r="F81" s="137">
        <v>0.85</v>
      </c>
      <c r="G81" s="137">
        <v>0.4</v>
      </c>
      <c r="H81" s="137">
        <v>0</v>
      </c>
      <c r="I81" s="137">
        <v>0.11</v>
      </c>
      <c r="J81" s="137">
        <v>0.1</v>
      </c>
      <c r="K81" s="137">
        <v>0.23</v>
      </c>
      <c r="L81" s="137">
        <v>0</v>
      </c>
      <c r="M81" s="137">
        <v>0</v>
      </c>
      <c r="N81" s="137" t="s">
        <v>42</v>
      </c>
      <c r="O81" s="137">
        <v>7.0000000000000007E-2</v>
      </c>
      <c r="P81" s="137">
        <v>0</v>
      </c>
      <c r="Q81" s="137" t="s">
        <v>42</v>
      </c>
      <c r="R81" s="137" t="s">
        <v>42</v>
      </c>
      <c r="S81" s="137" t="s">
        <v>42</v>
      </c>
      <c r="T81" s="137">
        <v>0</v>
      </c>
      <c r="U81" s="137" t="s">
        <v>42</v>
      </c>
      <c r="V81" s="137">
        <v>0.01</v>
      </c>
      <c r="W81" s="137">
        <v>7.0000000000000007E-2</v>
      </c>
      <c r="X81" s="137">
        <v>0.04</v>
      </c>
      <c r="Y81" s="137">
        <v>0.01</v>
      </c>
    </row>
    <row r="82" spans="1:25" s="129" customFormat="1" x14ac:dyDescent="0.2">
      <c r="A82" s="139">
        <v>314</v>
      </c>
      <c r="B82" s="139" t="s">
        <v>249</v>
      </c>
      <c r="C82" s="135" t="s">
        <v>180</v>
      </c>
      <c r="D82" s="136">
        <v>190</v>
      </c>
      <c r="E82" s="137">
        <v>0.88</v>
      </c>
      <c r="F82" s="137">
        <v>0.86</v>
      </c>
      <c r="G82" s="137">
        <v>0.36</v>
      </c>
      <c r="H82" s="137" t="s">
        <v>42</v>
      </c>
      <c r="I82" s="137" t="s">
        <v>42</v>
      </c>
      <c r="J82" s="137">
        <v>0.43</v>
      </c>
      <c r="K82" s="137">
        <v>0.04</v>
      </c>
      <c r="L82" s="137">
        <v>0</v>
      </c>
      <c r="M82" s="137" t="s">
        <v>42</v>
      </c>
      <c r="N82" s="137">
        <v>0</v>
      </c>
      <c r="O82" s="137">
        <v>0.03</v>
      </c>
      <c r="P82" s="137">
        <v>0</v>
      </c>
      <c r="Q82" s="137" t="s">
        <v>42</v>
      </c>
      <c r="R82" s="137" t="s">
        <v>42</v>
      </c>
      <c r="S82" s="137" t="s">
        <v>42</v>
      </c>
      <c r="T82" s="137">
        <v>0</v>
      </c>
      <c r="U82" s="137">
        <v>0</v>
      </c>
      <c r="V82" s="137" t="s">
        <v>42</v>
      </c>
      <c r="W82" s="137">
        <v>0.06</v>
      </c>
      <c r="X82" s="137">
        <v>0.04</v>
      </c>
      <c r="Y82" s="137" t="s">
        <v>42</v>
      </c>
    </row>
    <row r="83" spans="1:25" s="129" customFormat="1" x14ac:dyDescent="0.2">
      <c r="A83" s="139">
        <v>382</v>
      </c>
      <c r="B83" s="139" t="s">
        <v>250</v>
      </c>
      <c r="C83" s="135" t="s">
        <v>170</v>
      </c>
      <c r="D83" s="136">
        <v>880</v>
      </c>
      <c r="E83" s="137">
        <v>0.89</v>
      </c>
      <c r="F83" s="137">
        <v>0.85</v>
      </c>
      <c r="G83" s="137">
        <v>0.55000000000000004</v>
      </c>
      <c r="H83" s="137" t="s">
        <v>42</v>
      </c>
      <c r="I83" s="137">
        <v>0.04</v>
      </c>
      <c r="J83" s="137">
        <v>0.08</v>
      </c>
      <c r="K83" s="137">
        <v>0.17</v>
      </c>
      <c r="L83" s="137">
        <v>0</v>
      </c>
      <c r="M83" s="137">
        <v>0</v>
      </c>
      <c r="N83" s="137">
        <v>0</v>
      </c>
      <c r="O83" s="137">
        <v>0.08</v>
      </c>
      <c r="P83" s="137">
        <v>0</v>
      </c>
      <c r="Q83" s="137">
        <v>0</v>
      </c>
      <c r="R83" s="137">
        <v>0.03</v>
      </c>
      <c r="S83" s="137">
        <v>0.02</v>
      </c>
      <c r="T83" s="137" t="s">
        <v>42</v>
      </c>
      <c r="U83" s="137">
        <v>0.01</v>
      </c>
      <c r="V83" s="137">
        <v>0.01</v>
      </c>
      <c r="W83" s="137">
        <v>7.0000000000000007E-2</v>
      </c>
      <c r="X83" s="137">
        <v>0.03</v>
      </c>
      <c r="Y83" s="137">
        <v>0.02</v>
      </c>
    </row>
    <row r="84" spans="1:25" s="129" customFormat="1" x14ac:dyDescent="0.2">
      <c r="A84" s="139">
        <v>340</v>
      </c>
      <c r="B84" s="139" t="s">
        <v>251</v>
      </c>
      <c r="C84" s="135" t="s">
        <v>168</v>
      </c>
      <c r="D84" s="136">
        <v>300</v>
      </c>
      <c r="E84" s="137">
        <v>0.75</v>
      </c>
      <c r="F84" s="137">
        <v>0.7</v>
      </c>
      <c r="G84" s="137">
        <v>0.52</v>
      </c>
      <c r="H84" s="137">
        <v>0</v>
      </c>
      <c r="I84" s="137">
        <v>0.1</v>
      </c>
      <c r="J84" s="137">
        <v>0.06</v>
      </c>
      <c r="K84" s="137" t="s">
        <v>42</v>
      </c>
      <c r="L84" s="137">
        <v>0</v>
      </c>
      <c r="M84" s="137">
        <v>0</v>
      </c>
      <c r="N84" s="137">
        <v>0</v>
      </c>
      <c r="O84" s="137">
        <v>0.08</v>
      </c>
      <c r="P84" s="137" t="s">
        <v>42</v>
      </c>
      <c r="Q84" s="137" t="s">
        <v>42</v>
      </c>
      <c r="R84" s="137">
        <v>0.02</v>
      </c>
      <c r="S84" s="137" t="s">
        <v>42</v>
      </c>
      <c r="T84" s="137" t="s">
        <v>42</v>
      </c>
      <c r="U84" s="137" t="s">
        <v>42</v>
      </c>
      <c r="V84" s="137">
        <v>0.03</v>
      </c>
      <c r="W84" s="137">
        <v>0.12</v>
      </c>
      <c r="X84" s="137">
        <v>7.0000000000000007E-2</v>
      </c>
      <c r="Y84" s="137">
        <v>0.05</v>
      </c>
    </row>
    <row r="85" spans="1:25" s="129" customFormat="1" x14ac:dyDescent="0.2">
      <c r="A85" s="139">
        <v>208</v>
      </c>
      <c r="B85" s="139" t="s">
        <v>252</v>
      </c>
      <c r="C85" s="135" t="s">
        <v>178</v>
      </c>
      <c r="D85" s="136">
        <v>550</v>
      </c>
      <c r="E85" s="137">
        <v>0.84</v>
      </c>
      <c r="F85" s="137">
        <v>0.83</v>
      </c>
      <c r="G85" s="137">
        <v>0.44</v>
      </c>
      <c r="H85" s="137" t="s">
        <v>42</v>
      </c>
      <c r="I85" s="137">
        <v>0.02</v>
      </c>
      <c r="J85" s="137">
        <v>0.28000000000000003</v>
      </c>
      <c r="K85" s="137">
        <v>0.09</v>
      </c>
      <c r="L85" s="137">
        <v>0</v>
      </c>
      <c r="M85" s="137">
        <v>0</v>
      </c>
      <c r="N85" s="137">
        <v>0</v>
      </c>
      <c r="O85" s="137">
        <v>0.01</v>
      </c>
      <c r="P85" s="137">
        <v>0</v>
      </c>
      <c r="Q85" s="137" t="s">
        <v>42</v>
      </c>
      <c r="R85" s="137" t="s">
        <v>42</v>
      </c>
      <c r="S85" s="137" t="s">
        <v>42</v>
      </c>
      <c r="T85" s="137">
        <v>0</v>
      </c>
      <c r="U85" s="137" t="s">
        <v>42</v>
      </c>
      <c r="V85" s="137" t="s">
        <v>42</v>
      </c>
      <c r="W85" s="137">
        <v>0.11</v>
      </c>
      <c r="X85" s="137" t="s">
        <v>42</v>
      </c>
      <c r="Y85" s="137">
        <v>0.04</v>
      </c>
    </row>
    <row r="86" spans="1:25" s="129" customFormat="1" x14ac:dyDescent="0.2">
      <c r="A86" s="139">
        <v>888</v>
      </c>
      <c r="B86" s="139" t="s">
        <v>253</v>
      </c>
      <c r="C86" s="135" t="s">
        <v>168</v>
      </c>
      <c r="D86" s="136">
        <v>1810</v>
      </c>
      <c r="E86" s="137">
        <v>0.86</v>
      </c>
      <c r="F86" s="137">
        <v>0.81</v>
      </c>
      <c r="G86" s="137">
        <v>0.59</v>
      </c>
      <c r="H86" s="137">
        <v>0</v>
      </c>
      <c r="I86" s="137">
        <v>0.04</v>
      </c>
      <c r="J86" s="137">
        <v>0.11</v>
      </c>
      <c r="K86" s="137">
        <v>0.06</v>
      </c>
      <c r="L86" s="137">
        <v>0</v>
      </c>
      <c r="M86" s="137" t="s">
        <v>42</v>
      </c>
      <c r="N86" s="137" t="s">
        <v>42</v>
      </c>
      <c r="O86" s="137">
        <v>7.0000000000000007E-2</v>
      </c>
      <c r="P86" s="137">
        <v>0</v>
      </c>
      <c r="Q86" s="137" t="s">
        <v>42</v>
      </c>
      <c r="R86" s="137">
        <v>0.02</v>
      </c>
      <c r="S86" s="137">
        <v>0.02</v>
      </c>
      <c r="T86" s="137" t="s">
        <v>41</v>
      </c>
      <c r="U86" s="137" t="s">
        <v>41</v>
      </c>
      <c r="V86" s="137">
        <v>0.02</v>
      </c>
      <c r="W86" s="137">
        <v>0.09</v>
      </c>
      <c r="X86" s="137">
        <v>0.04</v>
      </c>
      <c r="Y86" s="137">
        <v>0.02</v>
      </c>
    </row>
    <row r="87" spans="1:25" s="129" customFormat="1" x14ac:dyDescent="0.2">
      <c r="A87" s="139">
        <v>383</v>
      </c>
      <c r="B87" s="139" t="s">
        <v>254</v>
      </c>
      <c r="C87" s="135" t="s">
        <v>170</v>
      </c>
      <c r="D87" s="136">
        <v>1440</v>
      </c>
      <c r="E87" s="137">
        <v>0.8</v>
      </c>
      <c r="F87" s="137">
        <v>0.75</v>
      </c>
      <c r="G87" s="137">
        <v>0.39</v>
      </c>
      <c r="H87" s="137" t="s">
        <v>42</v>
      </c>
      <c r="I87" s="137">
        <v>0.06</v>
      </c>
      <c r="J87" s="137">
        <v>0.26</v>
      </c>
      <c r="K87" s="137">
        <v>0.03</v>
      </c>
      <c r="L87" s="137">
        <v>0</v>
      </c>
      <c r="M87" s="137">
        <v>0</v>
      </c>
      <c r="N87" s="137" t="s">
        <v>42</v>
      </c>
      <c r="O87" s="137">
        <v>0.04</v>
      </c>
      <c r="P87" s="137">
        <v>0</v>
      </c>
      <c r="Q87" s="137">
        <v>0.01</v>
      </c>
      <c r="R87" s="137">
        <v>0.03</v>
      </c>
      <c r="S87" s="137">
        <v>0.01</v>
      </c>
      <c r="T87" s="137">
        <v>0.01</v>
      </c>
      <c r="U87" s="137">
        <v>0.01</v>
      </c>
      <c r="V87" s="137">
        <v>0.03</v>
      </c>
      <c r="W87" s="137">
        <v>0.12</v>
      </c>
      <c r="X87" s="137">
        <v>0.06</v>
      </c>
      <c r="Y87" s="137">
        <v>0.02</v>
      </c>
    </row>
    <row r="88" spans="1:25" s="129" customFormat="1" x14ac:dyDescent="0.2">
      <c r="A88" s="139">
        <v>856</v>
      </c>
      <c r="B88" s="139" t="s">
        <v>255</v>
      </c>
      <c r="C88" s="135" t="s">
        <v>172</v>
      </c>
      <c r="D88" s="136">
        <v>820</v>
      </c>
      <c r="E88" s="137">
        <v>0.84</v>
      </c>
      <c r="F88" s="137">
        <v>0.81</v>
      </c>
      <c r="G88" s="137">
        <v>0.45</v>
      </c>
      <c r="H88" s="137" t="s">
        <v>42</v>
      </c>
      <c r="I88" s="137">
        <v>0.03</v>
      </c>
      <c r="J88" s="137">
        <v>0.09</v>
      </c>
      <c r="K88" s="137">
        <v>0.25</v>
      </c>
      <c r="L88" s="137">
        <v>0</v>
      </c>
      <c r="M88" s="137">
        <v>0</v>
      </c>
      <c r="N88" s="137" t="s">
        <v>42</v>
      </c>
      <c r="O88" s="137">
        <v>0.04</v>
      </c>
      <c r="P88" s="137">
        <v>0</v>
      </c>
      <c r="Q88" s="137">
        <v>0</v>
      </c>
      <c r="R88" s="137">
        <v>0.02</v>
      </c>
      <c r="S88" s="137">
        <v>0.01</v>
      </c>
      <c r="T88" s="137" t="s">
        <v>42</v>
      </c>
      <c r="U88" s="137">
        <v>0.01</v>
      </c>
      <c r="V88" s="137">
        <v>0.01</v>
      </c>
      <c r="W88" s="137">
        <v>0.09</v>
      </c>
      <c r="X88" s="137">
        <v>0.05</v>
      </c>
      <c r="Y88" s="137">
        <v>0.01</v>
      </c>
    </row>
    <row r="89" spans="1:25" s="129" customFormat="1" x14ac:dyDescent="0.2">
      <c r="A89" s="139">
        <v>855</v>
      </c>
      <c r="B89" s="139" t="s">
        <v>256</v>
      </c>
      <c r="C89" s="135" t="s">
        <v>172</v>
      </c>
      <c r="D89" s="136">
        <v>1270</v>
      </c>
      <c r="E89" s="137">
        <v>0.87</v>
      </c>
      <c r="F89" s="137">
        <v>0.82</v>
      </c>
      <c r="G89" s="137">
        <v>0.56999999999999995</v>
      </c>
      <c r="H89" s="137" t="s">
        <v>42</v>
      </c>
      <c r="I89" s="137">
        <v>0.03</v>
      </c>
      <c r="J89" s="137">
        <v>0.18</v>
      </c>
      <c r="K89" s="137">
        <v>0.03</v>
      </c>
      <c r="L89" s="137" t="s">
        <v>42</v>
      </c>
      <c r="M89" s="137" t="s">
        <v>42</v>
      </c>
      <c r="N89" s="137" t="s">
        <v>42</v>
      </c>
      <c r="O89" s="137">
        <v>0.06</v>
      </c>
      <c r="P89" s="137" t="s">
        <v>42</v>
      </c>
      <c r="Q89" s="137" t="s">
        <v>42</v>
      </c>
      <c r="R89" s="137">
        <v>0.03</v>
      </c>
      <c r="S89" s="137">
        <v>0.01</v>
      </c>
      <c r="T89" s="137">
        <v>0.01</v>
      </c>
      <c r="U89" s="137">
        <v>0.01</v>
      </c>
      <c r="V89" s="137">
        <v>0.02</v>
      </c>
      <c r="W89" s="137">
        <v>0.08</v>
      </c>
      <c r="X89" s="137">
        <v>0.03</v>
      </c>
      <c r="Y89" s="137">
        <v>0.02</v>
      </c>
    </row>
    <row r="90" spans="1:25" s="129" customFormat="1" x14ac:dyDescent="0.2">
      <c r="A90" s="139">
        <v>209</v>
      </c>
      <c r="B90" s="139" t="s">
        <v>257</v>
      </c>
      <c r="C90" s="135" t="s">
        <v>178</v>
      </c>
      <c r="D90" s="136">
        <v>460</v>
      </c>
      <c r="E90" s="137">
        <v>0.87</v>
      </c>
      <c r="F90" s="137">
        <v>0.86</v>
      </c>
      <c r="G90" s="137">
        <v>0.36</v>
      </c>
      <c r="H90" s="137">
        <v>0</v>
      </c>
      <c r="I90" s="137">
        <v>0.02</v>
      </c>
      <c r="J90" s="137">
        <v>0.3</v>
      </c>
      <c r="K90" s="137">
        <v>0.19</v>
      </c>
      <c r="L90" s="137">
        <v>0</v>
      </c>
      <c r="M90" s="137" t="s">
        <v>42</v>
      </c>
      <c r="N90" s="137">
        <v>0</v>
      </c>
      <c r="O90" s="137">
        <v>0.02</v>
      </c>
      <c r="P90" s="137">
        <v>0</v>
      </c>
      <c r="Q90" s="137" t="s">
        <v>42</v>
      </c>
      <c r="R90" s="137" t="s">
        <v>42</v>
      </c>
      <c r="S90" s="137" t="s">
        <v>42</v>
      </c>
      <c r="T90" s="137" t="s">
        <v>42</v>
      </c>
      <c r="U90" s="137">
        <v>0</v>
      </c>
      <c r="V90" s="137" t="s">
        <v>42</v>
      </c>
      <c r="W90" s="137">
        <v>0.06</v>
      </c>
      <c r="X90" s="137" t="s">
        <v>42</v>
      </c>
      <c r="Y90" s="137">
        <v>0.05</v>
      </c>
    </row>
    <row r="91" spans="1:25" s="129" customFormat="1" x14ac:dyDescent="0.2">
      <c r="A91" s="139">
        <v>925</v>
      </c>
      <c r="B91" s="139" t="s">
        <v>258</v>
      </c>
      <c r="C91" s="135" t="s">
        <v>172</v>
      </c>
      <c r="D91" s="136">
        <v>1540</v>
      </c>
      <c r="E91" s="137">
        <v>0.88</v>
      </c>
      <c r="F91" s="137">
        <v>0.86</v>
      </c>
      <c r="G91" s="137">
        <v>0.51</v>
      </c>
      <c r="H91" s="137" t="s">
        <v>42</v>
      </c>
      <c r="I91" s="137">
        <v>0.05</v>
      </c>
      <c r="J91" s="137">
        <v>0.27</v>
      </c>
      <c r="K91" s="137">
        <v>0.01</v>
      </c>
      <c r="L91" s="137">
        <v>0</v>
      </c>
      <c r="M91" s="137">
        <v>0</v>
      </c>
      <c r="N91" s="137" t="s">
        <v>42</v>
      </c>
      <c r="O91" s="137">
        <v>0.04</v>
      </c>
      <c r="P91" s="137">
        <v>0</v>
      </c>
      <c r="Q91" s="137">
        <v>0.01</v>
      </c>
      <c r="R91" s="137">
        <v>0.02</v>
      </c>
      <c r="S91" s="137">
        <v>0.01</v>
      </c>
      <c r="T91" s="137" t="s">
        <v>42</v>
      </c>
      <c r="U91" s="137" t="s">
        <v>41</v>
      </c>
      <c r="V91" s="137">
        <v>0.01</v>
      </c>
      <c r="W91" s="137">
        <v>0.08</v>
      </c>
      <c r="X91" s="137">
        <v>0.03</v>
      </c>
      <c r="Y91" s="137">
        <v>0.01</v>
      </c>
    </row>
    <row r="92" spans="1:25" s="129" customFormat="1" x14ac:dyDescent="0.2">
      <c r="A92" s="139">
        <v>341</v>
      </c>
      <c r="B92" s="139" t="s">
        <v>259</v>
      </c>
      <c r="C92" s="135" t="s">
        <v>168</v>
      </c>
      <c r="D92" s="136">
        <v>1150</v>
      </c>
      <c r="E92" s="137">
        <v>0.84</v>
      </c>
      <c r="F92" s="137">
        <v>0.78</v>
      </c>
      <c r="G92" s="137">
        <v>0.33</v>
      </c>
      <c r="H92" s="137">
        <v>0</v>
      </c>
      <c r="I92" s="137">
        <v>0.08</v>
      </c>
      <c r="J92" s="137">
        <v>0.36</v>
      </c>
      <c r="K92" s="137">
        <v>0.01</v>
      </c>
      <c r="L92" s="137">
        <v>0</v>
      </c>
      <c r="M92" s="137" t="s">
        <v>42</v>
      </c>
      <c r="N92" s="137">
        <v>0</v>
      </c>
      <c r="O92" s="137">
        <v>7.0000000000000007E-2</v>
      </c>
      <c r="P92" s="137">
        <v>0</v>
      </c>
      <c r="Q92" s="137">
        <v>0.01</v>
      </c>
      <c r="R92" s="137">
        <v>0.02</v>
      </c>
      <c r="S92" s="137">
        <v>0.01</v>
      </c>
      <c r="T92" s="137">
        <v>0.01</v>
      </c>
      <c r="U92" s="137" t="s">
        <v>42</v>
      </c>
      <c r="V92" s="137">
        <v>0.03</v>
      </c>
      <c r="W92" s="137">
        <v>0.09</v>
      </c>
      <c r="X92" s="137">
        <v>0.05</v>
      </c>
      <c r="Y92" s="137">
        <v>0.02</v>
      </c>
    </row>
    <row r="93" spans="1:25" s="129" customFormat="1" x14ac:dyDescent="0.2">
      <c r="A93" s="139">
        <v>821</v>
      </c>
      <c r="B93" s="139" t="s">
        <v>260</v>
      </c>
      <c r="C93" s="135" t="s">
        <v>176</v>
      </c>
      <c r="D93" s="136">
        <v>500</v>
      </c>
      <c r="E93" s="137">
        <v>0.87</v>
      </c>
      <c r="F93" s="137">
        <v>0.86</v>
      </c>
      <c r="G93" s="137">
        <v>0.52</v>
      </c>
      <c r="H93" s="137">
        <v>0</v>
      </c>
      <c r="I93" s="137">
        <v>0.05</v>
      </c>
      <c r="J93" s="137">
        <v>0.06</v>
      </c>
      <c r="K93" s="137">
        <v>0.23</v>
      </c>
      <c r="L93" s="137">
        <v>0</v>
      </c>
      <c r="M93" s="137">
        <v>0</v>
      </c>
      <c r="N93" s="137">
        <v>0</v>
      </c>
      <c r="O93" s="137">
        <v>0.03</v>
      </c>
      <c r="P93" s="137">
        <v>0</v>
      </c>
      <c r="Q93" s="137">
        <v>0</v>
      </c>
      <c r="R93" s="137" t="s">
        <v>42</v>
      </c>
      <c r="S93" s="137">
        <v>0</v>
      </c>
      <c r="T93" s="137">
        <v>0</v>
      </c>
      <c r="U93" s="137" t="s">
        <v>42</v>
      </c>
      <c r="V93" s="137">
        <v>0.01</v>
      </c>
      <c r="W93" s="137">
        <v>7.0000000000000007E-2</v>
      </c>
      <c r="X93" s="137">
        <v>0.04</v>
      </c>
      <c r="Y93" s="137">
        <v>0.02</v>
      </c>
    </row>
    <row r="94" spans="1:25" s="129" customFormat="1" x14ac:dyDescent="0.2">
      <c r="A94" s="139">
        <v>352</v>
      </c>
      <c r="B94" s="139" t="s">
        <v>261</v>
      </c>
      <c r="C94" s="135" t="s">
        <v>168</v>
      </c>
      <c r="D94" s="136">
        <v>930</v>
      </c>
      <c r="E94" s="137">
        <v>0.81</v>
      </c>
      <c r="F94" s="137">
        <v>0.77</v>
      </c>
      <c r="G94" s="137">
        <v>0.51</v>
      </c>
      <c r="H94" s="137" t="s">
        <v>42</v>
      </c>
      <c r="I94" s="137">
        <v>0.05</v>
      </c>
      <c r="J94" s="137">
        <v>0.08</v>
      </c>
      <c r="K94" s="137">
        <v>0.13</v>
      </c>
      <c r="L94" s="137" t="s">
        <v>42</v>
      </c>
      <c r="M94" s="137">
        <v>0</v>
      </c>
      <c r="N94" s="137" t="s">
        <v>42</v>
      </c>
      <c r="O94" s="137">
        <v>0.03</v>
      </c>
      <c r="P94" s="137">
        <v>0</v>
      </c>
      <c r="Q94" s="137" t="s">
        <v>42</v>
      </c>
      <c r="R94" s="137">
        <v>0.02</v>
      </c>
      <c r="S94" s="137">
        <v>0.01</v>
      </c>
      <c r="T94" s="137">
        <v>0.01</v>
      </c>
      <c r="U94" s="137" t="s">
        <v>42</v>
      </c>
      <c r="V94" s="137">
        <v>0.02</v>
      </c>
      <c r="W94" s="137">
        <v>0.12</v>
      </c>
      <c r="X94" s="137">
        <v>0.05</v>
      </c>
      <c r="Y94" s="137">
        <v>0.01</v>
      </c>
    </row>
    <row r="95" spans="1:25" s="129" customFormat="1" x14ac:dyDescent="0.2">
      <c r="A95" s="139">
        <v>887</v>
      </c>
      <c r="B95" s="139" t="s">
        <v>262</v>
      </c>
      <c r="C95" s="135" t="s">
        <v>182</v>
      </c>
      <c r="D95" s="136">
        <v>780</v>
      </c>
      <c r="E95" s="137">
        <v>0.86</v>
      </c>
      <c r="F95" s="137">
        <v>0.85</v>
      </c>
      <c r="G95" s="137">
        <v>0.44</v>
      </c>
      <c r="H95" s="137">
        <v>0</v>
      </c>
      <c r="I95" s="137">
        <v>0.02</v>
      </c>
      <c r="J95" s="137">
        <v>0.38</v>
      </c>
      <c r="K95" s="137" t="s">
        <v>42</v>
      </c>
      <c r="L95" s="137">
        <v>0</v>
      </c>
      <c r="M95" s="137">
        <v>0</v>
      </c>
      <c r="N95" s="137">
        <v>0.01</v>
      </c>
      <c r="O95" s="137">
        <v>0.03</v>
      </c>
      <c r="P95" s="137" t="s">
        <v>42</v>
      </c>
      <c r="Q95" s="137" t="s">
        <v>42</v>
      </c>
      <c r="R95" s="137">
        <v>0.01</v>
      </c>
      <c r="S95" s="137">
        <v>0.01</v>
      </c>
      <c r="T95" s="137" t="s">
        <v>42</v>
      </c>
      <c r="U95" s="137">
        <v>0</v>
      </c>
      <c r="V95" s="137" t="s">
        <v>42</v>
      </c>
      <c r="W95" s="137">
        <v>0.09</v>
      </c>
      <c r="X95" s="137">
        <v>0.04</v>
      </c>
      <c r="Y95" s="137">
        <v>0.02</v>
      </c>
    </row>
    <row r="96" spans="1:25" s="129" customFormat="1" x14ac:dyDescent="0.2">
      <c r="A96" s="139">
        <v>315</v>
      </c>
      <c r="B96" s="139" t="s">
        <v>263</v>
      </c>
      <c r="C96" s="135" t="s">
        <v>180</v>
      </c>
      <c r="D96" s="136">
        <v>320</v>
      </c>
      <c r="E96" s="137">
        <v>0.88</v>
      </c>
      <c r="F96" s="137">
        <v>0.86</v>
      </c>
      <c r="G96" s="137">
        <v>0.45</v>
      </c>
      <c r="H96" s="137">
        <v>0</v>
      </c>
      <c r="I96" s="137">
        <v>0.03</v>
      </c>
      <c r="J96" s="137">
        <v>0.33</v>
      </c>
      <c r="K96" s="137">
        <v>0.06</v>
      </c>
      <c r="L96" s="137">
        <v>0</v>
      </c>
      <c r="M96" s="137" t="s">
        <v>42</v>
      </c>
      <c r="N96" s="137">
        <v>0</v>
      </c>
      <c r="O96" s="137">
        <v>0.02</v>
      </c>
      <c r="P96" s="137">
        <v>0</v>
      </c>
      <c r="Q96" s="137">
        <v>0</v>
      </c>
      <c r="R96" s="137" t="s">
        <v>42</v>
      </c>
      <c r="S96" s="137" t="s">
        <v>42</v>
      </c>
      <c r="T96" s="137" t="s">
        <v>42</v>
      </c>
      <c r="U96" s="137">
        <v>0</v>
      </c>
      <c r="V96" s="137" t="s">
        <v>42</v>
      </c>
      <c r="W96" s="137">
        <v>0.08</v>
      </c>
      <c r="X96" s="137">
        <v>0.03</v>
      </c>
      <c r="Y96" s="137" t="s">
        <v>42</v>
      </c>
    </row>
    <row r="97" spans="1:25" s="129" customFormat="1" x14ac:dyDescent="0.2">
      <c r="A97" s="139">
        <v>806</v>
      </c>
      <c r="B97" s="139" t="s">
        <v>264</v>
      </c>
      <c r="C97" s="135" t="s">
        <v>166</v>
      </c>
      <c r="D97" s="136">
        <v>340</v>
      </c>
      <c r="E97" s="137">
        <v>0.83</v>
      </c>
      <c r="F97" s="137">
        <v>0.8</v>
      </c>
      <c r="G97" s="137">
        <v>0.56999999999999995</v>
      </c>
      <c r="H97" s="137">
        <v>0</v>
      </c>
      <c r="I97" s="137">
        <v>7.0000000000000007E-2</v>
      </c>
      <c r="J97" s="137">
        <v>0.11</v>
      </c>
      <c r="K97" s="137">
        <v>0.04</v>
      </c>
      <c r="L97" s="137">
        <v>0</v>
      </c>
      <c r="M97" s="137">
        <v>0</v>
      </c>
      <c r="N97" s="137" t="s">
        <v>42</v>
      </c>
      <c r="O97" s="137">
        <v>0.04</v>
      </c>
      <c r="P97" s="137">
        <v>0</v>
      </c>
      <c r="Q97" s="137">
        <v>0</v>
      </c>
      <c r="R97" s="137" t="s">
        <v>42</v>
      </c>
      <c r="S97" s="137" t="s">
        <v>42</v>
      </c>
      <c r="T97" s="137">
        <v>0</v>
      </c>
      <c r="U97" s="137">
        <v>0</v>
      </c>
      <c r="V97" s="137">
        <v>0.02</v>
      </c>
      <c r="W97" s="137">
        <v>0.12</v>
      </c>
      <c r="X97" s="137">
        <v>0.04</v>
      </c>
      <c r="Y97" s="137" t="s">
        <v>42</v>
      </c>
    </row>
    <row r="98" spans="1:25" s="129" customFormat="1" x14ac:dyDescent="0.2">
      <c r="A98" s="139">
        <v>826</v>
      </c>
      <c r="B98" s="139" t="s">
        <v>265</v>
      </c>
      <c r="C98" s="135" t="s">
        <v>182</v>
      </c>
      <c r="D98" s="136">
        <v>640</v>
      </c>
      <c r="E98" s="137">
        <v>0.89</v>
      </c>
      <c r="F98" s="137">
        <v>0.87</v>
      </c>
      <c r="G98" s="137">
        <v>0.35</v>
      </c>
      <c r="H98" s="137" t="s">
        <v>42</v>
      </c>
      <c r="I98" s="137">
        <v>0.03</v>
      </c>
      <c r="J98" s="137">
        <v>0.48</v>
      </c>
      <c r="K98" s="137" t="s">
        <v>42</v>
      </c>
      <c r="L98" s="137" t="s">
        <v>42</v>
      </c>
      <c r="M98" s="137">
        <v>0</v>
      </c>
      <c r="N98" s="137">
        <v>0</v>
      </c>
      <c r="O98" s="137">
        <v>0.04</v>
      </c>
      <c r="P98" s="137">
        <v>0</v>
      </c>
      <c r="Q98" s="137" t="s">
        <v>42</v>
      </c>
      <c r="R98" s="137">
        <v>0.01</v>
      </c>
      <c r="S98" s="137">
        <v>0.01</v>
      </c>
      <c r="T98" s="137">
        <v>0</v>
      </c>
      <c r="U98" s="137" t="s">
        <v>42</v>
      </c>
      <c r="V98" s="137" t="s">
        <v>42</v>
      </c>
      <c r="W98" s="137">
        <v>7.0000000000000007E-2</v>
      </c>
      <c r="X98" s="137">
        <v>0.02</v>
      </c>
      <c r="Y98" s="137">
        <v>0.02</v>
      </c>
    </row>
    <row r="99" spans="1:25" s="129" customFormat="1" x14ac:dyDescent="0.2">
      <c r="A99" s="139">
        <v>391</v>
      </c>
      <c r="B99" s="139" t="s">
        <v>266</v>
      </c>
      <c r="C99" s="135" t="s">
        <v>166</v>
      </c>
      <c r="D99" s="136">
        <v>490</v>
      </c>
      <c r="E99" s="137">
        <v>0.76</v>
      </c>
      <c r="F99" s="137">
        <v>0.71</v>
      </c>
      <c r="G99" s="137">
        <v>0.28999999999999998</v>
      </c>
      <c r="H99" s="137">
        <v>0</v>
      </c>
      <c r="I99" s="137">
        <v>0.06</v>
      </c>
      <c r="J99" s="137">
        <v>0.35</v>
      </c>
      <c r="K99" s="137" t="s">
        <v>42</v>
      </c>
      <c r="L99" s="137" t="s">
        <v>42</v>
      </c>
      <c r="M99" s="137" t="s">
        <v>42</v>
      </c>
      <c r="N99" s="137">
        <v>0</v>
      </c>
      <c r="O99" s="137">
        <v>0.05</v>
      </c>
      <c r="P99" s="137">
        <v>0</v>
      </c>
      <c r="Q99" s="137" t="s">
        <v>42</v>
      </c>
      <c r="R99" s="137">
        <v>0.03</v>
      </c>
      <c r="S99" s="137" t="s">
        <v>42</v>
      </c>
      <c r="T99" s="137">
        <v>0.01</v>
      </c>
      <c r="U99" s="137" t="s">
        <v>42</v>
      </c>
      <c r="V99" s="137">
        <v>0.02</v>
      </c>
      <c r="W99" s="137">
        <v>0.13</v>
      </c>
      <c r="X99" s="137">
        <v>0.09</v>
      </c>
      <c r="Y99" s="137">
        <v>0.02</v>
      </c>
    </row>
    <row r="100" spans="1:25" s="129" customFormat="1" x14ac:dyDescent="0.2">
      <c r="A100" s="139">
        <v>316</v>
      </c>
      <c r="B100" s="139" t="s">
        <v>267</v>
      </c>
      <c r="C100" s="135" t="s">
        <v>178</v>
      </c>
      <c r="D100" s="136">
        <v>970</v>
      </c>
      <c r="E100" s="137">
        <v>0.87</v>
      </c>
      <c r="F100" s="137">
        <v>0.86</v>
      </c>
      <c r="G100" s="137">
        <v>0.28999999999999998</v>
      </c>
      <c r="H100" s="137">
        <v>0</v>
      </c>
      <c r="I100" s="137">
        <v>0.05</v>
      </c>
      <c r="J100" s="137">
        <v>0.12</v>
      </c>
      <c r="K100" s="137">
        <v>0.39</v>
      </c>
      <c r="L100" s="137">
        <v>0</v>
      </c>
      <c r="M100" s="137">
        <v>0</v>
      </c>
      <c r="N100" s="137">
        <v>0.01</v>
      </c>
      <c r="O100" s="137">
        <v>0.03</v>
      </c>
      <c r="P100" s="137">
        <v>0</v>
      </c>
      <c r="Q100" s="137">
        <v>0</v>
      </c>
      <c r="R100" s="137">
        <v>0.01</v>
      </c>
      <c r="S100" s="137" t="s">
        <v>42</v>
      </c>
      <c r="T100" s="137" t="s">
        <v>42</v>
      </c>
      <c r="U100" s="137" t="s">
        <v>42</v>
      </c>
      <c r="V100" s="137" t="s">
        <v>42</v>
      </c>
      <c r="W100" s="137">
        <v>0.08</v>
      </c>
      <c r="X100" s="137">
        <v>0.03</v>
      </c>
      <c r="Y100" s="137">
        <v>0.02</v>
      </c>
    </row>
    <row r="101" spans="1:25" s="129" customFormat="1" x14ac:dyDescent="0.2">
      <c r="A101" s="139">
        <v>926</v>
      </c>
      <c r="B101" s="139" t="s">
        <v>268</v>
      </c>
      <c r="C101" s="135" t="s">
        <v>176</v>
      </c>
      <c r="D101" s="136">
        <v>1610</v>
      </c>
      <c r="E101" s="137">
        <v>0.85</v>
      </c>
      <c r="F101" s="137">
        <v>0.83</v>
      </c>
      <c r="G101" s="137">
        <v>0.57999999999999996</v>
      </c>
      <c r="H101" s="137">
        <v>0</v>
      </c>
      <c r="I101" s="137">
        <v>0.05</v>
      </c>
      <c r="J101" s="137">
        <v>0.12</v>
      </c>
      <c r="K101" s="137">
        <v>7.0000000000000007E-2</v>
      </c>
      <c r="L101" s="137">
        <v>0</v>
      </c>
      <c r="M101" s="137">
        <v>0</v>
      </c>
      <c r="N101" s="137" t="s">
        <v>42</v>
      </c>
      <c r="O101" s="137">
        <v>0.05</v>
      </c>
      <c r="P101" s="137">
        <v>0</v>
      </c>
      <c r="Q101" s="137" t="s">
        <v>42</v>
      </c>
      <c r="R101" s="137">
        <v>0.02</v>
      </c>
      <c r="S101" s="137">
        <v>0.01</v>
      </c>
      <c r="T101" s="137" t="s">
        <v>41</v>
      </c>
      <c r="U101" s="137" t="s">
        <v>42</v>
      </c>
      <c r="V101" s="137">
        <v>0.01</v>
      </c>
      <c r="W101" s="137">
        <v>0.09</v>
      </c>
      <c r="X101" s="137">
        <v>0.04</v>
      </c>
      <c r="Y101" s="137">
        <v>0.02</v>
      </c>
    </row>
    <row r="102" spans="1:25" s="129" customFormat="1" x14ac:dyDescent="0.2">
      <c r="A102" s="139">
        <v>812</v>
      </c>
      <c r="B102" s="139" t="s">
        <v>269</v>
      </c>
      <c r="C102" s="135" t="s">
        <v>170</v>
      </c>
      <c r="D102" s="136">
        <v>390</v>
      </c>
      <c r="E102" s="137">
        <v>0.8</v>
      </c>
      <c r="F102" s="137">
        <v>0.77</v>
      </c>
      <c r="G102" s="137">
        <v>0.5</v>
      </c>
      <c r="H102" s="137">
        <v>0</v>
      </c>
      <c r="I102" s="137">
        <v>0.03</v>
      </c>
      <c r="J102" s="137">
        <v>7.0000000000000007E-2</v>
      </c>
      <c r="K102" s="137">
        <v>0.17</v>
      </c>
      <c r="L102" s="137" t="s">
        <v>42</v>
      </c>
      <c r="M102" s="137">
        <v>0</v>
      </c>
      <c r="N102" s="137">
        <v>0</v>
      </c>
      <c r="O102" s="137">
        <v>0.02</v>
      </c>
      <c r="P102" s="137">
        <v>0</v>
      </c>
      <c r="Q102" s="137">
        <v>0</v>
      </c>
      <c r="R102" s="137">
        <v>0.02</v>
      </c>
      <c r="S102" s="137" t="s">
        <v>42</v>
      </c>
      <c r="T102" s="137" t="s">
        <v>42</v>
      </c>
      <c r="U102" s="137" t="s">
        <v>42</v>
      </c>
      <c r="V102" s="137" t="s">
        <v>42</v>
      </c>
      <c r="W102" s="137">
        <v>0.09</v>
      </c>
      <c r="X102" s="137">
        <v>0.1</v>
      </c>
      <c r="Y102" s="137">
        <v>0.02</v>
      </c>
    </row>
    <row r="103" spans="1:25" s="129" customFormat="1" x14ac:dyDescent="0.2">
      <c r="A103" s="139">
        <v>813</v>
      </c>
      <c r="B103" s="139" t="s">
        <v>270</v>
      </c>
      <c r="C103" s="135" t="s">
        <v>170</v>
      </c>
      <c r="D103" s="136">
        <v>440</v>
      </c>
      <c r="E103" s="137">
        <v>0.85</v>
      </c>
      <c r="F103" s="137">
        <v>0.84</v>
      </c>
      <c r="G103" s="137">
        <v>0.57999999999999996</v>
      </c>
      <c r="H103" s="137" t="s">
        <v>42</v>
      </c>
      <c r="I103" s="137">
        <v>0.06</v>
      </c>
      <c r="J103" s="137">
        <v>0.04</v>
      </c>
      <c r="K103" s="137">
        <v>0.15</v>
      </c>
      <c r="L103" s="137">
        <v>0</v>
      </c>
      <c r="M103" s="137">
        <v>0</v>
      </c>
      <c r="N103" s="137">
        <v>0</v>
      </c>
      <c r="O103" s="137">
        <v>0.1</v>
      </c>
      <c r="P103" s="137">
        <v>0</v>
      </c>
      <c r="Q103" s="137">
        <v>0</v>
      </c>
      <c r="R103" s="137" t="s">
        <v>42</v>
      </c>
      <c r="S103" s="137" t="s">
        <v>42</v>
      </c>
      <c r="T103" s="137">
        <v>0</v>
      </c>
      <c r="U103" s="137">
        <v>0</v>
      </c>
      <c r="V103" s="137" t="s">
        <v>42</v>
      </c>
      <c r="W103" s="137">
        <v>0.09</v>
      </c>
      <c r="X103" s="137">
        <v>0.03</v>
      </c>
      <c r="Y103" s="137">
        <v>0.03</v>
      </c>
    </row>
    <row r="104" spans="1:25" s="129" customFormat="1" x14ac:dyDescent="0.2">
      <c r="A104" s="139">
        <v>802</v>
      </c>
      <c r="B104" s="139" t="s">
        <v>271</v>
      </c>
      <c r="C104" s="135" t="s">
        <v>184</v>
      </c>
      <c r="D104" s="136">
        <v>440</v>
      </c>
      <c r="E104" s="137">
        <v>0.82</v>
      </c>
      <c r="F104" s="137">
        <v>0.8</v>
      </c>
      <c r="G104" s="137">
        <v>0.63</v>
      </c>
      <c r="H104" s="137">
        <v>0</v>
      </c>
      <c r="I104" s="137">
        <v>0.02</v>
      </c>
      <c r="J104" s="137">
        <v>0.15</v>
      </c>
      <c r="K104" s="137">
        <v>0</v>
      </c>
      <c r="L104" s="137">
        <v>0</v>
      </c>
      <c r="M104" s="137">
        <v>0</v>
      </c>
      <c r="N104" s="137">
        <v>0</v>
      </c>
      <c r="O104" s="137">
        <v>0.05</v>
      </c>
      <c r="P104" s="137">
        <v>0</v>
      </c>
      <c r="Q104" s="137">
        <v>0</v>
      </c>
      <c r="R104" s="137" t="s">
        <v>42</v>
      </c>
      <c r="S104" s="137" t="s">
        <v>42</v>
      </c>
      <c r="T104" s="137">
        <v>0</v>
      </c>
      <c r="U104" s="137" t="s">
        <v>42</v>
      </c>
      <c r="V104" s="137" t="s">
        <v>42</v>
      </c>
      <c r="W104" s="137">
        <v>0.1</v>
      </c>
      <c r="X104" s="137">
        <v>0.06</v>
      </c>
      <c r="Y104" s="137">
        <v>0.02</v>
      </c>
    </row>
    <row r="105" spans="1:25" s="129" customFormat="1" x14ac:dyDescent="0.2">
      <c r="A105" s="139">
        <v>392</v>
      </c>
      <c r="B105" s="139" t="s">
        <v>272</v>
      </c>
      <c r="C105" s="135" t="s">
        <v>166</v>
      </c>
      <c r="D105" s="136">
        <v>340</v>
      </c>
      <c r="E105" s="137">
        <v>0.82</v>
      </c>
      <c r="F105" s="137">
        <v>0.76</v>
      </c>
      <c r="G105" s="137">
        <v>0.45</v>
      </c>
      <c r="H105" s="137">
        <v>0</v>
      </c>
      <c r="I105" s="137">
        <v>0.12</v>
      </c>
      <c r="J105" s="137">
        <v>0.17</v>
      </c>
      <c r="K105" s="137">
        <v>0</v>
      </c>
      <c r="L105" s="137">
        <v>0</v>
      </c>
      <c r="M105" s="137" t="s">
        <v>42</v>
      </c>
      <c r="N105" s="137" t="s">
        <v>42</v>
      </c>
      <c r="O105" s="137">
        <v>0.09</v>
      </c>
      <c r="P105" s="137">
        <v>0</v>
      </c>
      <c r="Q105" s="137" t="s">
        <v>42</v>
      </c>
      <c r="R105" s="137">
        <v>0.02</v>
      </c>
      <c r="S105" s="137" t="s">
        <v>42</v>
      </c>
      <c r="T105" s="137" t="s">
        <v>42</v>
      </c>
      <c r="U105" s="137">
        <v>0</v>
      </c>
      <c r="V105" s="137">
        <v>0.04</v>
      </c>
      <c r="W105" s="137">
        <v>0.1</v>
      </c>
      <c r="X105" s="137">
        <v>0.06</v>
      </c>
      <c r="Y105" s="137">
        <v>0.02</v>
      </c>
    </row>
    <row r="106" spans="1:25" s="129" customFormat="1" x14ac:dyDescent="0.2">
      <c r="A106" s="139">
        <v>815</v>
      </c>
      <c r="B106" s="139" t="s">
        <v>273</v>
      </c>
      <c r="C106" s="135" t="s">
        <v>170</v>
      </c>
      <c r="D106" s="136">
        <v>1000</v>
      </c>
      <c r="E106" s="137">
        <v>0.88</v>
      </c>
      <c r="F106" s="137">
        <v>0.83</v>
      </c>
      <c r="G106" s="137">
        <v>0.43</v>
      </c>
      <c r="H106" s="137" t="s">
        <v>42</v>
      </c>
      <c r="I106" s="137">
        <v>0.05</v>
      </c>
      <c r="J106" s="137">
        <v>0.3</v>
      </c>
      <c r="K106" s="137">
        <v>0.04</v>
      </c>
      <c r="L106" s="137" t="s">
        <v>42</v>
      </c>
      <c r="M106" s="137">
        <v>0</v>
      </c>
      <c r="N106" s="137" t="s">
        <v>42</v>
      </c>
      <c r="O106" s="137">
        <v>7.0000000000000007E-2</v>
      </c>
      <c r="P106" s="137">
        <v>0</v>
      </c>
      <c r="Q106" s="137" t="s">
        <v>42</v>
      </c>
      <c r="R106" s="137">
        <v>0.03</v>
      </c>
      <c r="S106" s="137">
        <v>0.02</v>
      </c>
      <c r="T106" s="137">
        <v>0</v>
      </c>
      <c r="U106" s="137">
        <v>0.01</v>
      </c>
      <c r="V106" s="137">
        <v>0.02</v>
      </c>
      <c r="W106" s="137">
        <v>7.0000000000000007E-2</v>
      </c>
      <c r="X106" s="137">
        <v>0.02</v>
      </c>
      <c r="Y106" s="137">
        <v>0.02</v>
      </c>
    </row>
    <row r="107" spans="1:25" s="129" customFormat="1" x14ac:dyDescent="0.2">
      <c r="A107" s="139">
        <v>928</v>
      </c>
      <c r="B107" s="139" t="s">
        <v>274</v>
      </c>
      <c r="C107" s="135" t="s">
        <v>172</v>
      </c>
      <c r="D107" s="136">
        <v>1340</v>
      </c>
      <c r="E107" s="137">
        <v>0.87</v>
      </c>
      <c r="F107" s="137">
        <v>0.85</v>
      </c>
      <c r="G107" s="137">
        <v>0.62</v>
      </c>
      <c r="H107" s="137" t="s">
        <v>42</v>
      </c>
      <c r="I107" s="137">
        <v>0.02</v>
      </c>
      <c r="J107" s="137">
        <v>0.19</v>
      </c>
      <c r="K107" s="137" t="s">
        <v>42</v>
      </c>
      <c r="L107" s="137">
        <v>0</v>
      </c>
      <c r="M107" s="137" t="s">
        <v>42</v>
      </c>
      <c r="N107" s="137" t="s">
        <v>42</v>
      </c>
      <c r="O107" s="137">
        <v>0.05</v>
      </c>
      <c r="P107" s="137">
        <v>0</v>
      </c>
      <c r="Q107" s="137" t="s">
        <v>42</v>
      </c>
      <c r="R107" s="137">
        <v>0.02</v>
      </c>
      <c r="S107" s="137">
        <v>0.01</v>
      </c>
      <c r="T107" s="137" t="s">
        <v>42</v>
      </c>
      <c r="U107" s="137" t="s">
        <v>42</v>
      </c>
      <c r="V107" s="137">
        <v>0.01</v>
      </c>
      <c r="W107" s="137">
        <v>0.08</v>
      </c>
      <c r="X107" s="137">
        <v>0.03</v>
      </c>
      <c r="Y107" s="137">
        <v>0.02</v>
      </c>
    </row>
    <row r="108" spans="1:25" s="129" customFormat="1" x14ac:dyDescent="0.2">
      <c r="A108" s="139">
        <v>929</v>
      </c>
      <c r="B108" s="139" t="s">
        <v>275</v>
      </c>
      <c r="C108" s="135" t="s">
        <v>166</v>
      </c>
      <c r="D108" s="136">
        <v>680</v>
      </c>
      <c r="E108" s="137">
        <v>0.82</v>
      </c>
      <c r="F108" s="137">
        <v>0.78</v>
      </c>
      <c r="G108" s="137">
        <v>0.42</v>
      </c>
      <c r="H108" s="137">
        <v>0</v>
      </c>
      <c r="I108" s="137">
        <v>0.08</v>
      </c>
      <c r="J108" s="137">
        <v>0.28000000000000003</v>
      </c>
      <c r="K108" s="137">
        <v>0</v>
      </c>
      <c r="L108" s="137">
        <v>0</v>
      </c>
      <c r="M108" s="137">
        <v>0</v>
      </c>
      <c r="N108" s="137" t="s">
        <v>42</v>
      </c>
      <c r="O108" s="137">
        <v>0.06</v>
      </c>
      <c r="P108" s="137">
        <v>0</v>
      </c>
      <c r="Q108" s="137" t="s">
        <v>42</v>
      </c>
      <c r="R108" s="137">
        <v>0.02</v>
      </c>
      <c r="S108" s="137">
        <v>0.01</v>
      </c>
      <c r="T108" s="137" t="s">
        <v>42</v>
      </c>
      <c r="U108" s="137" t="s">
        <v>42</v>
      </c>
      <c r="V108" s="137">
        <v>0.01</v>
      </c>
      <c r="W108" s="137">
        <v>0.09</v>
      </c>
      <c r="X108" s="137">
        <v>7.0000000000000007E-2</v>
      </c>
      <c r="Y108" s="137">
        <v>0.02</v>
      </c>
    </row>
    <row r="109" spans="1:25" s="129" customFormat="1" x14ac:dyDescent="0.2">
      <c r="A109" s="139">
        <v>892</v>
      </c>
      <c r="B109" s="139" t="s">
        <v>276</v>
      </c>
      <c r="C109" s="135" t="s">
        <v>172</v>
      </c>
      <c r="D109" s="136">
        <v>640</v>
      </c>
      <c r="E109" s="137">
        <v>0.73</v>
      </c>
      <c r="F109" s="137">
        <v>0.69</v>
      </c>
      <c r="G109" s="137">
        <v>0.43</v>
      </c>
      <c r="H109" s="137">
        <v>0</v>
      </c>
      <c r="I109" s="137">
        <v>0.05</v>
      </c>
      <c r="J109" s="137">
        <v>0.17</v>
      </c>
      <c r="K109" s="137">
        <v>0.03</v>
      </c>
      <c r="L109" s="137">
        <v>0</v>
      </c>
      <c r="M109" s="137">
        <v>0</v>
      </c>
      <c r="N109" s="137" t="s">
        <v>42</v>
      </c>
      <c r="O109" s="137">
        <v>0.03</v>
      </c>
      <c r="P109" s="137">
        <v>0</v>
      </c>
      <c r="Q109" s="137" t="s">
        <v>42</v>
      </c>
      <c r="R109" s="137">
        <v>0.03</v>
      </c>
      <c r="S109" s="137">
        <v>0.01</v>
      </c>
      <c r="T109" s="137">
        <v>0.01</v>
      </c>
      <c r="U109" s="137">
        <v>0.01</v>
      </c>
      <c r="V109" s="137">
        <v>0.01</v>
      </c>
      <c r="W109" s="137">
        <v>0.14000000000000001</v>
      </c>
      <c r="X109" s="137">
        <v>0.09</v>
      </c>
      <c r="Y109" s="137">
        <v>0.04</v>
      </c>
    </row>
    <row r="110" spans="1:25" s="129" customFormat="1" x14ac:dyDescent="0.2">
      <c r="A110" s="139">
        <v>891</v>
      </c>
      <c r="B110" s="139" t="s">
        <v>277</v>
      </c>
      <c r="C110" s="135" t="s">
        <v>172</v>
      </c>
      <c r="D110" s="136">
        <v>1710</v>
      </c>
      <c r="E110" s="137">
        <v>0.82</v>
      </c>
      <c r="F110" s="137">
        <v>0.8</v>
      </c>
      <c r="G110" s="137">
        <v>0.51</v>
      </c>
      <c r="H110" s="137" t="s">
        <v>42</v>
      </c>
      <c r="I110" s="137">
        <v>0.05</v>
      </c>
      <c r="J110" s="137">
        <v>0.22</v>
      </c>
      <c r="K110" s="137">
        <v>0.01</v>
      </c>
      <c r="L110" s="137" t="s">
        <v>41</v>
      </c>
      <c r="M110" s="137">
        <v>0</v>
      </c>
      <c r="N110" s="137" t="s">
        <v>42</v>
      </c>
      <c r="O110" s="137">
        <v>0.06</v>
      </c>
      <c r="P110" s="137">
        <v>0</v>
      </c>
      <c r="Q110" s="137" t="s">
        <v>42</v>
      </c>
      <c r="R110" s="137">
        <v>0.01</v>
      </c>
      <c r="S110" s="137">
        <v>0.01</v>
      </c>
      <c r="T110" s="137" t="s">
        <v>42</v>
      </c>
      <c r="U110" s="137" t="s">
        <v>42</v>
      </c>
      <c r="V110" s="137">
        <v>0.01</v>
      </c>
      <c r="W110" s="137">
        <v>0.1</v>
      </c>
      <c r="X110" s="137">
        <v>0.03</v>
      </c>
      <c r="Y110" s="137">
        <v>0.05</v>
      </c>
    </row>
    <row r="111" spans="1:25" s="129" customFormat="1" x14ac:dyDescent="0.2">
      <c r="A111" s="139">
        <v>353</v>
      </c>
      <c r="B111" s="139" t="s">
        <v>278</v>
      </c>
      <c r="C111" s="135" t="s">
        <v>168</v>
      </c>
      <c r="D111" s="136">
        <v>380</v>
      </c>
      <c r="E111" s="137">
        <v>0.83</v>
      </c>
      <c r="F111" s="137">
        <v>0.77</v>
      </c>
      <c r="G111" s="137">
        <v>0.6</v>
      </c>
      <c r="H111" s="137">
        <v>0</v>
      </c>
      <c r="I111" s="137">
        <v>0.03</v>
      </c>
      <c r="J111" s="137">
        <v>0.04</v>
      </c>
      <c r="K111" s="137">
        <v>0.09</v>
      </c>
      <c r="L111" s="137">
        <v>0</v>
      </c>
      <c r="M111" s="137">
        <v>0</v>
      </c>
      <c r="N111" s="137" t="s">
        <v>42</v>
      </c>
      <c r="O111" s="137">
        <v>0.03</v>
      </c>
      <c r="P111" s="137">
        <v>0</v>
      </c>
      <c r="Q111" s="137" t="s">
        <v>42</v>
      </c>
      <c r="R111" s="137">
        <v>0.03</v>
      </c>
      <c r="S111" s="137" t="s">
        <v>42</v>
      </c>
      <c r="T111" s="137" t="s">
        <v>42</v>
      </c>
      <c r="U111" s="137" t="s">
        <v>42</v>
      </c>
      <c r="V111" s="137">
        <v>0.03</v>
      </c>
      <c r="W111" s="137">
        <v>0.12</v>
      </c>
      <c r="X111" s="137">
        <v>0.05</v>
      </c>
      <c r="Y111" s="137" t="s">
        <v>42</v>
      </c>
    </row>
    <row r="112" spans="1:25" s="129" customFormat="1" x14ac:dyDescent="0.2">
      <c r="A112" s="139">
        <v>931</v>
      </c>
      <c r="B112" s="139" t="s">
        <v>279</v>
      </c>
      <c r="C112" s="135" t="s">
        <v>182</v>
      </c>
      <c r="D112" s="136">
        <v>1230</v>
      </c>
      <c r="E112" s="137">
        <v>0.84</v>
      </c>
      <c r="F112" s="137">
        <v>0.8</v>
      </c>
      <c r="G112" s="137">
        <v>0.51</v>
      </c>
      <c r="H112" s="137" t="s">
        <v>42</v>
      </c>
      <c r="I112" s="137">
        <v>0.06</v>
      </c>
      <c r="J112" s="137">
        <v>0.19</v>
      </c>
      <c r="K112" s="137">
        <v>0.03</v>
      </c>
      <c r="L112" s="137" t="s">
        <v>42</v>
      </c>
      <c r="M112" s="137">
        <v>0</v>
      </c>
      <c r="N112" s="137" t="s">
        <v>42</v>
      </c>
      <c r="O112" s="137">
        <v>7.0000000000000007E-2</v>
      </c>
      <c r="P112" s="137">
        <v>0</v>
      </c>
      <c r="Q112" s="137" t="s">
        <v>42</v>
      </c>
      <c r="R112" s="137">
        <v>0.02</v>
      </c>
      <c r="S112" s="137">
        <v>0.01</v>
      </c>
      <c r="T112" s="137">
        <v>0</v>
      </c>
      <c r="U112" s="137">
        <v>0.01</v>
      </c>
      <c r="V112" s="137">
        <v>0.01</v>
      </c>
      <c r="W112" s="137">
        <v>0.09</v>
      </c>
      <c r="X112" s="137">
        <v>0.05</v>
      </c>
      <c r="Y112" s="137">
        <v>0.03</v>
      </c>
    </row>
    <row r="113" spans="1:25" s="129" customFormat="1" x14ac:dyDescent="0.2">
      <c r="A113" s="139">
        <v>874</v>
      </c>
      <c r="B113" s="139" t="s">
        <v>280</v>
      </c>
      <c r="C113" s="135" t="s">
        <v>176</v>
      </c>
      <c r="D113" s="136">
        <v>580</v>
      </c>
      <c r="E113" s="137">
        <v>0.86</v>
      </c>
      <c r="F113" s="137">
        <v>0.84</v>
      </c>
      <c r="G113" s="137">
        <v>0.48</v>
      </c>
      <c r="H113" s="137" t="s">
        <v>42</v>
      </c>
      <c r="I113" s="137">
        <v>0.05</v>
      </c>
      <c r="J113" s="137">
        <v>0.3</v>
      </c>
      <c r="K113" s="137" t="s">
        <v>42</v>
      </c>
      <c r="L113" s="137">
        <v>0</v>
      </c>
      <c r="M113" s="137" t="s">
        <v>42</v>
      </c>
      <c r="N113" s="137" t="s">
        <v>42</v>
      </c>
      <c r="O113" s="137">
        <v>0.03</v>
      </c>
      <c r="P113" s="137">
        <v>0</v>
      </c>
      <c r="Q113" s="137">
        <v>0</v>
      </c>
      <c r="R113" s="137">
        <v>0.02</v>
      </c>
      <c r="S113" s="137" t="s">
        <v>42</v>
      </c>
      <c r="T113" s="137" t="s">
        <v>42</v>
      </c>
      <c r="U113" s="137" t="s">
        <v>42</v>
      </c>
      <c r="V113" s="137" t="s">
        <v>42</v>
      </c>
      <c r="W113" s="137">
        <v>7.0000000000000007E-2</v>
      </c>
      <c r="X113" s="137">
        <v>0.05</v>
      </c>
      <c r="Y113" s="137">
        <v>0.02</v>
      </c>
    </row>
    <row r="114" spans="1:25" s="129" customFormat="1" x14ac:dyDescent="0.2">
      <c r="A114" s="139">
        <v>879</v>
      </c>
      <c r="B114" s="139" t="s">
        <v>281</v>
      </c>
      <c r="C114" s="135" t="s">
        <v>184</v>
      </c>
      <c r="D114" s="136">
        <v>500</v>
      </c>
      <c r="E114" s="137">
        <v>0.93</v>
      </c>
      <c r="F114" s="137">
        <v>0.91</v>
      </c>
      <c r="G114" s="137">
        <v>0.24</v>
      </c>
      <c r="H114" s="137">
        <v>0</v>
      </c>
      <c r="I114" s="137">
        <v>0.05</v>
      </c>
      <c r="J114" s="137">
        <v>0.62</v>
      </c>
      <c r="K114" s="137">
        <v>0</v>
      </c>
      <c r="L114" s="137" t="s">
        <v>42</v>
      </c>
      <c r="M114" s="137" t="s">
        <v>42</v>
      </c>
      <c r="N114" s="137" t="s">
        <v>42</v>
      </c>
      <c r="O114" s="137">
        <v>7.0000000000000007E-2</v>
      </c>
      <c r="P114" s="137">
        <v>0</v>
      </c>
      <c r="Q114" s="137" t="s">
        <v>42</v>
      </c>
      <c r="R114" s="137" t="s">
        <v>42</v>
      </c>
      <c r="S114" s="137" t="s">
        <v>42</v>
      </c>
      <c r="T114" s="137">
        <v>0</v>
      </c>
      <c r="U114" s="137" t="s">
        <v>42</v>
      </c>
      <c r="V114" s="137" t="s">
        <v>42</v>
      </c>
      <c r="W114" s="137">
        <v>0.04</v>
      </c>
      <c r="X114" s="137">
        <v>0.02</v>
      </c>
      <c r="Y114" s="137" t="s">
        <v>42</v>
      </c>
    </row>
    <row r="115" spans="1:25" s="129" customFormat="1" x14ac:dyDescent="0.2">
      <c r="A115" s="139">
        <v>836</v>
      </c>
      <c r="B115" s="139" t="s">
        <v>282</v>
      </c>
      <c r="C115" s="135" t="s">
        <v>184</v>
      </c>
      <c r="D115" s="136">
        <v>300</v>
      </c>
      <c r="E115" s="137">
        <v>0.84</v>
      </c>
      <c r="F115" s="137">
        <v>0.82</v>
      </c>
      <c r="G115" s="137">
        <v>0.44</v>
      </c>
      <c r="H115" s="137" t="s">
        <v>42</v>
      </c>
      <c r="I115" s="137">
        <v>0.03</v>
      </c>
      <c r="J115" s="137">
        <v>0.33</v>
      </c>
      <c r="K115" s="137" t="s">
        <v>42</v>
      </c>
      <c r="L115" s="137">
        <v>0</v>
      </c>
      <c r="M115" s="137">
        <v>0</v>
      </c>
      <c r="N115" s="137" t="s">
        <v>42</v>
      </c>
      <c r="O115" s="137">
        <v>0.08</v>
      </c>
      <c r="P115" s="137">
        <v>0</v>
      </c>
      <c r="Q115" s="137" t="s">
        <v>42</v>
      </c>
      <c r="R115" s="137" t="s">
        <v>42</v>
      </c>
      <c r="S115" s="137" t="s">
        <v>42</v>
      </c>
      <c r="T115" s="137">
        <v>0</v>
      </c>
      <c r="U115" s="137" t="s">
        <v>42</v>
      </c>
      <c r="V115" s="137" t="s">
        <v>42</v>
      </c>
      <c r="W115" s="137">
        <v>0.09</v>
      </c>
      <c r="X115" s="137">
        <v>0.05</v>
      </c>
      <c r="Y115" s="137" t="s">
        <v>42</v>
      </c>
    </row>
    <row r="116" spans="1:25" s="129" customFormat="1" x14ac:dyDescent="0.2">
      <c r="A116" s="139">
        <v>851</v>
      </c>
      <c r="B116" s="139" t="s">
        <v>283</v>
      </c>
      <c r="C116" s="135" t="s">
        <v>182</v>
      </c>
      <c r="D116" s="136">
        <v>480</v>
      </c>
      <c r="E116" s="137">
        <v>0.76</v>
      </c>
      <c r="F116" s="137">
        <v>0.73</v>
      </c>
      <c r="G116" s="137">
        <v>0.51</v>
      </c>
      <c r="H116" s="137">
        <v>0</v>
      </c>
      <c r="I116" s="137">
        <v>0.04</v>
      </c>
      <c r="J116" s="137" t="s">
        <v>42</v>
      </c>
      <c r="K116" s="137">
        <v>0.17</v>
      </c>
      <c r="L116" s="137">
        <v>0</v>
      </c>
      <c r="M116" s="137">
        <v>0</v>
      </c>
      <c r="N116" s="137">
        <v>0</v>
      </c>
      <c r="O116" s="137">
        <v>0.05</v>
      </c>
      <c r="P116" s="137">
        <v>0</v>
      </c>
      <c r="Q116" s="137">
        <v>0</v>
      </c>
      <c r="R116" s="137">
        <v>0.02</v>
      </c>
      <c r="S116" s="137" t="s">
        <v>42</v>
      </c>
      <c r="T116" s="137">
        <v>0</v>
      </c>
      <c r="U116" s="137">
        <v>0.01</v>
      </c>
      <c r="V116" s="137" t="s">
        <v>42</v>
      </c>
      <c r="W116" s="137">
        <v>0.11</v>
      </c>
      <c r="X116" s="137">
        <v>0.08</v>
      </c>
      <c r="Y116" s="137">
        <v>0.05</v>
      </c>
    </row>
    <row r="117" spans="1:25" s="129" customFormat="1" x14ac:dyDescent="0.2">
      <c r="A117" s="139">
        <v>870</v>
      </c>
      <c r="B117" s="139" t="s">
        <v>284</v>
      </c>
      <c r="C117" s="135" t="s">
        <v>182</v>
      </c>
      <c r="D117" s="136">
        <v>310</v>
      </c>
      <c r="E117" s="137">
        <v>0.86</v>
      </c>
      <c r="F117" s="137">
        <v>0.83</v>
      </c>
      <c r="G117" s="137">
        <v>0.41</v>
      </c>
      <c r="H117" s="137">
        <v>0</v>
      </c>
      <c r="I117" s="137">
        <v>0.03</v>
      </c>
      <c r="J117" s="137">
        <v>0.35</v>
      </c>
      <c r="K117" s="137">
        <v>0.05</v>
      </c>
      <c r="L117" s="137">
        <v>0</v>
      </c>
      <c r="M117" s="137">
        <v>0</v>
      </c>
      <c r="N117" s="137">
        <v>0</v>
      </c>
      <c r="O117" s="137">
        <v>0.04</v>
      </c>
      <c r="P117" s="137">
        <v>0</v>
      </c>
      <c r="Q117" s="137" t="s">
        <v>42</v>
      </c>
      <c r="R117" s="137">
        <v>0.03</v>
      </c>
      <c r="S117" s="137" t="s">
        <v>42</v>
      </c>
      <c r="T117" s="137">
        <v>0</v>
      </c>
      <c r="U117" s="137" t="s">
        <v>42</v>
      </c>
      <c r="V117" s="137" t="s">
        <v>42</v>
      </c>
      <c r="W117" s="137">
        <v>0.08</v>
      </c>
      <c r="X117" s="137">
        <v>0.05</v>
      </c>
      <c r="Y117" s="137" t="s">
        <v>42</v>
      </c>
    </row>
    <row r="118" spans="1:25" s="129" customFormat="1" x14ac:dyDescent="0.2">
      <c r="A118" s="139">
        <v>317</v>
      </c>
      <c r="B118" s="139" t="s">
        <v>285</v>
      </c>
      <c r="C118" s="135" t="s">
        <v>180</v>
      </c>
      <c r="D118" s="136">
        <v>640</v>
      </c>
      <c r="E118" s="137">
        <v>0.91</v>
      </c>
      <c r="F118" s="137">
        <v>0.9</v>
      </c>
      <c r="G118" s="137">
        <v>0.34</v>
      </c>
      <c r="H118" s="137" t="s">
        <v>42</v>
      </c>
      <c r="I118" s="137">
        <v>0.03</v>
      </c>
      <c r="J118" s="137">
        <v>0.48</v>
      </c>
      <c r="K118" s="137">
        <v>0.04</v>
      </c>
      <c r="L118" s="137">
        <v>0</v>
      </c>
      <c r="M118" s="137">
        <v>0</v>
      </c>
      <c r="N118" s="137">
        <v>0</v>
      </c>
      <c r="O118" s="137">
        <v>0.03</v>
      </c>
      <c r="P118" s="137">
        <v>0</v>
      </c>
      <c r="Q118" s="137" t="s">
        <v>42</v>
      </c>
      <c r="R118" s="137">
        <v>0.01</v>
      </c>
      <c r="S118" s="137" t="s">
        <v>42</v>
      </c>
      <c r="T118" s="137" t="s">
        <v>42</v>
      </c>
      <c r="U118" s="137" t="s">
        <v>42</v>
      </c>
      <c r="V118" s="137" t="s">
        <v>42</v>
      </c>
      <c r="W118" s="137">
        <v>0.05</v>
      </c>
      <c r="X118" s="137">
        <v>0.02</v>
      </c>
      <c r="Y118" s="137">
        <v>0.01</v>
      </c>
    </row>
    <row r="119" spans="1:25" s="129" customFormat="1" x14ac:dyDescent="0.2">
      <c r="A119" s="139">
        <v>807</v>
      </c>
      <c r="B119" s="139" t="s">
        <v>286</v>
      </c>
      <c r="C119" s="135" t="s">
        <v>166</v>
      </c>
      <c r="D119" s="136">
        <v>490</v>
      </c>
      <c r="E119" s="137">
        <v>0.87</v>
      </c>
      <c r="F119" s="137">
        <v>0.84</v>
      </c>
      <c r="G119" s="137">
        <v>0.6</v>
      </c>
      <c r="H119" s="137" t="s">
        <v>42</v>
      </c>
      <c r="I119" s="137">
        <v>0.06</v>
      </c>
      <c r="J119" s="137">
        <v>0.03</v>
      </c>
      <c r="K119" s="137">
        <v>0.15</v>
      </c>
      <c r="L119" s="137">
        <v>0</v>
      </c>
      <c r="M119" s="137" t="s">
        <v>42</v>
      </c>
      <c r="N119" s="137">
        <v>0</v>
      </c>
      <c r="O119" s="137">
        <v>0.08</v>
      </c>
      <c r="P119" s="137">
        <v>0</v>
      </c>
      <c r="Q119" s="137" t="s">
        <v>42</v>
      </c>
      <c r="R119" s="137">
        <v>0.01</v>
      </c>
      <c r="S119" s="137" t="s">
        <v>42</v>
      </c>
      <c r="T119" s="137" t="s">
        <v>42</v>
      </c>
      <c r="U119" s="137" t="s">
        <v>42</v>
      </c>
      <c r="V119" s="137">
        <v>0.02</v>
      </c>
      <c r="W119" s="137">
        <v>0.09</v>
      </c>
      <c r="X119" s="137">
        <v>0.02</v>
      </c>
      <c r="Y119" s="137">
        <v>0.01</v>
      </c>
    </row>
    <row r="120" spans="1:25" s="129" customFormat="1" x14ac:dyDescent="0.2">
      <c r="A120" s="139">
        <v>318</v>
      </c>
      <c r="B120" s="139" t="s">
        <v>287</v>
      </c>
      <c r="C120" s="135" t="s">
        <v>180</v>
      </c>
      <c r="D120" s="136">
        <v>290</v>
      </c>
      <c r="E120" s="137">
        <v>0.81</v>
      </c>
      <c r="F120" s="137">
        <v>0.81</v>
      </c>
      <c r="G120" s="137">
        <v>0.5</v>
      </c>
      <c r="H120" s="137">
        <v>0</v>
      </c>
      <c r="I120" s="137">
        <v>0.05</v>
      </c>
      <c r="J120" s="137">
        <v>0.12</v>
      </c>
      <c r="K120" s="137">
        <v>0.13</v>
      </c>
      <c r="L120" s="137">
        <v>0</v>
      </c>
      <c r="M120" s="137">
        <v>0</v>
      </c>
      <c r="N120" s="137">
        <v>0</v>
      </c>
      <c r="O120" s="137">
        <v>0.06</v>
      </c>
      <c r="P120" s="137">
        <v>0</v>
      </c>
      <c r="Q120" s="137" t="s">
        <v>42</v>
      </c>
      <c r="R120" s="137">
        <v>0</v>
      </c>
      <c r="S120" s="137">
        <v>0</v>
      </c>
      <c r="T120" s="137">
        <v>0</v>
      </c>
      <c r="U120" s="137">
        <v>0</v>
      </c>
      <c r="V120" s="137" t="s">
        <v>42</v>
      </c>
      <c r="W120" s="137">
        <v>0.11</v>
      </c>
      <c r="X120" s="137">
        <v>0.04</v>
      </c>
      <c r="Y120" s="137">
        <v>0.03</v>
      </c>
    </row>
    <row r="121" spans="1:25" s="129" customFormat="1" x14ac:dyDescent="0.2">
      <c r="A121" s="139">
        <v>354</v>
      </c>
      <c r="B121" s="139" t="s">
        <v>288</v>
      </c>
      <c r="C121" s="135" t="s">
        <v>168</v>
      </c>
      <c r="D121" s="136">
        <v>510</v>
      </c>
      <c r="E121" s="137">
        <v>0.87</v>
      </c>
      <c r="F121" s="137">
        <v>0.83</v>
      </c>
      <c r="G121" s="137">
        <v>0.62</v>
      </c>
      <c r="H121" s="137">
        <v>0</v>
      </c>
      <c r="I121" s="137">
        <v>0.05</v>
      </c>
      <c r="J121" s="137">
        <v>0.04</v>
      </c>
      <c r="K121" s="137">
        <v>0.11</v>
      </c>
      <c r="L121" s="137">
        <v>0</v>
      </c>
      <c r="M121" s="137">
        <v>0</v>
      </c>
      <c r="N121" s="137" t="s">
        <v>42</v>
      </c>
      <c r="O121" s="137">
        <v>0.08</v>
      </c>
      <c r="P121" s="137">
        <v>0</v>
      </c>
      <c r="Q121" s="137">
        <v>0</v>
      </c>
      <c r="R121" s="137">
        <v>0.02</v>
      </c>
      <c r="S121" s="137" t="s">
        <v>42</v>
      </c>
      <c r="T121" s="137" t="s">
        <v>42</v>
      </c>
      <c r="U121" s="137" t="s">
        <v>42</v>
      </c>
      <c r="V121" s="137">
        <v>0.03</v>
      </c>
      <c r="W121" s="137">
        <v>0.08</v>
      </c>
      <c r="X121" s="137">
        <v>0.04</v>
      </c>
      <c r="Y121" s="137" t="s">
        <v>42</v>
      </c>
    </row>
    <row r="122" spans="1:25" s="129" customFormat="1" x14ac:dyDescent="0.2">
      <c r="A122" s="139">
        <v>372</v>
      </c>
      <c r="B122" s="139" t="s">
        <v>289</v>
      </c>
      <c r="C122" s="135" t="s">
        <v>170</v>
      </c>
      <c r="D122" s="136">
        <v>720</v>
      </c>
      <c r="E122" s="137">
        <v>0.83</v>
      </c>
      <c r="F122" s="137">
        <v>0.79</v>
      </c>
      <c r="G122" s="137">
        <v>0.53</v>
      </c>
      <c r="H122" s="137">
        <v>0</v>
      </c>
      <c r="I122" s="137">
        <v>7.0000000000000007E-2</v>
      </c>
      <c r="J122" s="137">
        <v>0.13</v>
      </c>
      <c r="K122" s="137">
        <v>0.05</v>
      </c>
      <c r="L122" s="137" t="s">
        <v>42</v>
      </c>
      <c r="M122" s="137">
        <v>0</v>
      </c>
      <c r="N122" s="137" t="s">
        <v>42</v>
      </c>
      <c r="O122" s="137">
        <v>0.06</v>
      </c>
      <c r="P122" s="137">
        <v>0</v>
      </c>
      <c r="Q122" s="137">
        <v>0</v>
      </c>
      <c r="R122" s="137">
        <v>0.02</v>
      </c>
      <c r="S122" s="137" t="s">
        <v>42</v>
      </c>
      <c r="T122" s="137" t="s">
        <v>42</v>
      </c>
      <c r="U122" s="137" t="s">
        <v>42</v>
      </c>
      <c r="V122" s="137">
        <v>0.02</v>
      </c>
      <c r="W122" s="137">
        <v>0.1</v>
      </c>
      <c r="X122" s="137">
        <v>0.06</v>
      </c>
      <c r="Y122" s="137" t="s">
        <v>42</v>
      </c>
    </row>
    <row r="123" spans="1:25" s="129" customFormat="1" x14ac:dyDescent="0.2">
      <c r="A123" s="139">
        <v>857</v>
      </c>
      <c r="B123" s="139" t="s">
        <v>290</v>
      </c>
      <c r="C123" s="135" t="s">
        <v>172</v>
      </c>
      <c r="D123" s="136">
        <v>60</v>
      </c>
      <c r="E123" s="137">
        <v>0.88</v>
      </c>
      <c r="F123" s="137">
        <v>0.82</v>
      </c>
      <c r="G123" s="137">
        <v>0.65</v>
      </c>
      <c r="H123" s="137">
        <v>0</v>
      </c>
      <c r="I123" s="137" t="s">
        <v>42</v>
      </c>
      <c r="J123" s="137">
        <v>0.12</v>
      </c>
      <c r="K123" s="137">
        <v>0</v>
      </c>
      <c r="L123" s="137">
        <v>0</v>
      </c>
      <c r="M123" s="137">
        <v>0</v>
      </c>
      <c r="N123" s="137">
        <v>0</v>
      </c>
      <c r="O123" s="137" t="s">
        <v>42</v>
      </c>
      <c r="P123" s="137">
        <v>0</v>
      </c>
      <c r="Q123" s="137">
        <v>0</v>
      </c>
      <c r="R123" s="137" t="s">
        <v>42</v>
      </c>
      <c r="S123" s="137" t="s">
        <v>42</v>
      </c>
      <c r="T123" s="137">
        <v>0</v>
      </c>
      <c r="U123" s="137">
        <v>0</v>
      </c>
      <c r="V123" s="137">
        <v>0</v>
      </c>
      <c r="W123" s="137">
        <v>0.11</v>
      </c>
      <c r="X123" s="137">
        <v>0</v>
      </c>
      <c r="Y123" s="137" t="s">
        <v>42</v>
      </c>
    </row>
    <row r="124" spans="1:25" s="129" customFormat="1" x14ac:dyDescent="0.2">
      <c r="A124" s="139">
        <v>355</v>
      </c>
      <c r="B124" s="139" t="s">
        <v>291</v>
      </c>
      <c r="C124" s="135" t="s">
        <v>168</v>
      </c>
      <c r="D124" s="136">
        <v>360</v>
      </c>
      <c r="E124" s="137">
        <v>0.87</v>
      </c>
      <c r="F124" s="137">
        <v>0.81</v>
      </c>
      <c r="G124" s="137">
        <v>0.6</v>
      </c>
      <c r="H124" s="137">
        <v>0</v>
      </c>
      <c r="I124" s="137">
        <v>0.09</v>
      </c>
      <c r="J124" s="137">
        <v>0.09</v>
      </c>
      <c r="K124" s="137">
        <v>0.02</v>
      </c>
      <c r="L124" s="137">
        <v>0</v>
      </c>
      <c r="M124" s="137">
        <v>0</v>
      </c>
      <c r="N124" s="137" t="s">
        <v>42</v>
      </c>
      <c r="O124" s="137">
        <v>0.08</v>
      </c>
      <c r="P124" s="137">
        <v>0</v>
      </c>
      <c r="Q124" s="137">
        <v>0</v>
      </c>
      <c r="R124" s="137">
        <v>0.02</v>
      </c>
      <c r="S124" s="137" t="s">
        <v>42</v>
      </c>
      <c r="T124" s="137" t="s">
        <v>42</v>
      </c>
      <c r="U124" s="137">
        <v>0</v>
      </c>
      <c r="V124" s="137">
        <v>0.05</v>
      </c>
      <c r="W124" s="137">
        <v>0.08</v>
      </c>
      <c r="X124" s="137">
        <v>0.02</v>
      </c>
      <c r="Y124" s="137">
        <v>0.02</v>
      </c>
    </row>
    <row r="125" spans="1:25" s="129" customFormat="1" x14ac:dyDescent="0.2">
      <c r="A125" s="139">
        <v>333</v>
      </c>
      <c r="B125" s="139" t="s">
        <v>292</v>
      </c>
      <c r="C125" s="135" t="s">
        <v>174</v>
      </c>
      <c r="D125" s="136">
        <v>770</v>
      </c>
      <c r="E125" s="137">
        <v>0.82</v>
      </c>
      <c r="F125" s="137">
        <v>0.75</v>
      </c>
      <c r="G125" s="137">
        <v>0.5</v>
      </c>
      <c r="H125" s="137">
        <v>0</v>
      </c>
      <c r="I125" s="137">
        <v>0.08</v>
      </c>
      <c r="J125" s="137">
        <v>0.17</v>
      </c>
      <c r="K125" s="137" t="s">
        <v>42</v>
      </c>
      <c r="L125" s="137" t="s">
        <v>42</v>
      </c>
      <c r="M125" s="137">
        <v>0</v>
      </c>
      <c r="N125" s="137">
        <v>0</v>
      </c>
      <c r="O125" s="137">
        <v>0.06</v>
      </c>
      <c r="P125" s="137">
        <v>0</v>
      </c>
      <c r="Q125" s="137" t="s">
        <v>42</v>
      </c>
      <c r="R125" s="137">
        <v>0.02</v>
      </c>
      <c r="S125" s="137">
        <v>0.01</v>
      </c>
      <c r="T125" s="137" t="s">
        <v>42</v>
      </c>
      <c r="U125" s="137" t="s">
        <v>42</v>
      </c>
      <c r="V125" s="137">
        <v>0.05</v>
      </c>
      <c r="W125" s="137">
        <v>0.11</v>
      </c>
      <c r="X125" s="137">
        <v>0.05</v>
      </c>
      <c r="Y125" s="137">
        <v>0.02</v>
      </c>
    </row>
    <row r="126" spans="1:25" s="129" customFormat="1" x14ac:dyDescent="0.2">
      <c r="A126" s="139">
        <v>343</v>
      </c>
      <c r="B126" s="139" t="s">
        <v>293</v>
      </c>
      <c r="C126" s="135" t="s">
        <v>168</v>
      </c>
      <c r="D126" s="136">
        <v>690</v>
      </c>
      <c r="E126" s="137">
        <v>0.86</v>
      </c>
      <c r="F126" s="137">
        <v>0.81</v>
      </c>
      <c r="G126" s="137">
        <v>0.5</v>
      </c>
      <c r="H126" s="137">
        <v>0</v>
      </c>
      <c r="I126" s="137">
        <v>0.06</v>
      </c>
      <c r="J126" s="137">
        <v>0.2</v>
      </c>
      <c r="K126" s="137">
        <v>0.04</v>
      </c>
      <c r="L126" s="137">
        <v>0</v>
      </c>
      <c r="M126" s="137" t="s">
        <v>42</v>
      </c>
      <c r="N126" s="137" t="s">
        <v>42</v>
      </c>
      <c r="O126" s="137">
        <v>0.08</v>
      </c>
      <c r="P126" s="137">
        <v>0</v>
      </c>
      <c r="Q126" s="137" t="s">
        <v>42</v>
      </c>
      <c r="R126" s="137">
        <v>0.02</v>
      </c>
      <c r="S126" s="137">
        <v>0.01</v>
      </c>
      <c r="T126" s="137" t="s">
        <v>42</v>
      </c>
      <c r="U126" s="137" t="s">
        <v>42</v>
      </c>
      <c r="V126" s="137">
        <v>0.03</v>
      </c>
      <c r="W126" s="137">
        <v>0.08</v>
      </c>
      <c r="X126" s="137">
        <v>0.04</v>
      </c>
      <c r="Y126" s="137">
        <v>0.01</v>
      </c>
    </row>
    <row r="127" spans="1:25" s="129" customFormat="1" x14ac:dyDescent="0.2">
      <c r="A127" s="139">
        <v>373</v>
      </c>
      <c r="B127" s="139" t="s">
        <v>294</v>
      </c>
      <c r="C127" s="135" t="s">
        <v>170</v>
      </c>
      <c r="D127" s="136">
        <v>1260</v>
      </c>
      <c r="E127" s="137">
        <v>0.83</v>
      </c>
      <c r="F127" s="137">
        <v>0.79</v>
      </c>
      <c r="G127" s="137">
        <v>0.49</v>
      </c>
      <c r="H127" s="137" t="s">
        <v>42</v>
      </c>
      <c r="I127" s="137">
        <v>0.09</v>
      </c>
      <c r="J127" s="137">
        <v>0.12</v>
      </c>
      <c r="K127" s="137">
        <v>0.09</v>
      </c>
      <c r="L127" s="137" t="s">
        <v>42</v>
      </c>
      <c r="M127" s="137">
        <v>0</v>
      </c>
      <c r="N127" s="137">
        <v>0</v>
      </c>
      <c r="O127" s="137">
        <v>0.08</v>
      </c>
      <c r="P127" s="137">
        <v>0</v>
      </c>
      <c r="Q127" s="137" t="s">
        <v>42</v>
      </c>
      <c r="R127" s="137">
        <v>0.02</v>
      </c>
      <c r="S127" s="137">
        <v>0.01</v>
      </c>
      <c r="T127" s="137" t="s">
        <v>42</v>
      </c>
      <c r="U127" s="137" t="s">
        <v>42</v>
      </c>
      <c r="V127" s="137">
        <v>0.02</v>
      </c>
      <c r="W127" s="137">
        <v>0.1</v>
      </c>
      <c r="X127" s="137">
        <v>0.06</v>
      </c>
      <c r="Y127" s="137">
        <v>0.01</v>
      </c>
    </row>
    <row r="128" spans="1:25" s="129" customFormat="1" x14ac:dyDescent="0.2">
      <c r="A128" s="139">
        <v>893</v>
      </c>
      <c r="B128" s="139" t="s">
        <v>295</v>
      </c>
      <c r="C128" s="135" t="s">
        <v>174</v>
      </c>
      <c r="D128" s="136">
        <v>550</v>
      </c>
      <c r="E128" s="137">
        <v>0.83</v>
      </c>
      <c r="F128" s="137">
        <v>0.77</v>
      </c>
      <c r="G128" s="137">
        <v>0.56000000000000005</v>
      </c>
      <c r="H128" s="137">
        <v>0</v>
      </c>
      <c r="I128" s="137">
        <v>0.05</v>
      </c>
      <c r="J128" s="137">
        <v>0.08</v>
      </c>
      <c r="K128" s="137">
        <v>0.08</v>
      </c>
      <c r="L128" s="137">
        <v>0</v>
      </c>
      <c r="M128" s="137">
        <v>0</v>
      </c>
      <c r="N128" s="137">
        <v>0</v>
      </c>
      <c r="O128" s="137">
        <v>0.08</v>
      </c>
      <c r="P128" s="137">
        <v>0</v>
      </c>
      <c r="Q128" s="137" t="s">
        <v>42</v>
      </c>
      <c r="R128" s="137">
        <v>0.04</v>
      </c>
      <c r="S128" s="137">
        <v>0.03</v>
      </c>
      <c r="T128" s="137" t="s">
        <v>42</v>
      </c>
      <c r="U128" s="137" t="s">
        <v>42</v>
      </c>
      <c r="V128" s="137">
        <v>0.02</v>
      </c>
      <c r="W128" s="137">
        <v>7.0000000000000007E-2</v>
      </c>
      <c r="X128" s="137">
        <v>0.04</v>
      </c>
      <c r="Y128" s="137">
        <v>0.06</v>
      </c>
    </row>
    <row r="129" spans="1:25" s="129" customFormat="1" x14ac:dyDescent="0.2">
      <c r="A129" s="139">
        <v>871</v>
      </c>
      <c r="B129" s="139" t="s">
        <v>296</v>
      </c>
      <c r="C129" s="135" t="s">
        <v>182</v>
      </c>
      <c r="D129" s="136">
        <v>410</v>
      </c>
      <c r="E129" s="137">
        <v>0.9</v>
      </c>
      <c r="F129" s="137">
        <v>0.89</v>
      </c>
      <c r="G129" s="137">
        <v>0.47</v>
      </c>
      <c r="H129" s="137">
        <v>0</v>
      </c>
      <c r="I129" s="137">
        <v>0.02</v>
      </c>
      <c r="J129" s="137">
        <v>0.37</v>
      </c>
      <c r="K129" s="137">
        <v>0.03</v>
      </c>
      <c r="L129" s="137">
        <v>0</v>
      </c>
      <c r="M129" s="137">
        <v>0</v>
      </c>
      <c r="N129" s="137">
        <v>0</v>
      </c>
      <c r="O129" s="137">
        <v>0.03</v>
      </c>
      <c r="P129" s="137">
        <v>0</v>
      </c>
      <c r="Q129" s="137">
        <v>0</v>
      </c>
      <c r="R129" s="137" t="s">
        <v>42</v>
      </c>
      <c r="S129" s="137">
        <v>0</v>
      </c>
      <c r="T129" s="137" t="s">
        <v>42</v>
      </c>
      <c r="U129" s="137">
        <v>0</v>
      </c>
      <c r="V129" s="137" t="s">
        <v>42</v>
      </c>
      <c r="W129" s="137">
        <v>0.05</v>
      </c>
      <c r="X129" s="137">
        <v>0.02</v>
      </c>
      <c r="Y129" s="137">
        <v>0.02</v>
      </c>
    </row>
    <row r="130" spans="1:25" s="129" customFormat="1" x14ac:dyDescent="0.2">
      <c r="A130" s="139">
        <v>334</v>
      </c>
      <c r="B130" s="139" t="s">
        <v>297</v>
      </c>
      <c r="C130" s="135" t="s">
        <v>174</v>
      </c>
      <c r="D130" s="136">
        <v>660</v>
      </c>
      <c r="E130" s="137">
        <v>0.88</v>
      </c>
      <c r="F130" s="137">
        <v>0.86</v>
      </c>
      <c r="G130" s="137">
        <v>0.53</v>
      </c>
      <c r="H130" s="137" t="s">
        <v>42</v>
      </c>
      <c r="I130" s="137">
        <v>0.06</v>
      </c>
      <c r="J130" s="137">
        <v>0.19</v>
      </c>
      <c r="K130" s="137">
        <v>7.0000000000000007E-2</v>
      </c>
      <c r="L130" s="137">
        <v>0</v>
      </c>
      <c r="M130" s="137">
        <v>0</v>
      </c>
      <c r="N130" s="137">
        <v>0.01</v>
      </c>
      <c r="O130" s="137">
        <v>0.06</v>
      </c>
      <c r="P130" s="137">
        <v>0</v>
      </c>
      <c r="Q130" s="137" t="s">
        <v>42</v>
      </c>
      <c r="R130" s="137" t="s">
        <v>42</v>
      </c>
      <c r="S130" s="137" t="s">
        <v>42</v>
      </c>
      <c r="T130" s="137">
        <v>0</v>
      </c>
      <c r="U130" s="137" t="s">
        <v>42</v>
      </c>
      <c r="V130" s="137" t="s">
        <v>42</v>
      </c>
      <c r="W130" s="137">
        <v>7.0000000000000007E-2</v>
      </c>
      <c r="X130" s="137">
        <v>0.02</v>
      </c>
      <c r="Y130" s="137">
        <v>0.03</v>
      </c>
    </row>
    <row r="131" spans="1:25" s="129" customFormat="1" x14ac:dyDescent="0.2">
      <c r="A131" s="139">
        <v>933</v>
      </c>
      <c r="B131" s="139" t="s">
        <v>298</v>
      </c>
      <c r="C131" s="135" t="s">
        <v>184</v>
      </c>
      <c r="D131" s="136">
        <v>990</v>
      </c>
      <c r="E131" s="137">
        <v>0.85</v>
      </c>
      <c r="F131" s="137">
        <v>0.83</v>
      </c>
      <c r="G131" s="137">
        <v>0.62</v>
      </c>
      <c r="H131" s="137" t="s">
        <v>42</v>
      </c>
      <c r="I131" s="137">
        <v>0.03</v>
      </c>
      <c r="J131" s="137">
        <v>0.12</v>
      </c>
      <c r="K131" s="137">
        <v>0.05</v>
      </c>
      <c r="L131" s="137" t="s">
        <v>42</v>
      </c>
      <c r="M131" s="137">
        <v>0</v>
      </c>
      <c r="N131" s="137">
        <v>0</v>
      </c>
      <c r="O131" s="137">
        <v>0.09</v>
      </c>
      <c r="P131" s="137">
        <v>0</v>
      </c>
      <c r="Q131" s="137">
        <v>0</v>
      </c>
      <c r="R131" s="137">
        <v>0.02</v>
      </c>
      <c r="S131" s="137">
        <v>0.01</v>
      </c>
      <c r="T131" s="137">
        <v>0</v>
      </c>
      <c r="U131" s="137">
        <v>0.01</v>
      </c>
      <c r="V131" s="137" t="s">
        <v>42</v>
      </c>
      <c r="W131" s="137">
        <v>0.09</v>
      </c>
      <c r="X131" s="137">
        <v>0.04</v>
      </c>
      <c r="Y131" s="137">
        <v>0.02</v>
      </c>
    </row>
    <row r="132" spans="1:25" s="129" customFormat="1" x14ac:dyDescent="0.2">
      <c r="A132" s="139">
        <v>803</v>
      </c>
      <c r="B132" s="139" t="s">
        <v>299</v>
      </c>
      <c r="C132" s="135" t="s">
        <v>184</v>
      </c>
      <c r="D132" s="136">
        <v>390</v>
      </c>
      <c r="E132" s="137">
        <v>0.83</v>
      </c>
      <c r="F132" s="137">
        <v>0.81</v>
      </c>
      <c r="G132" s="137">
        <v>0.48</v>
      </c>
      <c r="H132" s="137">
        <v>0</v>
      </c>
      <c r="I132" s="137">
        <v>7.0000000000000007E-2</v>
      </c>
      <c r="J132" s="137">
        <v>0.22</v>
      </c>
      <c r="K132" s="137">
        <v>0.02</v>
      </c>
      <c r="L132" s="137" t="s">
        <v>42</v>
      </c>
      <c r="M132" s="137">
        <v>0</v>
      </c>
      <c r="N132" s="137" t="s">
        <v>42</v>
      </c>
      <c r="O132" s="137">
        <v>0.06</v>
      </c>
      <c r="P132" s="137">
        <v>0</v>
      </c>
      <c r="Q132" s="137" t="s">
        <v>42</v>
      </c>
      <c r="R132" s="137">
        <v>0.02</v>
      </c>
      <c r="S132" s="137">
        <v>0.02</v>
      </c>
      <c r="T132" s="137">
        <v>0</v>
      </c>
      <c r="U132" s="137" t="s">
        <v>42</v>
      </c>
      <c r="V132" s="137" t="s">
        <v>42</v>
      </c>
      <c r="W132" s="137">
        <v>0.11</v>
      </c>
      <c r="X132" s="137">
        <v>0.03</v>
      </c>
      <c r="Y132" s="137">
        <v>0.03</v>
      </c>
    </row>
    <row r="133" spans="1:25" s="129" customFormat="1" x14ac:dyDescent="0.2">
      <c r="A133" s="139">
        <v>393</v>
      </c>
      <c r="B133" s="139" t="s">
        <v>300</v>
      </c>
      <c r="C133" s="135" t="s">
        <v>166</v>
      </c>
      <c r="D133" s="136">
        <v>400</v>
      </c>
      <c r="E133" s="137">
        <v>0.81</v>
      </c>
      <c r="F133" s="137">
        <v>0.77</v>
      </c>
      <c r="G133" s="137">
        <v>0.55000000000000004</v>
      </c>
      <c r="H133" s="137">
        <v>0</v>
      </c>
      <c r="I133" s="137">
        <v>0.09</v>
      </c>
      <c r="J133" s="137">
        <v>0.13</v>
      </c>
      <c r="K133" s="137">
        <v>0</v>
      </c>
      <c r="L133" s="137">
        <v>0</v>
      </c>
      <c r="M133" s="137" t="s">
        <v>42</v>
      </c>
      <c r="N133" s="137">
        <v>0</v>
      </c>
      <c r="O133" s="137">
        <v>7.0000000000000007E-2</v>
      </c>
      <c r="P133" s="137">
        <v>0</v>
      </c>
      <c r="Q133" s="137" t="s">
        <v>42</v>
      </c>
      <c r="R133" s="137">
        <v>0.02</v>
      </c>
      <c r="S133" s="137" t="s">
        <v>42</v>
      </c>
      <c r="T133" s="137" t="s">
        <v>42</v>
      </c>
      <c r="U133" s="137">
        <v>0</v>
      </c>
      <c r="V133" s="137">
        <v>0.02</v>
      </c>
      <c r="W133" s="137">
        <v>0.15</v>
      </c>
      <c r="X133" s="137">
        <v>0.03</v>
      </c>
      <c r="Y133" s="137" t="s">
        <v>42</v>
      </c>
    </row>
    <row r="134" spans="1:25" s="129" customFormat="1" x14ac:dyDescent="0.2">
      <c r="A134" s="139">
        <v>852</v>
      </c>
      <c r="B134" s="139" t="s">
        <v>301</v>
      </c>
      <c r="C134" s="135" t="s">
        <v>182</v>
      </c>
      <c r="D134" s="136">
        <v>540</v>
      </c>
      <c r="E134" s="137">
        <v>0.8</v>
      </c>
      <c r="F134" s="137">
        <v>0.76</v>
      </c>
      <c r="G134" s="137">
        <v>0.41</v>
      </c>
      <c r="H134" s="137">
        <v>0</v>
      </c>
      <c r="I134" s="137">
        <v>0.05</v>
      </c>
      <c r="J134" s="137">
        <v>7.0000000000000007E-2</v>
      </c>
      <c r="K134" s="137">
        <v>0.23</v>
      </c>
      <c r="L134" s="137">
        <v>0</v>
      </c>
      <c r="M134" s="137">
        <v>0</v>
      </c>
      <c r="N134" s="137">
        <v>0</v>
      </c>
      <c r="O134" s="137">
        <v>0.04</v>
      </c>
      <c r="P134" s="137">
        <v>0</v>
      </c>
      <c r="Q134" s="137">
        <v>0</v>
      </c>
      <c r="R134" s="137">
        <v>0.03</v>
      </c>
      <c r="S134" s="137">
        <v>0.02</v>
      </c>
      <c r="T134" s="137" t="s">
        <v>42</v>
      </c>
      <c r="U134" s="137" t="s">
        <v>42</v>
      </c>
      <c r="V134" s="137">
        <v>0.02</v>
      </c>
      <c r="W134" s="137">
        <v>0.13</v>
      </c>
      <c r="X134" s="137">
        <v>0.04</v>
      </c>
      <c r="Y134" s="137">
        <v>0.04</v>
      </c>
    </row>
    <row r="135" spans="1:25" s="129" customFormat="1" x14ac:dyDescent="0.2">
      <c r="A135" s="139">
        <v>882</v>
      </c>
      <c r="B135" s="139" t="s">
        <v>302</v>
      </c>
      <c r="C135" s="135" t="s">
        <v>176</v>
      </c>
      <c r="D135" s="136">
        <v>360</v>
      </c>
      <c r="E135" s="137">
        <v>0.88</v>
      </c>
      <c r="F135" s="137">
        <v>0.82</v>
      </c>
      <c r="G135" s="137">
        <v>0.38</v>
      </c>
      <c r="H135" s="137">
        <v>0</v>
      </c>
      <c r="I135" s="137">
        <v>0.05</v>
      </c>
      <c r="J135" s="137">
        <v>0.34</v>
      </c>
      <c r="K135" s="137">
        <v>0.05</v>
      </c>
      <c r="L135" s="137">
        <v>0</v>
      </c>
      <c r="M135" s="137">
        <v>0</v>
      </c>
      <c r="N135" s="137">
        <v>0</v>
      </c>
      <c r="O135" s="137">
        <v>0.05</v>
      </c>
      <c r="P135" s="137">
        <v>0</v>
      </c>
      <c r="Q135" s="137" t="s">
        <v>42</v>
      </c>
      <c r="R135" s="137">
        <v>0.02</v>
      </c>
      <c r="S135" s="137" t="s">
        <v>42</v>
      </c>
      <c r="T135" s="137" t="s">
        <v>42</v>
      </c>
      <c r="U135" s="137" t="s">
        <v>42</v>
      </c>
      <c r="V135" s="137">
        <v>0.04</v>
      </c>
      <c r="W135" s="137">
        <v>0.06</v>
      </c>
      <c r="X135" s="137">
        <v>0.04</v>
      </c>
      <c r="Y135" s="137">
        <v>0.02</v>
      </c>
    </row>
    <row r="136" spans="1:25" s="129" customFormat="1" x14ac:dyDescent="0.2">
      <c r="A136" s="139">
        <v>210</v>
      </c>
      <c r="B136" s="139" t="s">
        <v>303</v>
      </c>
      <c r="C136" s="135" t="s">
        <v>178</v>
      </c>
      <c r="D136" s="136">
        <v>750</v>
      </c>
      <c r="E136" s="137">
        <v>0.88</v>
      </c>
      <c r="F136" s="137">
        <v>0.87</v>
      </c>
      <c r="G136" s="137">
        <v>0.36</v>
      </c>
      <c r="H136" s="137">
        <v>0</v>
      </c>
      <c r="I136" s="137">
        <v>0.03</v>
      </c>
      <c r="J136" s="137">
        <v>0.28999999999999998</v>
      </c>
      <c r="K136" s="137">
        <v>0.19</v>
      </c>
      <c r="L136" s="137" t="s">
        <v>42</v>
      </c>
      <c r="M136" s="137">
        <v>0</v>
      </c>
      <c r="N136" s="137">
        <v>0</v>
      </c>
      <c r="O136" s="137">
        <v>0.02</v>
      </c>
      <c r="P136" s="137">
        <v>0</v>
      </c>
      <c r="Q136" s="137" t="s">
        <v>42</v>
      </c>
      <c r="R136" s="137" t="s">
        <v>42</v>
      </c>
      <c r="S136" s="137" t="s">
        <v>42</v>
      </c>
      <c r="T136" s="137">
        <v>0</v>
      </c>
      <c r="U136" s="137" t="s">
        <v>42</v>
      </c>
      <c r="V136" s="137">
        <v>0.01</v>
      </c>
      <c r="W136" s="137">
        <v>0.06</v>
      </c>
      <c r="X136" s="137">
        <v>0.02</v>
      </c>
      <c r="Y136" s="137">
        <v>0.04</v>
      </c>
    </row>
    <row r="137" spans="1:25" s="129" customFormat="1" x14ac:dyDescent="0.2">
      <c r="A137" s="139">
        <v>342</v>
      </c>
      <c r="B137" s="139" t="s">
        <v>304</v>
      </c>
      <c r="C137" s="135" t="s">
        <v>168</v>
      </c>
      <c r="D137" s="136">
        <v>290</v>
      </c>
      <c r="E137" s="137">
        <v>0.83</v>
      </c>
      <c r="F137" s="137">
        <v>0.78</v>
      </c>
      <c r="G137" s="137">
        <v>0.43</v>
      </c>
      <c r="H137" s="137">
        <v>0</v>
      </c>
      <c r="I137" s="137">
        <v>7.0000000000000007E-2</v>
      </c>
      <c r="J137" s="137">
        <v>0.16</v>
      </c>
      <c r="K137" s="137">
        <v>0.11</v>
      </c>
      <c r="L137" s="137">
        <v>0</v>
      </c>
      <c r="M137" s="137">
        <v>0</v>
      </c>
      <c r="N137" s="137">
        <v>0</v>
      </c>
      <c r="O137" s="137">
        <v>0.04</v>
      </c>
      <c r="P137" s="137">
        <v>0</v>
      </c>
      <c r="Q137" s="137" t="s">
        <v>42</v>
      </c>
      <c r="R137" s="137" t="s">
        <v>42</v>
      </c>
      <c r="S137" s="137" t="s">
        <v>42</v>
      </c>
      <c r="T137" s="137">
        <v>0</v>
      </c>
      <c r="U137" s="137">
        <v>0</v>
      </c>
      <c r="V137" s="137">
        <v>0.04</v>
      </c>
      <c r="W137" s="137">
        <v>0.09</v>
      </c>
      <c r="X137" s="137">
        <v>0.06</v>
      </c>
      <c r="Y137" s="137">
        <v>0.02</v>
      </c>
    </row>
    <row r="138" spans="1:25" s="129" customFormat="1" x14ac:dyDescent="0.2">
      <c r="A138" s="139">
        <v>860</v>
      </c>
      <c r="B138" s="139" t="s">
        <v>305</v>
      </c>
      <c r="C138" s="135" t="s">
        <v>174</v>
      </c>
      <c r="D138" s="136">
        <v>1460</v>
      </c>
      <c r="E138" s="137">
        <v>0.9</v>
      </c>
      <c r="F138" s="137">
        <v>0.85</v>
      </c>
      <c r="G138" s="137">
        <v>0.56000000000000005</v>
      </c>
      <c r="H138" s="137" t="s">
        <v>42</v>
      </c>
      <c r="I138" s="137">
        <v>0.1</v>
      </c>
      <c r="J138" s="137">
        <v>0.17</v>
      </c>
      <c r="K138" s="137">
        <v>0.01</v>
      </c>
      <c r="L138" s="137">
        <v>0</v>
      </c>
      <c r="M138" s="137" t="s">
        <v>42</v>
      </c>
      <c r="N138" s="137" t="s">
        <v>42</v>
      </c>
      <c r="O138" s="137">
        <v>0.08</v>
      </c>
      <c r="P138" s="137">
        <v>0</v>
      </c>
      <c r="Q138" s="137" t="s">
        <v>42</v>
      </c>
      <c r="R138" s="137">
        <v>0.03</v>
      </c>
      <c r="S138" s="137">
        <v>0.02</v>
      </c>
      <c r="T138" s="137" t="s">
        <v>41</v>
      </c>
      <c r="U138" s="137">
        <v>0.01</v>
      </c>
      <c r="V138" s="137">
        <v>0.02</v>
      </c>
      <c r="W138" s="137">
        <v>0.06</v>
      </c>
      <c r="X138" s="137">
        <v>0.03</v>
      </c>
      <c r="Y138" s="137">
        <v>0.01</v>
      </c>
    </row>
    <row r="139" spans="1:25" s="129" customFormat="1" x14ac:dyDescent="0.2">
      <c r="A139" s="139">
        <v>356</v>
      </c>
      <c r="B139" s="139" t="s">
        <v>306</v>
      </c>
      <c r="C139" s="135" t="s">
        <v>168</v>
      </c>
      <c r="D139" s="136">
        <v>540</v>
      </c>
      <c r="E139" s="137">
        <v>0.85</v>
      </c>
      <c r="F139" s="137">
        <v>0.82</v>
      </c>
      <c r="G139" s="137">
        <v>0.39</v>
      </c>
      <c r="H139" s="137" t="s">
        <v>42</v>
      </c>
      <c r="I139" s="137">
        <v>7.0000000000000007E-2</v>
      </c>
      <c r="J139" s="137">
        <v>0.05</v>
      </c>
      <c r="K139" s="137">
        <v>0.3</v>
      </c>
      <c r="L139" s="137">
        <v>0</v>
      </c>
      <c r="M139" s="137" t="s">
        <v>42</v>
      </c>
      <c r="N139" s="137" t="s">
        <v>42</v>
      </c>
      <c r="O139" s="137">
        <v>0.1</v>
      </c>
      <c r="P139" s="137">
        <v>0</v>
      </c>
      <c r="Q139" s="137" t="s">
        <v>42</v>
      </c>
      <c r="R139" s="137">
        <v>0.02</v>
      </c>
      <c r="S139" s="137">
        <v>0.01</v>
      </c>
      <c r="T139" s="137" t="s">
        <v>42</v>
      </c>
      <c r="U139" s="137" t="s">
        <v>42</v>
      </c>
      <c r="V139" s="137">
        <v>0.01</v>
      </c>
      <c r="W139" s="137">
        <v>0.09</v>
      </c>
      <c r="X139" s="137">
        <v>0.05</v>
      </c>
      <c r="Y139" s="137">
        <v>0.01</v>
      </c>
    </row>
    <row r="140" spans="1:25" s="129" customFormat="1" x14ac:dyDescent="0.2">
      <c r="A140" s="139">
        <v>808</v>
      </c>
      <c r="B140" s="139" t="s">
        <v>307</v>
      </c>
      <c r="C140" s="135" t="s">
        <v>166</v>
      </c>
      <c r="D140" s="136">
        <v>320</v>
      </c>
      <c r="E140" s="137">
        <v>0.85</v>
      </c>
      <c r="F140" s="137">
        <v>0.83</v>
      </c>
      <c r="G140" s="137">
        <v>0.66</v>
      </c>
      <c r="H140" s="137">
        <v>0</v>
      </c>
      <c r="I140" s="137">
        <v>0.08</v>
      </c>
      <c r="J140" s="137">
        <v>0.02</v>
      </c>
      <c r="K140" s="137">
        <v>7.0000000000000007E-2</v>
      </c>
      <c r="L140" s="137">
        <v>0</v>
      </c>
      <c r="M140" s="137">
        <v>0</v>
      </c>
      <c r="N140" s="137" t="s">
        <v>42</v>
      </c>
      <c r="O140" s="137">
        <v>7.0000000000000007E-2</v>
      </c>
      <c r="P140" s="137">
        <v>0</v>
      </c>
      <c r="Q140" s="137">
        <v>0</v>
      </c>
      <c r="R140" s="137" t="s">
        <v>42</v>
      </c>
      <c r="S140" s="137" t="s">
        <v>42</v>
      </c>
      <c r="T140" s="137">
        <v>0</v>
      </c>
      <c r="U140" s="137">
        <v>0</v>
      </c>
      <c r="V140" s="137" t="s">
        <v>42</v>
      </c>
      <c r="W140" s="137">
        <v>0.1</v>
      </c>
      <c r="X140" s="137">
        <v>0.04</v>
      </c>
      <c r="Y140" s="137" t="s">
        <v>42</v>
      </c>
    </row>
    <row r="141" spans="1:25" s="129" customFormat="1" x14ac:dyDescent="0.2">
      <c r="A141" s="139">
        <v>861</v>
      </c>
      <c r="B141" s="139" t="s">
        <v>308</v>
      </c>
      <c r="C141" s="135" t="s">
        <v>174</v>
      </c>
      <c r="D141" s="136">
        <v>530</v>
      </c>
      <c r="E141" s="137">
        <v>0.84</v>
      </c>
      <c r="F141" s="137">
        <v>0.76</v>
      </c>
      <c r="G141" s="137">
        <v>0.48</v>
      </c>
      <c r="H141" s="137" t="s">
        <v>42</v>
      </c>
      <c r="I141" s="137">
        <v>0.12</v>
      </c>
      <c r="J141" s="137">
        <v>0.04</v>
      </c>
      <c r="K141" s="137">
        <v>0.11</v>
      </c>
      <c r="L141" s="137" t="s">
        <v>42</v>
      </c>
      <c r="M141" s="137">
        <v>0</v>
      </c>
      <c r="N141" s="137">
        <v>0</v>
      </c>
      <c r="O141" s="137">
        <v>0.08</v>
      </c>
      <c r="P141" s="137">
        <v>0</v>
      </c>
      <c r="Q141" s="137">
        <v>0</v>
      </c>
      <c r="R141" s="137">
        <v>0.03</v>
      </c>
      <c r="S141" s="137">
        <v>0.03</v>
      </c>
      <c r="T141" s="137" t="s">
        <v>42</v>
      </c>
      <c r="U141" s="137" t="s">
        <v>42</v>
      </c>
      <c r="V141" s="137">
        <v>0.05</v>
      </c>
      <c r="W141" s="137">
        <v>0.12</v>
      </c>
      <c r="X141" s="137">
        <v>0.03</v>
      </c>
      <c r="Y141" s="137" t="s">
        <v>42</v>
      </c>
    </row>
    <row r="142" spans="1:25" s="129" customFormat="1" x14ac:dyDescent="0.2">
      <c r="A142" s="139">
        <v>935</v>
      </c>
      <c r="B142" s="139" t="s">
        <v>309</v>
      </c>
      <c r="C142" s="135" t="s">
        <v>176</v>
      </c>
      <c r="D142" s="136">
        <v>1490</v>
      </c>
      <c r="E142" s="137">
        <v>0.87</v>
      </c>
      <c r="F142" s="137">
        <v>0.83</v>
      </c>
      <c r="G142" s="137">
        <v>0.53</v>
      </c>
      <c r="H142" s="137">
        <v>0</v>
      </c>
      <c r="I142" s="137">
        <v>0.03</v>
      </c>
      <c r="J142" s="137">
        <v>0.21</v>
      </c>
      <c r="K142" s="137">
        <v>0.05</v>
      </c>
      <c r="L142" s="137">
        <v>0</v>
      </c>
      <c r="M142" s="137">
        <v>0</v>
      </c>
      <c r="N142" s="137">
        <v>0</v>
      </c>
      <c r="O142" s="137">
        <v>0.06</v>
      </c>
      <c r="P142" s="137">
        <v>0</v>
      </c>
      <c r="Q142" s="137" t="s">
        <v>42</v>
      </c>
      <c r="R142" s="137">
        <v>0.02</v>
      </c>
      <c r="S142" s="137">
        <v>0.01</v>
      </c>
      <c r="T142" s="137" t="s">
        <v>42</v>
      </c>
      <c r="U142" s="137">
        <v>0.01</v>
      </c>
      <c r="V142" s="137">
        <v>0.02</v>
      </c>
      <c r="W142" s="137">
        <v>7.0000000000000007E-2</v>
      </c>
      <c r="X142" s="137">
        <v>0.05</v>
      </c>
      <c r="Y142" s="137">
        <v>0.01</v>
      </c>
    </row>
    <row r="143" spans="1:25" s="129" customFormat="1" x14ac:dyDescent="0.2">
      <c r="A143" s="139">
        <v>394</v>
      </c>
      <c r="B143" s="139" t="s">
        <v>310</v>
      </c>
      <c r="C143" s="135" t="s">
        <v>166</v>
      </c>
      <c r="D143" s="136">
        <v>620</v>
      </c>
      <c r="E143" s="137">
        <v>0.85</v>
      </c>
      <c r="F143" s="137">
        <v>0.79</v>
      </c>
      <c r="G143" s="137">
        <v>0.59</v>
      </c>
      <c r="H143" s="137" t="s">
        <v>42</v>
      </c>
      <c r="I143" s="137">
        <v>0.15</v>
      </c>
      <c r="J143" s="137">
        <v>0.04</v>
      </c>
      <c r="K143" s="137" t="s">
        <v>42</v>
      </c>
      <c r="L143" s="137">
        <v>0</v>
      </c>
      <c r="M143" s="137">
        <v>0</v>
      </c>
      <c r="N143" s="137" t="s">
        <v>42</v>
      </c>
      <c r="O143" s="137">
        <v>0.08</v>
      </c>
      <c r="P143" s="137">
        <v>0</v>
      </c>
      <c r="Q143" s="137">
        <v>0</v>
      </c>
      <c r="R143" s="137">
        <v>0.02</v>
      </c>
      <c r="S143" s="137">
        <v>0.01</v>
      </c>
      <c r="T143" s="137" t="s">
        <v>42</v>
      </c>
      <c r="U143" s="137">
        <v>0</v>
      </c>
      <c r="V143" s="137">
        <v>0.04</v>
      </c>
      <c r="W143" s="137">
        <v>0.08</v>
      </c>
      <c r="X143" s="137">
        <v>0.05</v>
      </c>
      <c r="Y143" s="137">
        <v>0.02</v>
      </c>
    </row>
    <row r="144" spans="1:25" s="129" customFormat="1" x14ac:dyDescent="0.2">
      <c r="A144" s="139">
        <v>936</v>
      </c>
      <c r="B144" s="139" t="s">
        <v>311</v>
      </c>
      <c r="C144" s="135" t="s">
        <v>182</v>
      </c>
      <c r="D144" s="136">
        <v>2040</v>
      </c>
      <c r="E144" s="137">
        <v>0.84</v>
      </c>
      <c r="F144" s="137">
        <v>0.8</v>
      </c>
      <c r="G144" s="137">
        <v>0.45</v>
      </c>
      <c r="H144" s="137" t="s">
        <v>42</v>
      </c>
      <c r="I144" s="137">
        <v>0.04</v>
      </c>
      <c r="J144" s="137">
        <v>0.17</v>
      </c>
      <c r="K144" s="137">
        <v>0.13</v>
      </c>
      <c r="L144" s="137" t="s">
        <v>42</v>
      </c>
      <c r="M144" s="137" t="s">
        <v>42</v>
      </c>
      <c r="N144" s="137" t="s">
        <v>42</v>
      </c>
      <c r="O144" s="137">
        <v>0.05</v>
      </c>
      <c r="P144" s="137">
        <v>0</v>
      </c>
      <c r="Q144" s="137" t="s">
        <v>42</v>
      </c>
      <c r="R144" s="137">
        <v>0.03</v>
      </c>
      <c r="S144" s="137">
        <v>0.02</v>
      </c>
      <c r="T144" s="137" t="s">
        <v>42</v>
      </c>
      <c r="U144" s="137" t="s">
        <v>41</v>
      </c>
      <c r="V144" s="137">
        <v>0.01</v>
      </c>
      <c r="W144" s="137">
        <v>0.1</v>
      </c>
      <c r="X144" s="137">
        <v>0.03</v>
      </c>
      <c r="Y144" s="137">
        <v>0.03</v>
      </c>
    </row>
    <row r="145" spans="1:25" s="129" customFormat="1" x14ac:dyDescent="0.2">
      <c r="A145" s="139">
        <v>319</v>
      </c>
      <c r="B145" s="139" t="s">
        <v>312</v>
      </c>
      <c r="C145" s="135" t="s">
        <v>180</v>
      </c>
      <c r="D145" s="136">
        <v>460</v>
      </c>
      <c r="E145" s="137">
        <v>0.87</v>
      </c>
      <c r="F145" s="137">
        <v>0.86</v>
      </c>
      <c r="G145" s="137">
        <v>0.48</v>
      </c>
      <c r="H145" s="137">
        <v>0</v>
      </c>
      <c r="I145" s="137">
        <v>0.04</v>
      </c>
      <c r="J145" s="137">
        <v>0.32</v>
      </c>
      <c r="K145" s="137">
        <v>0.03</v>
      </c>
      <c r="L145" s="137">
        <v>0</v>
      </c>
      <c r="M145" s="137">
        <v>0</v>
      </c>
      <c r="N145" s="137" t="s">
        <v>42</v>
      </c>
      <c r="O145" s="137">
        <v>0.06</v>
      </c>
      <c r="P145" s="137">
        <v>0</v>
      </c>
      <c r="Q145" s="137" t="s">
        <v>42</v>
      </c>
      <c r="R145" s="137" t="s">
        <v>42</v>
      </c>
      <c r="S145" s="137" t="s">
        <v>42</v>
      </c>
      <c r="T145" s="137">
        <v>0</v>
      </c>
      <c r="U145" s="137" t="s">
        <v>42</v>
      </c>
      <c r="V145" s="137" t="s">
        <v>42</v>
      </c>
      <c r="W145" s="137">
        <v>0.09</v>
      </c>
      <c r="X145" s="137" t="s">
        <v>42</v>
      </c>
      <c r="Y145" s="137">
        <v>0.02</v>
      </c>
    </row>
    <row r="146" spans="1:25" s="129" customFormat="1" x14ac:dyDescent="0.2">
      <c r="A146" s="139">
        <v>866</v>
      </c>
      <c r="B146" s="139" t="s">
        <v>313</v>
      </c>
      <c r="C146" s="135" t="s">
        <v>184</v>
      </c>
      <c r="D146" s="136">
        <v>570</v>
      </c>
      <c r="E146" s="137">
        <v>0.9</v>
      </c>
      <c r="F146" s="137">
        <v>0.86</v>
      </c>
      <c r="G146" s="137">
        <v>0.73</v>
      </c>
      <c r="H146" s="137" t="s">
        <v>42</v>
      </c>
      <c r="I146" s="137" t="s">
        <v>42</v>
      </c>
      <c r="J146" s="137">
        <v>0.06</v>
      </c>
      <c r="K146" s="137">
        <v>0.06</v>
      </c>
      <c r="L146" s="137" t="s">
        <v>42</v>
      </c>
      <c r="M146" s="137">
        <v>0</v>
      </c>
      <c r="N146" s="137">
        <v>0</v>
      </c>
      <c r="O146" s="137">
        <v>0.03</v>
      </c>
      <c r="P146" s="137">
        <v>0</v>
      </c>
      <c r="Q146" s="137">
        <v>0</v>
      </c>
      <c r="R146" s="137">
        <v>0.03</v>
      </c>
      <c r="S146" s="137" t="s">
        <v>42</v>
      </c>
      <c r="T146" s="137" t="s">
        <v>42</v>
      </c>
      <c r="U146" s="137">
        <v>0.01</v>
      </c>
      <c r="V146" s="137" t="s">
        <v>42</v>
      </c>
      <c r="W146" s="137">
        <v>7.0000000000000007E-2</v>
      </c>
      <c r="X146" s="137">
        <v>0.02</v>
      </c>
      <c r="Y146" s="137">
        <v>0.01</v>
      </c>
    </row>
    <row r="147" spans="1:25" s="129" customFormat="1" x14ac:dyDescent="0.2">
      <c r="A147" s="139">
        <v>357</v>
      </c>
      <c r="B147" s="139" t="s">
        <v>314</v>
      </c>
      <c r="C147" s="135" t="s">
        <v>168</v>
      </c>
      <c r="D147" s="136">
        <v>370</v>
      </c>
      <c r="E147" s="137">
        <v>0.86</v>
      </c>
      <c r="F147" s="137">
        <v>0.81</v>
      </c>
      <c r="G147" s="137">
        <v>0.55000000000000004</v>
      </c>
      <c r="H147" s="137">
        <v>0</v>
      </c>
      <c r="I147" s="137">
        <v>0.05</v>
      </c>
      <c r="J147" s="137">
        <v>0.02</v>
      </c>
      <c r="K147" s="137">
        <v>0.2</v>
      </c>
      <c r="L147" s="137">
        <v>0</v>
      </c>
      <c r="M147" s="137">
        <v>0</v>
      </c>
      <c r="N147" s="137">
        <v>0</v>
      </c>
      <c r="O147" s="137">
        <v>0.03</v>
      </c>
      <c r="P147" s="137">
        <v>0</v>
      </c>
      <c r="Q147" s="137">
        <v>0</v>
      </c>
      <c r="R147" s="137">
        <v>0.03</v>
      </c>
      <c r="S147" s="137">
        <v>0.02</v>
      </c>
      <c r="T147" s="137" t="s">
        <v>42</v>
      </c>
      <c r="U147" s="137" t="s">
        <v>42</v>
      </c>
      <c r="V147" s="137">
        <v>0.02</v>
      </c>
      <c r="W147" s="137">
        <v>0.08</v>
      </c>
      <c r="X147" s="137">
        <v>0.05</v>
      </c>
      <c r="Y147" s="137" t="s">
        <v>42</v>
      </c>
    </row>
    <row r="148" spans="1:25" s="129" customFormat="1" x14ac:dyDescent="0.2">
      <c r="A148" s="139">
        <v>894</v>
      </c>
      <c r="B148" s="139" t="s">
        <v>315</v>
      </c>
      <c r="C148" s="135" t="s">
        <v>174</v>
      </c>
      <c r="D148" s="136">
        <v>400</v>
      </c>
      <c r="E148" s="137">
        <v>0.84</v>
      </c>
      <c r="F148" s="137">
        <v>0.8</v>
      </c>
      <c r="G148" s="137">
        <v>0.49</v>
      </c>
      <c r="H148" s="137" t="s">
        <v>42</v>
      </c>
      <c r="I148" s="137">
        <v>7.0000000000000007E-2</v>
      </c>
      <c r="J148" s="137">
        <v>0.11</v>
      </c>
      <c r="K148" s="137">
        <v>0.13</v>
      </c>
      <c r="L148" s="137" t="s">
        <v>42</v>
      </c>
      <c r="M148" s="137">
        <v>0</v>
      </c>
      <c r="N148" s="137">
        <v>0</v>
      </c>
      <c r="O148" s="137">
        <v>0.05</v>
      </c>
      <c r="P148" s="137">
        <v>0</v>
      </c>
      <c r="Q148" s="137" t="s">
        <v>42</v>
      </c>
      <c r="R148" s="137">
        <v>0.02</v>
      </c>
      <c r="S148" s="137" t="s">
        <v>42</v>
      </c>
      <c r="T148" s="137" t="s">
        <v>42</v>
      </c>
      <c r="U148" s="137" t="s">
        <v>42</v>
      </c>
      <c r="V148" s="137">
        <v>0.02</v>
      </c>
      <c r="W148" s="137">
        <v>0.11</v>
      </c>
      <c r="X148" s="137">
        <v>0.05</v>
      </c>
      <c r="Y148" s="137" t="s">
        <v>42</v>
      </c>
    </row>
    <row r="149" spans="1:25" s="129" customFormat="1" x14ac:dyDescent="0.2">
      <c r="A149" s="139">
        <v>883</v>
      </c>
      <c r="B149" s="139" t="s">
        <v>316</v>
      </c>
      <c r="C149" s="135" t="s">
        <v>176</v>
      </c>
      <c r="D149" s="136">
        <v>340</v>
      </c>
      <c r="E149" s="137">
        <v>0.9</v>
      </c>
      <c r="F149" s="137">
        <v>0.82</v>
      </c>
      <c r="G149" s="137">
        <v>0.49</v>
      </c>
      <c r="H149" s="137">
        <v>0</v>
      </c>
      <c r="I149" s="137">
        <v>0.03</v>
      </c>
      <c r="J149" s="137">
        <v>0.13</v>
      </c>
      <c r="K149" s="137">
        <v>0.16</v>
      </c>
      <c r="L149" s="137">
        <v>0</v>
      </c>
      <c r="M149" s="137">
        <v>0</v>
      </c>
      <c r="N149" s="137" t="s">
        <v>42</v>
      </c>
      <c r="O149" s="137">
        <v>0.06</v>
      </c>
      <c r="P149" s="137">
        <v>0</v>
      </c>
      <c r="Q149" s="137" t="s">
        <v>42</v>
      </c>
      <c r="R149" s="137">
        <v>0.04</v>
      </c>
      <c r="S149" s="137">
        <v>0.03</v>
      </c>
      <c r="T149" s="137" t="s">
        <v>42</v>
      </c>
      <c r="U149" s="137" t="s">
        <v>42</v>
      </c>
      <c r="V149" s="137">
        <v>0.04</v>
      </c>
      <c r="W149" s="137">
        <v>7.0000000000000007E-2</v>
      </c>
      <c r="X149" s="137">
        <v>0.03</v>
      </c>
      <c r="Y149" s="137" t="s">
        <v>42</v>
      </c>
    </row>
    <row r="150" spans="1:25" s="129" customFormat="1" x14ac:dyDescent="0.2">
      <c r="A150" s="139">
        <v>880</v>
      </c>
      <c r="B150" s="139" t="s">
        <v>317</v>
      </c>
      <c r="C150" s="135" t="s">
        <v>184</v>
      </c>
      <c r="D150" s="136">
        <v>360</v>
      </c>
      <c r="E150" s="137">
        <v>0.89</v>
      </c>
      <c r="F150" s="137">
        <v>0.87</v>
      </c>
      <c r="G150" s="137">
        <v>0.54</v>
      </c>
      <c r="H150" s="137" t="s">
        <v>42</v>
      </c>
      <c r="I150" s="137">
        <v>0.03</v>
      </c>
      <c r="J150" s="137">
        <v>0.28999999999999998</v>
      </c>
      <c r="K150" s="137">
        <v>0</v>
      </c>
      <c r="L150" s="137">
        <v>0</v>
      </c>
      <c r="M150" s="137">
        <v>0</v>
      </c>
      <c r="N150" s="137">
        <v>0</v>
      </c>
      <c r="O150" s="137">
        <v>0.08</v>
      </c>
      <c r="P150" s="137">
        <v>0</v>
      </c>
      <c r="Q150" s="137" t="s">
        <v>42</v>
      </c>
      <c r="R150" s="137" t="s">
        <v>42</v>
      </c>
      <c r="S150" s="137" t="s">
        <v>42</v>
      </c>
      <c r="T150" s="137">
        <v>0</v>
      </c>
      <c r="U150" s="137" t="s">
        <v>42</v>
      </c>
      <c r="V150" s="137" t="s">
        <v>42</v>
      </c>
      <c r="W150" s="137">
        <v>0.09</v>
      </c>
      <c r="X150" s="137" t="s">
        <v>42</v>
      </c>
      <c r="Y150" s="137" t="s">
        <v>42</v>
      </c>
    </row>
    <row r="151" spans="1:25" s="129" customFormat="1" x14ac:dyDescent="0.2">
      <c r="A151" s="139">
        <v>211</v>
      </c>
      <c r="B151" s="139" t="s">
        <v>318</v>
      </c>
      <c r="C151" s="135" t="s">
        <v>178</v>
      </c>
      <c r="D151" s="136">
        <v>560</v>
      </c>
      <c r="E151" s="137">
        <v>0.89</v>
      </c>
      <c r="F151" s="137">
        <v>0.87</v>
      </c>
      <c r="G151" s="137">
        <v>0.35</v>
      </c>
      <c r="H151" s="137">
        <v>0</v>
      </c>
      <c r="I151" s="137">
        <v>0.04</v>
      </c>
      <c r="J151" s="137">
        <v>0.42</v>
      </c>
      <c r="K151" s="137">
        <v>0.06</v>
      </c>
      <c r="L151" s="137">
        <v>0</v>
      </c>
      <c r="M151" s="137">
        <v>0</v>
      </c>
      <c r="N151" s="137">
        <v>0</v>
      </c>
      <c r="O151" s="137">
        <v>0.04</v>
      </c>
      <c r="P151" s="137">
        <v>0</v>
      </c>
      <c r="Q151" s="137" t="s">
        <v>42</v>
      </c>
      <c r="R151" s="137" t="s">
        <v>42</v>
      </c>
      <c r="S151" s="137" t="s">
        <v>42</v>
      </c>
      <c r="T151" s="137" t="s">
        <v>42</v>
      </c>
      <c r="U151" s="137" t="s">
        <v>42</v>
      </c>
      <c r="V151" s="137">
        <v>0.01</v>
      </c>
      <c r="W151" s="137">
        <v>0.08</v>
      </c>
      <c r="X151" s="137">
        <v>0.02</v>
      </c>
      <c r="Y151" s="137">
        <v>0.02</v>
      </c>
    </row>
    <row r="152" spans="1:25" s="129" customFormat="1" x14ac:dyDescent="0.2">
      <c r="A152" s="139">
        <v>358</v>
      </c>
      <c r="B152" s="139" t="s">
        <v>319</v>
      </c>
      <c r="C152" s="135" t="s">
        <v>168</v>
      </c>
      <c r="D152" s="136">
        <v>510</v>
      </c>
      <c r="E152" s="137">
        <v>0.85</v>
      </c>
      <c r="F152" s="137">
        <v>0.81</v>
      </c>
      <c r="G152" s="137">
        <v>0.55000000000000004</v>
      </c>
      <c r="H152" s="137">
        <v>0.01</v>
      </c>
      <c r="I152" s="137">
        <v>0.05</v>
      </c>
      <c r="J152" s="137">
        <v>0.15</v>
      </c>
      <c r="K152" s="137">
        <v>0.05</v>
      </c>
      <c r="L152" s="137">
        <v>0</v>
      </c>
      <c r="M152" s="137">
        <v>0</v>
      </c>
      <c r="N152" s="137">
        <v>0</v>
      </c>
      <c r="O152" s="137">
        <v>7.0000000000000007E-2</v>
      </c>
      <c r="P152" s="137">
        <v>0</v>
      </c>
      <c r="Q152" s="137">
        <v>0</v>
      </c>
      <c r="R152" s="137">
        <v>0.02</v>
      </c>
      <c r="S152" s="137">
        <v>0.02</v>
      </c>
      <c r="T152" s="137" t="s">
        <v>42</v>
      </c>
      <c r="U152" s="137" t="s">
        <v>42</v>
      </c>
      <c r="V152" s="137">
        <v>0.02</v>
      </c>
      <c r="W152" s="137">
        <v>0.09</v>
      </c>
      <c r="X152" s="137">
        <v>0.04</v>
      </c>
      <c r="Y152" s="137">
        <v>0.01</v>
      </c>
    </row>
    <row r="153" spans="1:25" s="129" customFormat="1" x14ac:dyDescent="0.2">
      <c r="A153" s="139">
        <v>384</v>
      </c>
      <c r="B153" s="139" t="s">
        <v>320</v>
      </c>
      <c r="C153" s="135" t="s">
        <v>170</v>
      </c>
      <c r="D153" s="136">
        <v>800</v>
      </c>
      <c r="E153" s="137">
        <v>0.82</v>
      </c>
      <c r="F153" s="137">
        <v>0.79</v>
      </c>
      <c r="G153" s="137">
        <v>0.51</v>
      </c>
      <c r="H153" s="137">
        <v>0</v>
      </c>
      <c r="I153" s="137">
        <v>0.05</v>
      </c>
      <c r="J153" s="137">
        <v>0.11</v>
      </c>
      <c r="K153" s="137">
        <v>0.12</v>
      </c>
      <c r="L153" s="137">
        <v>0</v>
      </c>
      <c r="M153" s="137">
        <v>0</v>
      </c>
      <c r="N153" s="137" t="s">
        <v>42</v>
      </c>
      <c r="O153" s="137">
        <v>0.05</v>
      </c>
      <c r="P153" s="137">
        <v>0</v>
      </c>
      <c r="Q153" s="137" t="s">
        <v>42</v>
      </c>
      <c r="R153" s="137">
        <v>0.02</v>
      </c>
      <c r="S153" s="137">
        <v>0.02</v>
      </c>
      <c r="T153" s="137" t="s">
        <v>42</v>
      </c>
      <c r="U153" s="137">
        <v>0.01</v>
      </c>
      <c r="V153" s="137">
        <v>0.01</v>
      </c>
      <c r="W153" s="137">
        <v>0.1</v>
      </c>
      <c r="X153" s="137">
        <v>7.0000000000000007E-2</v>
      </c>
      <c r="Y153" s="137">
        <v>0.01</v>
      </c>
    </row>
    <row r="154" spans="1:25" s="129" customFormat="1" x14ac:dyDescent="0.2">
      <c r="A154" s="139">
        <v>335</v>
      </c>
      <c r="B154" s="139" t="s">
        <v>321</v>
      </c>
      <c r="C154" s="135" t="s">
        <v>174</v>
      </c>
      <c r="D154" s="136">
        <v>470</v>
      </c>
      <c r="E154" s="137">
        <v>0.83</v>
      </c>
      <c r="F154" s="137">
        <v>0.75</v>
      </c>
      <c r="G154" s="137">
        <v>0.42</v>
      </c>
      <c r="H154" s="137" t="s">
        <v>42</v>
      </c>
      <c r="I154" s="137">
        <v>0.08</v>
      </c>
      <c r="J154" s="137">
        <v>0.23</v>
      </c>
      <c r="K154" s="137">
        <v>0</v>
      </c>
      <c r="L154" s="137">
        <v>0</v>
      </c>
      <c r="M154" s="137">
        <v>0</v>
      </c>
      <c r="N154" s="137" t="s">
        <v>42</v>
      </c>
      <c r="O154" s="137">
        <v>7.0000000000000007E-2</v>
      </c>
      <c r="P154" s="137">
        <v>0</v>
      </c>
      <c r="Q154" s="137" t="s">
        <v>42</v>
      </c>
      <c r="R154" s="137">
        <v>0.02</v>
      </c>
      <c r="S154" s="137">
        <v>0.01</v>
      </c>
      <c r="T154" s="137">
        <v>0</v>
      </c>
      <c r="U154" s="137" t="s">
        <v>42</v>
      </c>
      <c r="V154" s="137">
        <v>0.06</v>
      </c>
      <c r="W154" s="137">
        <v>0.09</v>
      </c>
      <c r="X154" s="137">
        <v>0.06</v>
      </c>
      <c r="Y154" s="137">
        <v>0.03</v>
      </c>
    </row>
    <row r="155" spans="1:25" s="129" customFormat="1" x14ac:dyDescent="0.2">
      <c r="A155" s="139">
        <v>320</v>
      </c>
      <c r="B155" s="139" t="s">
        <v>322</v>
      </c>
      <c r="C155" s="135" t="s">
        <v>180</v>
      </c>
      <c r="D155" s="136">
        <v>730</v>
      </c>
      <c r="E155" s="137">
        <v>0.91</v>
      </c>
      <c r="F155" s="137">
        <v>0.9</v>
      </c>
      <c r="G155" s="137">
        <v>0.37</v>
      </c>
      <c r="H155" s="137" t="s">
        <v>42</v>
      </c>
      <c r="I155" s="137">
        <v>0.04</v>
      </c>
      <c r="J155" s="137">
        <v>0.16</v>
      </c>
      <c r="K155" s="137">
        <v>0.33</v>
      </c>
      <c r="L155" s="137">
        <v>0</v>
      </c>
      <c r="M155" s="137">
        <v>0</v>
      </c>
      <c r="N155" s="137" t="s">
        <v>42</v>
      </c>
      <c r="O155" s="137">
        <v>0.03</v>
      </c>
      <c r="P155" s="137">
        <v>0</v>
      </c>
      <c r="Q155" s="137">
        <v>0</v>
      </c>
      <c r="R155" s="137" t="s">
        <v>42</v>
      </c>
      <c r="S155" s="137" t="s">
        <v>42</v>
      </c>
      <c r="T155" s="137">
        <v>0</v>
      </c>
      <c r="U155" s="137" t="s">
        <v>42</v>
      </c>
      <c r="V155" s="137" t="s">
        <v>42</v>
      </c>
      <c r="W155" s="137">
        <v>0.06</v>
      </c>
      <c r="X155" s="137">
        <v>0.01</v>
      </c>
      <c r="Y155" s="137">
        <v>0.03</v>
      </c>
    </row>
    <row r="156" spans="1:25" s="129" customFormat="1" x14ac:dyDescent="0.2">
      <c r="A156" s="139">
        <v>212</v>
      </c>
      <c r="B156" s="139" t="s">
        <v>323</v>
      </c>
      <c r="C156" s="135" t="s">
        <v>178</v>
      </c>
      <c r="D156" s="136">
        <v>520</v>
      </c>
      <c r="E156" s="137">
        <v>0.9</v>
      </c>
      <c r="F156" s="137">
        <v>0.89</v>
      </c>
      <c r="G156" s="137">
        <v>0.3</v>
      </c>
      <c r="H156" s="137">
        <v>0</v>
      </c>
      <c r="I156" s="137">
        <v>0.03</v>
      </c>
      <c r="J156" s="137">
        <v>0.51</v>
      </c>
      <c r="K156" s="137">
        <v>0.04</v>
      </c>
      <c r="L156" s="137">
        <v>0</v>
      </c>
      <c r="M156" s="137">
        <v>0</v>
      </c>
      <c r="N156" s="137">
        <v>0</v>
      </c>
      <c r="O156" s="137">
        <v>0.03</v>
      </c>
      <c r="P156" s="137">
        <v>0</v>
      </c>
      <c r="Q156" s="137" t="s">
        <v>42</v>
      </c>
      <c r="R156" s="137" t="s">
        <v>42</v>
      </c>
      <c r="S156" s="137" t="s">
        <v>42</v>
      </c>
      <c r="T156" s="137" t="s">
        <v>42</v>
      </c>
      <c r="U156" s="137" t="s">
        <v>42</v>
      </c>
      <c r="V156" s="137" t="s">
        <v>42</v>
      </c>
      <c r="W156" s="137">
        <v>0.06</v>
      </c>
      <c r="X156" s="137">
        <v>0.02</v>
      </c>
      <c r="Y156" s="137">
        <v>0.02</v>
      </c>
    </row>
    <row r="157" spans="1:25" s="129" customFormat="1" x14ac:dyDescent="0.2">
      <c r="A157" s="139">
        <v>877</v>
      </c>
      <c r="B157" s="139" t="s">
        <v>324</v>
      </c>
      <c r="C157" s="135" t="s">
        <v>168</v>
      </c>
      <c r="D157" s="136">
        <v>400</v>
      </c>
      <c r="E157" s="137">
        <v>0.9</v>
      </c>
      <c r="F157" s="137">
        <v>0.86</v>
      </c>
      <c r="G157" s="137">
        <v>0.4</v>
      </c>
      <c r="H157" s="137">
        <v>0</v>
      </c>
      <c r="I157" s="137">
        <v>0.03</v>
      </c>
      <c r="J157" s="137">
        <v>0.16</v>
      </c>
      <c r="K157" s="137">
        <v>0.26</v>
      </c>
      <c r="L157" s="137">
        <v>0</v>
      </c>
      <c r="M157" s="137">
        <v>0</v>
      </c>
      <c r="N157" s="137">
        <v>0</v>
      </c>
      <c r="O157" s="137">
        <v>0.05</v>
      </c>
      <c r="P157" s="137">
        <v>0</v>
      </c>
      <c r="Q157" s="137" t="s">
        <v>42</v>
      </c>
      <c r="R157" s="137">
        <v>0.03</v>
      </c>
      <c r="S157" s="137">
        <v>0.02</v>
      </c>
      <c r="T157" s="137" t="s">
        <v>42</v>
      </c>
      <c r="U157" s="137">
        <v>0</v>
      </c>
      <c r="V157" s="137" t="s">
        <v>42</v>
      </c>
      <c r="W157" s="137">
        <v>0.06</v>
      </c>
      <c r="X157" s="137">
        <v>0.02</v>
      </c>
      <c r="Y157" s="137" t="s">
        <v>42</v>
      </c>
    </row>
    <row r="158" spans="1:25" s="129" customFormat="1" x14ac:dyDescent="0.2">
      <c r="A158" s="139">
        <v>937</v>
      </c>
      <c r="B158" s="139" t="s">
        <v>325</v>
      </c>
      <c r="C158" s="135" t="s">
        <v>174</v>
      </c>
      <c r="D158" s="136">
        <v>1170</v>
      </c>
      <c r="E158" s="137">
        <v>0.86</v>
      </c>
      <c r="F158" s="137">
        <v>0.82</v>
      </c>
      <c r="G158" s="137">
        <v>0.56999999999999995</v>
      </c>
      <c r="H158" s="137" t="s">
        <v>42</v>
      </c>
      <c r="I158" s="137">
        <v>0.03</v>
      </c>
      <c r="J158" s="137">
        <v>0.18</v>
      </c>
      <c r="K158" s="137">
        <v>0.03</v>
      </c>
      <c r="L158" s="137" t="s">
        <v>42</v>
      </c>
      <c r="M158" s="137" t="s">
        <v>42</v>
      </c>
      <c r="N158" s="137" t="s">
        <v>42</v>
      </c>
      <c r="O158" s="137">
        <v>0.05</v>
      </c>
      <c r="P158" s="137">
        <v>0</v>
      </c>
      <c r="Q158" s="137" t="s">
        <v>42</v>
      </c>
      <c r="R158" s="137">
        <v>0.02</v>
      </c>
      <c r="S158" s="137">
        <v>0.01</v>
      </c>
      <c r="T158" s="137" t="s">
        <v>42</v>
      </c>
      <c r="U158" s="137">
        <v>0.01</v>
      </c>
      <c r="V158" s="137">
        <v>0.01</v>
      </c>
      <c r="W158" s="137">
        <v>0.09</v>
      </c>
      <c r="X158" s="137">
        <v>0.04</v>
      </c>
      <c r="Y158" s="137">
        <v>0.01</v>
      </c>
    </row>
    <row r="159" spans="1:25" s="129" customFormat="1" x14ac:dyDescent="0.2">
      <c r="A159" s="139">
        <v>869</v>
      </c>
      <c r="B159" s="139" t="s">
        <v>326</v>
      </c>
      <c r="C159" s="135" t="s">
        <v>182</v>
      </c>
      <c r="D159" s="136">
        <v>270</v>
      </c>
      <c r="E159" s="137">
        <v>0.9</v>
      </c>
      <c r="F159" s="137">
        <v>0.85</v>
      </c>
      <c r="G159" s="137">
        <v>0.45</v>
      </c>
      <c r="H159" s="137">
        <v>0</v>
      </c>
      <c r="I159" s="137">
        <v>7.0000000000000007E-2</v>
      </c>
      <c r="J159" s="137">
        <v>0.3</v>
      </c>
      <c r="K159" s="137" t="s">
        <v>42</v>
      </c>
      <c r="L159" s="137">
        <v>0</v>
      </c>
      <c r="M159" s="137" t="s">
        <v>42</v>
      </c>
      <c r="N159" s="137" t="s">
        <v>42</v>
      </c>
      <c r="O159" s="137">
        <v>0.08</v>
      </c>
      <c r="P159" s="137">
        <v>0</v>
      </c>
      <c r="Q159" s="137" t="s">
        <v>42</v>
      </c>
      <c r="R159" s="137">
        <v>0.04</v>
      </c>
      <c r="S159" s="137">
        <v>0.02</v>
      </c>
      <c r="T159" s="137" t="s">
        <v>42</v>
      </c>
      <c r="U159" s="137" t="s">
        <v>42</v>
      </c>
      <c r="V159" s="137" t="s">
        <v>42</v>
      </c>
      <c r="W159" s="137">
        <v>0.05</v>
      </c>
      <c r="X159" s="137">
        <v>0.03</v>
      </c>
      <c r="Y159" s="137" t="s">
        <v>42</v>
      </c>
    </row>
    <row r="160" spans="1:25" s="129" customFormat="1" x14ac:dyDescent="0.2">
      <c r="A160" s="139">
        <v>938</v>
      </c>
      <c r="B160" s="139" t="s">
        <v>327</v>
      </c>
      <c r="C160" s="135" t="s">
        <v>182</v>
      </c>
      <c r="D160" s="136">
        <v>1860</v>
      </c>
      <c r="E160" s="137">
        <v>0.85</v>
      </c>
      <c r="F160" s="137">
        <v>0.83</v>
      </c>
      <c r="G160" s="137">
        <v>0.53</v>
      </c>
      <c r="H160" s="137" t="s">
        <v>42</v>
      </c>
      <c r="I160" s="137">
        <v>0.02</v>
      </c>
      <c r="J160" s="137">
        <v>0.2</v>
      </c>
      <c r="K160" s="137">
        <v>7.0000000000000007E-2</v>
      </c>
      <c r="L160" s="137" t="s">
        <v>42</v>
      </c>
      <c r="M160" s="137">
        <v>0</v>
      </c>
      <c r="N160" s="137" t="s">
        <v>41</v>
      </c>
      <c r="O160" s="137">
        <v>0.04</v>
      </c>
      <c r="P160" s="137">
        <v>0</v>
      </c>
      <c r="Q160" s="137" t="s">
        <v>42</v>
      </c>
      <c r="R160" s="137">
        <v>0.02</v>
      </c>
      <c r="S160" s="137">
        <v>0.01</v>
      </c>
      <c r="T160" s="137" t="s">
        <v>42</v>
      </c>
      <c r="U160" s="137">
        <v>0.01</v>
      </c>
      <c r="V160" s="137" t="s">
        <v>42</v>
      </c>
      <c r="W160" s="137">
        <v>0.09</v>
      </c>
      <c r="X160" s="137">
        <v>0.03</v>
      </c>
      <c r="Y160" s="137">
        <v>0.04</v>
      </c>
    </row>
    <row r="161" spans="1:25" s="129" customFormat="1" x14ac:dyDescent="0.2">
      <c r="A161" s="139">
        <v>213</v>
      </c>
      <c r="B161" s="139" t="s">
        <v>328</v>
      </c>
      <c r="C161" s="135" t="s">
        <v>178</v>
      </c>
      <c r="D161" s="136">
        <v>590</v>
      </c>
      <c r="E161" s="137">
        <v>0.9</v>
      </c>
      <c r="F161" s="137">
        <v>0.89</v>
      </c>
      <c r="G161" s="137">
        <v>0.23</v>
      </c>
      <c r="H161" s="137">
        <v>0</v>
      </c>
      <c r="I161" s="137">
        <v>0.02</v>
      </c>
      <c r="J161" s="137">
        <v>0.59</v>
      </c>
      <c r="K161" s="137">
        <v>0.05</v>
      </c>
      <c r="L161" s="137" t="s">
        <v>42</v>
      </c>
      <c r="M161" s="137">
        <v>0</v>
      </c>
      <c r="N161" s="137">
        <v>0</v>
      </c>
      <c r="O161" s="137">
        <v>0.01</v>
      </c>
      <c r="P161" s="137">
        <v>0</v>
      </c>
      <c r="Q161" s="137">
        <v>0</v>
      </c>
      <c r="R161" s="137" t="s">
        <v>42</v>
      </c>
      <c r="S161" s="137" t="s">
        <v>42</v>
      </c>
      <c r="T161" s="137">
        <v>0</v>
      </c>
      <c r="U161" s="137">
        <v>0</v>
      </c>
      <c r="V161" s="137" t="s">
        <v>42</v>
      </c>
      <c r="W161" s="137">
        <v>0.06</v>
      </c>
      <c r="X161" s="137">
        <v>0.02</v>
      </c>
      <c r="Y161" s="137">
        <v>0.02</v>
      </c>
    </row>
    <row r="162" spans="1:25" s="129" customFormat="1" x14ac:dyDescent="0.2">
      <c r="A162" s="139">
        <v>359</v>
      </c>
      <c r="B162" s="139" t="s">
        <v>329</v>
      </c>
      <c r="C162" s="135" t="s">
        <v>168</v>
      </c>
      <c r="D162" s="136">
        <v>720</v>
      </c>
      <c r="E162" s="137">
        <v>0.8</v>
      </c>
      <c r="F162" s="137">
        <v>0.76</v>
      </c>
      <c r="G162" s="137">
        <v>0.48</v>
      </c>
      <c r="H162" s="137">
        <v>0</v>
      </c>
      <c r="I162" s="137">
        <v>0.11</v>
      </c>
      <c r="J162" s="137">
        <v>0.03</v>
      </c>
      <c r="K162" s="137">
        <v>0.12</v>
      </c>
      <c r="L162" s="137">
        <v>0</v>
      </c>
      <c r="M162" s="137">
        <v>0</v>
      </c>
      <c r="N162" s="137" t="s">
        <v>42</v>
      </c>
      <c r="O162" s="137">
        <v>0.09</v>
      </c>
      <c r="P162" s="137">
        <v>0</v>
      </c>
      <c r="Q162" s="137">
        <v>0</v>
      </c>
      <c r="R162" s="137">
        <v>0.02</v>
      </c>
      <c r="S162" s="137">
        <v>0.02</v>
      </c>
      <c r="T162" s="137">
        <v>0</v>
      </c>
      <c r="U162" s="137" t="s">
        <v>42</v>
      </c>
      <c r="V162" s="137">
        <v>0.02</v>
      </c>
      <c r="W162" s="137">
        <v>0.13</v>
      </c>
      <c r="X162" s="137">
        <v>0.05</v>
      </c>
      <c r="Y162" s="137">
        <v>0.02</v>
      </c>
    </row>
    <row r="163" spans="1:25" s="129" customFormat="1" x14ac:dyDescent="0.2">
      <c r="A163" s="139">
        <v>865</v>
      </c>
      <c r="B163" s="139" t="s">
        <v>330</v>
      </c>
      <c r="C163" s="135" t="s">
        <v>184</v>
      </c>
      <c r="D163" s="136">
        <v>790</v>
      </c>
      <c r="E163" s="137">
        <v>0.85</v>
      </c>
      <c r="F163" s="137">
        <v>0.82</v>
      </c>
      <c r="G163" s="137">
        <v>0.56000000000000005</v>
      </c>
      <c r="H163" s="137">
        <v>0</v>
      </c>
      <c r="I163" s="137">
        <v>0.02</v>
      </c>
      <c r="J163" s="137">
        <v>0.2</v>
      </c>
      <c r="K163" s="137">
        <v>0.04</v>
      </c>
      <c r="L163" s="137" t="s">
        <v>42</v>
      </c>
      <c r="M163" s="137">
        <v>0</v>
      </c>
      <c r="N163" s="137" t="s">
        <v>42</v>
      </c>
      <c r="O163" s="137">
        <v>0.05</v>
      </c>
      <c r="P163" s="137" t="s">
        <v>42</v>
      </c>
      <c r="Q163" s="137" t="s">
        <v>42</v>
      </c>
      <c r="R163" s="137">
        <v>0.02</v>
      </c>
      <c r="S163" s="137">
        <v>0.01</v>
      </c>
      <c r="T163" s="137" t="s">
        <v>42</v>
      </c>
      <c r="U163" s="137" t="s">
        <v>42</v>
      </c>
      <c r="V163" s="137" t="s">
        <v>42</v>
      </c>
      <c r="W163" s="137">
        <v>0.08</v>
      </c>
      <c r="X163" s="137">
        <v>0.04</v>
      </c>
      <c r="Y163" s="137">
        <v>0.03</v>
      </c>
    </row>
    <row r="164" spans="1:25" s="129" customFormat="1" x14ac:dyDescent="0.2">
      <c r="A164" s="139">
        <v>868</v>
      </c>
      <c r="B164" s="139" t="s">
        <v>331</v>
      </c>
      <c r="C164" s="135" t="s">
        <v>182</v>
      </c>
      <c r="D164" s="136">
        <v>380</v>
      </c>
      <c r="E164" s="137">
        <v>0.9</v>
      </c>
      <c r="F164" s="137">
        <v>0.87</v>
      </c>
      <c r="G164" s="137">
        <v>0.42</v>
      </c>
      <c r="H164" s="137" t="s">
        <v>42</v>
      </c>
      <c r="I164" s="137">
        <v>0.02</v>
      </c>
      <c r="J164" s="137">
        <v>0.37</v>
      </c>
      <c r="K164" s="137">
        <v>0.04</v>
      </c>
      <c r="L164" s="137">
        <v>0</v>
      </c>
      <c r="M164" s="137" t="s">
        <v>42</v>
      </c>
      <c r="N164" s="137" t="s">
        <v>42</v>
      </c>
      <c r="O164" s="137">
        <v>0.05</v>
      </c>
      <c r="P164" s="137">
        <v>0</v>
      </c>
      <c r="Q164" s="137" t="s">
        <v>42</v>
      </c>
      <c r="R164" s="137">
        <v>0.02</v>
      </c>
      <c r="S164" s="137" t="s">
        <v>42</v>
      </c>
      <c r="T164" s="137">
        <v>0</v>
      </c>
      <c r="U164" s="137">
        <v>0.02</v>
      </c>
      <c r="V164" s="137" t="s">
        <v>42</v>
      </c>
      <c r="W164" s="137">
        <v>0.05</v>
      </c>
      <c r="X164" s="137">
        <v>0.03</v>
      </c>
      <c r="Y164" s="137">
        <v>0.02</v>
      </c>
    </row>
    <row r="165" spans="1:25" s="129" customFormat="1" x14ac:dyDescent="0.2">
      <c r="A165" s="139">
        <v>344</v>
      </c>
      <c r="B165" s="139" t="s">
        <v>332</v>
      </c>
      <c r="C165" s="135" t="s">
        <v>168</v>
      </c>
      <c r="D165" s="136">
        <v>820</v>
      </c>
      <c r="E165" s="137">
        <v>0.86</v>
      </c>
      <c r="F165" s="137">
        <v>0.84</v>
      </c>
      <c r="G165" s="137">
        <v>0.35</v>
      </c>
      <c r="H165" s="137">
        <v>0</v>
      </c>
      <c r="I165" s="137">
        <v>7.0000000000000007E-2</v>
      </c>
      <c r="J165" s="137">
        <v>0.32</v>
      </c>
      <c r="K165" s="137">
        <v>0.1</v>
      </c>
      <c r="L165" s="137">
        <v>0</v>
      </c>
      <c r="M165" s="137">
        <v>0</v>
      </c>
      <c r="N165" s="137">
        <v>0</v>
      </c>
      <c r="O165" s="137">
        <v>0.06</v>
      </c>
      <c r="P165" s="137">
        <v>0</v>
      </c>
      <c r="Q165" s="137" t="s">
        <v>42</v>
      </c>
      <c r="R165" s="137">
        <v>0.01</v>
      </c>
      <c r="S165" s="137" t="s">
        <v>42</v>
      </c>
      <c r="T165" s="137" t="s">
        <v>42</v>
      </c>
      <c r="U165" s="137" t="s">
        <v>42</v>
      </c>
      <c r="V165" s="137">
        <v>0.02</v>
      </c>
      <c r="W165" s="137">
        <v>0.08</v>
      </c>
      <c r="X165" s="137">
        <v>0.04</v>
      </c>
      <c r="Y165" s="137">
        <v>0.02</v>
      </c>
    </row>
    <row r="166" spans="1:25" s="129" customFormat="1" x14ac:dyDescent="0.2">
      <c r="A166" s="139">
        <v>872</v>
      </c>
      <c r="B166" s="139" t="s">
        <v>333</v>
      </c>
      <c r="C166" s="135" t="s">
        <v>182</v>
      </c>
      <c r="D166" s="136">
        <v>230</v>
      </c>
      <c r="E166" s="137">
        <v>0.87</v>
      </c>
      <c r="F166" s="137">
        <v>0.85</v>
      </c>
      <c r="G166" s="137">
        <v>0.39</v>
      </c>
      <c r="H166" s="137" t="s">
        <v>42</v>
      </c>
      <c r="I166" s="137">
        <v>0.03</v>
      </c>
      <c r="J166" s="137">
        <v>0.39</v>
      </c>
      <c r="K166" s="137">
        <v>0.03</v>
      </c>
      <c r="L166" s="137">
        <v>0</v>
      </c>
      <c r="M166" s="137">
        <v>0</v>
      </c>
      <c r="N166" s="137" t="s">
        <v>42</v>
      </c>
      <c r="O166" s="137">
        <v>0.04</v>
      </c>
      <c r="P166" s="137">
        <v>0</v>
      </c>
      <c r="Q166" s="137">
        <v>0</v>
      </c>
      <c r="R166" s="137" t="s">
        <v>42</v>
      </c>
      <c r="S166" s="137" t="s">
        <v>42</v>
      </c>
      <c r="T166" s="137">
        <v>0</v>
      </c>
      <c r="U166" s="137" t="s">
        <v>42</v>
      </c>
      <c r="V166" s="137" t="s">
        <v>42</v>
      </c>
      <c r="W166" s="137">
        <v>0.09</v>
      </c>
      <c r="X166" s="137">
        <v>0.04</v>
      </c>
      <c r="Y166" s="137">
        <v>0</v>
      </c>
    </row>
    <row r="167" spans="1:25" s="129" customFormat="1" x14ac:dyDescent="0.2">
      <c r="A167" s="139">
        <v>336</v>
      </c>
      <c r="B167" s="139" t="s">
        <v>334</v>
      </c>
      <c r="C167" s="135" t="s">
        <v>174</v>
      </c>
      <c r="D167" s="136">
        <v>550</v>
      </c>
      <c r="E167" s="137">
        <v>0.81</v>
      </c>
      <c r="F167" s="137">
        <v>0.76</v>
      </c>
      <c r="G167" s="137">
        <v>0.4</v>
      </c>
      <c r="H167" s="137" t="s">
        <v>42</v>
      </c>
      <c r="I167" s="137">
        <v>0.08</v>
      </c>
      <c r="J167" s="137">
        <v>0.27</v>
      </c>
      <c r="K167" s="137" t="s">
        <v>42</v>
      </c>
      <c r="L167" s="137" t="s">
        <v>42</v>
      </c>
      <c r="M167" s="137">
        <v>0</v>
      </c>
      <c r="N167" s="137" t="s">
        <v>42</v>
      </c>
      <c r="O167" s="137">
        <v>0.05</v>
      </c>
      <c r="P167" s="137">
        <v>0</v>
      </c>
      <c r="Q167" s="137">
        <v>0</v>
      </c>
      <c r="R167" s="137">
        <v>0.02</v>
      </c>
      <c r="S167" s="137">
        <v>0.01</v>
      </c>
      <c r="T167" s="137" t="s">
        <v>42</v>
      </c>
      <c r="U167" s="137" t="s">
        <v>42</v>
      </c>
      <c r="V167" s="137">
        <v>0.03</v>
      </c>
      <c r="W167" s="137">
        <v>0.12</v>
      </c>
      <c r="X167" s="137">
        <v>0.05</v>
      </c>
      <c r="Y167" s="137">
        <v>0.02</v>
      </c>
    </row>
    <row r="168" spans="1:25" s="129" customFormat="1" x14ac:dyDescent="0.2">
      <c r="A168" s="139">
        <v>885</v>
      </c>
      <c r="B168" s="139" t="s">
        <v>335</v>
      </c>
      <c r="C168" s="135" t="s">
        <v>174</v>
      </c>
      <c r="D168" s="136">
        <v>1270</v>
      </c>
      <c r="E168" s="137">
        <v>0.83</v>
      </c>
      <c r="F168" s="137">
        <v>0.8</v>
      </c>
      <c r="G168" s="137">
        <v>0.49</v>
      </c>
      <c r="H168" s="137" t="s">
        <v>42</v>
      </c>
      <c r="I168" s="137">
        <v>0.05</v>
      </c>
      <c r="J168" s="137">
        <v>0.17</v>
      </c>
      <c r="K168" s="137">
        <v>7.0000000000000007E-2</v>
      </c>
      <c r="L168" s="137">
        <v>0</v>
      </c>
      <c r="M168" s="137">
        <v>0</v>
      </c>
      <c r="N168" s="137" t="s">
        <v>41</v>
      </c>
      <c r="O168" s="137">
        <v>0.05</v>
      </c>
      <c r="P168" s="137">
        <v>0</v>
      </c>
      <c r="Q168" s="137" t="s">
        <v>42</v>
      </c>
      <c r="R168" s="137">
        <v>0.02</v>
      </c>
      <c r="S168" s="137">
        <v>0.01</v>
      </c>
      <c r="T168" s="137" t="s">
        <v>42</v>
      </c>
      <c r="U168" s="137">
        <v>0.01</v>
      </c>
      <c r="V168" s="137">
        <v>0.02</v>
      </c>
      <c r="W168" s="137">
        <v>0.1</v>
      </c>
      <c r="X168" s="137">
        <v>0.04</v>
      </c>
      <c r="Y168" s="137">
        <v>0.03</v>
      </c>
    </row>
    <row r="169" spans="1:25" s="129" customFormat="1" x14ac:dyDescent="0.2">
      <c r="A169" s="139">
        <v>816</v>
      </c>
      <c r="B169" s="139" t="s">
        <v>336</v>
      </c>
      <c r="C169" s="135" t="s">
        <v>170</v>
      </c>
      <c r="D169" s="136">
        <v>250</v>
      </c>
      <c r="E169" s="137">
        <v>0.89</v>
      </c>
      <c r="F169" s="137">
        <v>0.85</v>
      </c>
      <c r="G169" s="137">
        <v>0.59</v>
      </c>
      <c r="H169" s="137" t="s">
        <v>42</v>
      </c>
      <c r="I169" s="137">
        <v>0.08</v>
      </c>
      <c r="J169" s="137">
        <v>0.16</v>
      </c>
      <c r="K169" s="137">
        <v>0</v>
      </c>
      <c r="L169" s="137">
        <v>0</v>
      </c>
      <c r="M169" s="137" t="s">
        <v>42</v>
      </c>
      <c r="N169" s="137" t="s">
        <v>42</v>
      </c>
      <c r="O169" s="137">
        <v>7.0000000000000007E-2</v>
      </c>
      <c r="P169" s="137">
        <v>0</v>
      </c>
      <c r="Q169" s="137" t="s">
        <v>42</v>
      </c>
      <c r="R169" s="137" t="s">
        <v>42</v>
      </c>
      <c r="S169" s="137" t="s">
        <v>42</v>
      </c>
      <c r="T169" s="137">
        <v>0</v>
      </c>
      <c r="U169" s="137">
        <v>0</v>
      </c>
      <c r="V169" s="137" t="s">
        <v>42</v>
      </c>
      <c r="W169" s="137">
        <v>7.0000000000000007E-2</v>
      </c>
      <c r="X169" s="137">
        <v>0.04</v>
      </c>
      <c r="Y169" s="137" t="s">
        <v>42</v>
      </c>
    </row>
    <row r="170" spans="1:25" x14ac:dyDescent="0.2">
      <c r="A170" s="6"/>
      <c r="B170" s="6"/>
      <c r="C170" s="13"/>
    </row>
    <row r="171" spans="1:25" ht="15" x14ac:dyDescent="0.25">
      <c r="A171" s="61"/>
      <c r="B171" s="24" t="s">
        <v>39</v>
      </c>
      <c r="C171" s="61"/>
      <c r="D171" s="61"/>
      <c r="E171" s="61"/>
      <c r="F171" s="61"/>
      <c r="G171" s="61"/>
      <c r="H171" s="61"/>
      <c r="I171" s="61"/>
      <c r="J171" s="61"/>
      <c r="K171" s="61"/>
      <c r="L171" s="61"/>
      <c r="M171" s="61"/>
      <c r="N171" s="61"/>
      <c r="O171" s="61"/>
      <c r="P171" s="61"/>
      <c r="Q171" s="61"/>
      <c r="R171" s="61"/>
      <c r="S171" s="61"/>
      <c r="T171" s="61"/>
      <c r="U171" s="61"/>
      <c r="V171" s="61"/>
      <c r="W171" s="61"/>
      <c r="X171" s="61"/>
      <c r="Y171" s="46" t="s">
        <v>40</v>
      </c>
    </row>
  </sheetData>
  <sheetProtection password="DE5B" sheet="1" objects="1" scenarios="1" sort="0" autoFilter="0"/>
  <mergeCells count="6">
    <mergeCell ref="A1:J1"/>
    <mergeCell ref="F4:Q4"/>
    <mergeCell ref="R4:U4"/>
    <mergeCell ref="W4:Y4"/>
    <mergeCell ref="G5:K5"/>
    <mergeCell ref="L5:N5"/>
  </mergeCells>
  <pageMargins left="0.7" right="0.7" top="0.75" bottom="0.75" header="0.3" footer="0.3"/>
  <pageSetup paperSize="9" scale="31"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S40"/>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2"/>
    <col min="2" max="2" width="43.28515625" style="2" bestFit="1" customWidth="1"/>
    <col min="3" max="6" width="9.140625" style="2"/>
    <col min="7" max="7" width="16" style="2" customWidth="1"/>
    <col min="8" max="8" width="9.140625" style="2"/>
    <col min="9" max="12" width="6.7109375" style="2" customWidth="1"/>
    <col min="13" max="16" width="7.28515625" style="2" customWidth="1"/>
    <col min="17" max="17" width="11.28515625" style="2" customWidth="1"/>
    <col min="18" max="19" width="8" style="2" customWidth="1"/>
    <col min="20" max="16384" width="9.140625" style="2"/>
  </cols>
  <sheetData>
    <row r="1" spans="1:19" ht="27" customHeight="1" x14ac:dyDescent="0.2">
      <c r="A1" s="163" t="s">
        <v>382</v>
      </c>
      <c r="B1" s="163"/>
      <c r="C1" s="163"/>
      <c r="D1" s="163"/>
      <c r="E1" s="163"/>
      <c r="F1" s="163"/>
      <c r="G1" s="163"/>
      <c r="H1" s="163"/>
      <c r="I1" s="5"/>
      <c r="J1" s="5"/>
      <c r="K1" s="5"/>
      <c r="L1" s="5"/>
      <c r="M1" s="5"/>
      <c r="N1" s="5"/>
      <c r="O1" s="5"/>
      <c r="P1" s="5"/>
      <c r="Q1" s="5"/>
      <c r="R1" s="5"/>
      <c r="S1" s="5"/>
    </row>
    <row r="2" spans="1:19" ht="14.25" x14ac:dyDescent="0.2">
      <c r="A2" s="4" t="s">
        <v>496</v>
      </c>
      <c r="B2" s="5"/>
      <c r="C2" s="35"/>
      <c r="D2" s="35"/>
      <c r="E2" s="35"/>
      <c r="F2" s="35"/>
      <c r="G2" s="35"/>
      <c r="H2" s="35"/>
      <c r="I2" s="5"/>
      <c r="J2" s="5"/>
      <c r="K2" s="5"/>
      <c r="L2" s="5"/>
      <c r="M2" s="5"/>
      <c r="N2" s="5"/>
      <c r="O2" s="5"/>
      <c r="P2" s="5"/>
      <c r="Q2" s="5"/>
      <c r="R2" s="5"/>
      <c r="S2" s="5"/>
    </row>
    <row r="3" spans="1:19" ht="13.5" thickBot="1" x14ac:dyDescent="0.25">
      <c r="A3" s="4" t="s">
        <v>137</v>
      </c>
      <c r="B3" s="37"/>
      <c r="C3" s="185" t="s">
        <v>383</v>
      </c>
      <c r="D3" s="185"/>
      <c r="E3" s="185"/>
      <c r="F3" s="185"/>
      <c r="G3" s="185"/>
      <c r="H3" s="185"/>
      <c r="I3" s="186" t="s">
        <v>446</v>
      </c>
      <c r="J3" s="186"/>
      <c r="K3" s="186"/>
      <c r="L3" s="186"/>
      <c r="M3" s="186"/>
      <c r="N3" s="186"/>
      <c r="O3" s="186"/>
      <c r="P3" s="186"/>
      <c r="Q3" s="186"/>
      <c r="R3" s="186"/>
      <c r="S3" s="186"/>
    </row>
    <row r="4" spans="1:19" ht="12" thickBot="1" x14ac:dyDescent="0.25">
      <c r="A4" s="6"/>
      <c r="B4" s="6"/>
      <c r="C4" s="187" t="s">
        <v>2</v>
      </c>
      <c r="D4" s="187"/>
      <c r="E4" s="187"/>
      <c r="F4" s="74"/>
      <c r="G4" s="167"/>
      <c r="H4" s="167"/>
      <c r="I4" s="185" t="s">
        <v>384</v>
      </c>
      <c r="J4" s="185"/>
      <c r="K4" s="185"/>
      <c r="L4" s="185"/>
      <c r="M4" s="188" t="s">
        <v>385</v>
      </c>
      <c r="N4" s="188"/>
      <c r="O4" s="188"/>
      <c r="P4" s="188"/>
      <c r="Q4" s="189" t="s">
        <v>386</v>
      </c>
      <c r="R4" s="189"/>
      <c r="S4" s="189"/>
    </row>
    <row r="5" spans="1:19" ht="68.25" thickBot="1" x14ac:dyDescent="0.25">
      <c r="A5" s="6"/>
      <c r="B5" s="75" t="s">
        <v>387</v>
      </c>
      <c r="C5" s="184" t="s">
        <v>5</v>
      </c>
      <c r="D5" s="184"/>
      <c r="E5" s="184"/>
      <c r="F5" s="11" t="s">
        <v>388</v>
      </c>
      <c r="G5" s="11" t="s">
        <v>389</v>
      </c>
      <c r="H5" s="11" t="s">
        <v>390</v>
      </c>
      <c r="I5" s="191" t="s">
        <v>391</v>
      </c>
      <c r="J5" s="191"/>
      <c r="K5" s="192" t="s">
        <v>388</v>
      </c>
      <c r="L5" s="192"/>
      <c r="M5" s="165" t="s">
        <v>391</v>
      </c>
      <c r="N5" s="165"/>
      <c r="O5" s="166" t="s">
        <v>388</v>
      </c>
      <c r="P5" s="166"/>
      <c r="Q5" s="184" t="s">
        <v>391</v>
      </c>
      <c r="R5" s="184"/>
      <c r="S5" s="184"/>
    </row>
    <row r="6" spans="1:19" ht="33.75" x14ac:dyDescent="0.2">
      <c r="A6" s="12"/>
      <c r="B6" s="12"/>
      <c r="C6" s="76" t="s">
        <v>392</v>
      </c>
      <c r="D6" s="89" t="str">
        <f>IFERROR(VLOOKUP('Index LA Summary'!$B$6,'Index LA Summary'!$D$11:$E$162,2,0),"Region")</f>
        <v>Yorkshire and the Humber</v>
      </c>
      <c r="E6" s="90" t="str">
        <f>IFERROR(VLOOKUP('Index LA Summary'!$B$5,'Index LA Summary'!$B$11:$C$162,2,0),"LA")</f>
        <v>North Yorkshire</v>
      </c>
      <c r="F6" s="10"/>
      <c r="G6" s="10"/>
      <c r="H6" s="10"/>
      <c r="I6" s="10" t="s">
        <v>98</v>
      </c>
      <c r="J6" s="10" t="s">
        <v>99</v>
      </c>
      <c r="K6" s="10" t="s">
        <v>98</v>
      </c>
      <c r="L6" s="10" t="s">
        <v>99</v>
      </c>
      <c r="M6" s="47" t="s">
        <v>134</v>
      </c>
      <c r="N6" s="47" t="s">
        <v>135</v>
      </c>
      <c r="O6" s="47" t="s">
        <v>134</v>
      </c>
      <c r="P6" s="47" t="s">
        <v>135</v>
      </c>
      <c r="Q6" s="10" t="s">
        <v>381</v>
      </c>
      <c r="R6" s="9" t="s">
        <v>103</v>
      </c>
      <c r="S6" s="9" t="s">
        <v>104</v>
      </c>
    </row>
    <row r="7" spans="1:19" x14ac:dyDescent="0.2">
      <c r="A7" s="37"/>
      <c r="B7" s="38" t="s">
        <v>14</v>
      </c>
      <c r="C7" s="118">
        <f>IFERROR(IF('Index LA Summary'!$B$4=1,"",'Index NA1'!$L8),"Error")</f>
        <v>561110</v>
      </c>
      <c r="D7" s="123">
        <f>IFERROR(IF('Index LA Summary'!$B$4=1,"",VLOOKUP('Index LA Summary'!$B$6,'Index LA Main'!$A$9:$Y$18,'Index LA Summary'!$I13,0)),"Error")</f>
        <v>57450</v>
      </c>
      <c r="E7" s="91">
        <f>IFERROR(IF('Index LA Summary'!$B$4=1,"",VLOOKUP('Index LA Summary'!$B$5,'Index LA Main'!$A$19:$Y$170,'Index LA Summary'!$I13,0)),"Error")</f>
        <v>6690</v>
      </c>
      <c r="F7" s="91">
        <f>IFERROR(IF('Index LA Summary'!$B$4=1,"",VLOOKUP('Index LA Summary'!$B$5,'Index LA Main'!$A$188:$Y$339,'Index LA Summary'!$I13,0)),"Error")</f>
        <v>110</v>
      </c>
      <c r="G7" s="91">
        <f>IFERROR(IF('Index LA Summary'!$B$4=1,"",VLOOKUP('Index LA Summary'!$B$5,'Index LA Main'!$A$357:$Y$508,'Index LA Summary'!$I13,0)),"Error")</f>
        <v>6790</v>
      </c>
      <c r="H7" s="91">
        <f>IFERROR(IF('Index LA Summary'!$B$4=1,"",VLOOKUP('Index LA Summary'!$B$5,'Index LA Main'!$A$526:$Y$677,'Index LA Summary'!$I13,0)),"Error")</f>
        <v>50</v>
      </c>
      <c r="I7" s="91">
        <f>IFERROR(IF('Index LA Summary'!$B$4=1,"",VLOOKUP('Index LA Summary'!$B$5,'Index LA FSM &amp; Disadv'!$A$20:$BQ$171,'Index LA Summary'!$L13,0)),"Error")</f>
        <v>470</v>
      </c>
      <c r="J7" s="91">
        <f>IFERROR(IF('Index LA Summary'!$B$4=1,"",VLOOKUP('Index LA Summary'!$B$5,'Index LA FSM &amp; Disadv'!$A$20:$BQ$171,'Index LA Summary'!$N13,0)),"Error")</f>
        <v>6210</v>
      </c>
      <c r="K7" s="91">
        <f>IFERROR(IF('Index LA Summary'!$B$4=1,"",VLOOKUP('Index LA Summary'!$B$5,'Index LA FSM &amp; Disadv'!$A$190:$BQ$341,'Index LA Summary'!$L13,0)),"Error")</f>
        <v>30</v>
      </c>
      <c r="L7" s="91">
        <f>IFERROR(IF('Index LA Summary'!$B$4=1,"",VLOOKUP('Index LA Summary'!$B$5,'Index LA FSM &amp; Disadv'!$A$190:$BQ$341,'Index LA Summary'!$N13,0)),"Error")</f>
        <v>80</v>
      </c>
      <c r="M7" s="95">
        <f>IFERROR(IF('Index LA Summary'!$B$4=1,"",VLOOKUP('Index LA Summary'!$B$5,'Index LA FSM &amp; Disadv'!$A$349:$BQ$511,'Index LA Summary'!$L13,0)),"Error")</f>
        <v>1020</v>
      </c>
      <c r="N7" s="95">
        <f>IFERROR(IF('Index LA Summary'!$B$4=1,"",VLOOKUP('Index LA Summary'!$B$5,'Index LA FSM &amp; Disadv'!$A$349:$BQ$511,'Index LA Summary'!$N13,0)),"Error")</f>
        <v>5660</v>
      </c>
      <c r="O7" s="95">
        <f>IFERROR(IF('Index LA Summary'!$B$4=1,"",VLOOKUP('Index LA Summary'!$B$5,'Index LA FSM &amp; Disadv'!$A$519:$BQ$681,'Index LA Summary'!$L13,0)),"Error")</f>
        <v>60</v>
      </c>
      <c r="P7" s="95">
        <f>IFERROR(IF('Index LA Summary'!$B$4=1,"",VLOOKUP('Index LA Summary'!$B$5,'Index LA FSM &amp; Disadv'!$A$519:$BQ$681,'Index LA Summary'!$N13,0)),"Error")</f>
        <v>50</v>
      </c>
      <c r="Q7" s="95">
        <f>IFERROR(IF('Index LA Summary'!$B$4=1,"",VLOOKUP('Index LA Summary'!$B$5,'LA41 (SEN)'!$A$19:$CM$170,'Index LA Summary'!$R13,0)),"Error")</f>
        <v>910</v>
      </c>
      <c r="R7" s="95">
        <f>IFERROR(IF('Index LA Summary'!$B$4=1,"",VLOOKUP('Index LA Summary'!$B$5,'LA41 (SEN)'!$A$19:$CM$170,'Index LA Summary'!$T13,0)),"Error")</f>
        <v>90</v>
      </c>
      <c r="S7" s="95">
        <f>IFERROR(IF('Index LA Summary'!$B$4=1,"",VLOOKUP('Index LA Summary'!$B$5,'LA41 (SEN)'!$A$19:$CM$170,'Index LA Summary'!$V13,0)),"Error")</f>
        <v>5680</v>
      </c>
    </row>
    <row r="8" spans="1:19" x14ac:dyDescent="0.2">
      <c r="A8" s="37"/>
      <c r="B8" s="38"/>
      <c r="C8" s="93"/>
      <c r="D8" s="123"/>
      <c r="E8" s="91"/>
      <c r="F8" s="91"/>
      <c r="G8" s="91"/>
      <c r="H8" s="91"/>
      <c r="I8" s="91"/>
      <c r="J8" s="91"/>
      <c r="K8" s="91"/>
      <c r="L8" s="91"/>
      <c r="M8" s="92"/>
      <c r="N8" s="92"/>
      <c r="O8" s="92"/>
      <c r="P8" s="92"/>
      <c r="Q8" s="92"/>
      <c r="R8" s="92"/>
      <c r="S8" s="92"/>
    </row>
    <row r="9" spans="1:19" x14ac:dyDescent="0.2">
      <c r="A9" s="162" t="s">
        <v>394</v>
      </c>
      <c r="B9" s="162"/>
      <c r="C9" s="93">
        <f>IFERROR(IF('Index LA Summary'!$B$4=1,"",'Index NA1'!$L10),"Error")</f>
        <v>0.92</v>
      </c>
      <c r="D9" s="124">
        <f>IFERROR(IF('Index LA Summary'!$B$4=1,"",VLOOKUP('Index LA Summary'!$B$6,'Index LA Main'!$A$9:$Y$18,'Index LA Summary'!$I15,0)),"Error")</f>
        <v>0.91</v>
      </c>
      <c r="E9" s="92">
        <f>IFERROR(IF('Index LA Summary'!$B$4=1,"",VLOOKUP('Index LA Summary'!$B$5,'Index LA Main'!$A$19:$Y$170,'Index LA Summary'!$I15,0)),"Error")</f>
        <v>0.94</v>
      </c>
      <c r="F9" s="92">
        <f>IFERROR(IF('Index LA Summary'!$B$4=1,"",VLOOKUP('Index LA Summary'!$B$5,'Index LA Main'!$A$188:$Y$339,'Index LA Summary'!$I15,0)),"Error")</f>
        <v>0.87</v>
      </c>
      <c r="G9" s="92">
        <f>IFERROR(IF('Index LA Summary'!$B$4=1,"",VLOOKUP('Index LA Summary'!$B$5,'Index LA Main'!$A$357:$Y$508,'Index LA Summary'!$I15,0)),"Error")</f>
        <v>0.94</v>
      </c>
      <c r="H9" s="92">
        <f>IFERROR(IF('Index LA Summary'!$B$4=1,"",VLOOKUP('Index LA Summary'!$B$5,'Index LA Main'!$A$526:$Y$677,'Index LA Summary'!$I15,0)),"Error")</f>
        <v>0.52</v>
      </c>
      <c r="I9" s="92">
        <f>IFERROR(IF('Index LA Summary'!$B$4=1,"",VLOOKUP('Index LA Summary'!$B$5,'Index LA FSM &amp; Disadv'!$A$20:$BQ$171,'Index LA Summary'!$L15,0)),"Error")</f>
        <v>0.87</v>
      </c>
      <c r="J9" s="92">
        <f>IFERROR(IF('Index LA Summary'!$B$4=1,"",VLOOKUP('Index LA Summary'!$B$5,'Index LA FSM &amp; Disadv'!$A$20:$BQ$171,'Index LA Summary'!$N15,0)),"Error")</f>
        <v>0.94</v>
      </c>
      <c r="K9" s="92">
        <f>IFERROR(IF('Index LA Summary'!$B$4=1,"",VLOOKUP('Index LA Summary'!$B$5,'Index LA FSM &amp; Disadv'!$A$190:$BQ$341,'Index LA Summary'!$L15,0)),"Error")</f>
        <v>0.85</v>
      </c>
      <c r="L9" s="92">
        <f>IFERROR(IF('Index LA Summary'!$B$4=1,"",VLOOKUP('Index LA Summary'!$B$5,'Index LA FSM &amp; Disadv'!$A$190:$BQ$341,'Index LA Summary'!$N15,0)),"Error")</f>
        <v>0.88</v>
      </c>
      <c r="M9" s="92">
        <f>IFERROR(IF('Index LA Summary'!$B$4=1,"",VLOOKUP('Index LA Summary'!$B$5,'Index LA FSM &amp; Disadv'!$A$349:$BQ$511,'Index LA Summary'!$L15,0)),"Error")</f>
        <v>0.87</v>
      </c>
      <c r="N9" s="92">
        <f>IFERROR(IF('Index LA Summary'!$B$4=1,"",VLOOKUP('Index LA Summary'!$B$5,'Index LA FSM &amp; Disadv'!$A$349:$BQ$511,'Index LA Summary'!$N15,0)),"Error")</f>
        <v>0.95</v>
      </c>
      <c r="O9" s="92">
        <f>IFERROR(IF('Index LA Summary'!$B$4=1,"",VLOOKUP('Index LA Summary'!$B$5,'Index LA FSM &amp; Disadv'!$A$519:$BQ$681,'Index LA Summary'!$L15,0)),"Error")</f>
        <v>0.8246</v>
      </c>
      <c r="P9" s="92">
        <f>IFERROR(IF('Index LA Summary'!$B$4=1,"",VLOOKUP('Index LA Summary'!$B$5,'Index LA FSM &amp; Disadv'!$A$519:$BQ$681,'Index LA Summary'!$N15,0)),"Error")</f>
        <v>0.92</v>
      </c>
      <c r="Q9" s="92">
        <f>IFERROR(IF('Index LA Summary'!$B$4=1,"",VLOOKUP('Index LA Summary'!$B$5,'LA41 (SEN)'!$A$19:$CM$170,'Index LA Summary'!$R15,0)),"Error")</f>
        <v>0.87</v>
      </c>
      <c r="R9" s="92">
        <f>IFERROR(IF('Index LA Summary'!$B$4=1,"",VLOOKUP('Index LA Summary'!$B$5,'LA41 (SEN)'!$A$19:$CM$170,'Index LA Summary'!$T15,0)),"Error")</f>
        <v>0.98</v>
      </c>
      <c r="S9" s="92">
        <f>IFERROR(IF('Index LA Summary'!$B$4=1,"",VLOOKUP('Index LA Summary'!$B$5,'LA41 (SEN)'!$A$19:$CM$170,'Index LA Summary'!$V15,0)),"Error")</f>
        <v>0.95</v>
      </c>
    </row>
    <row r="10" spans="1:19" x14ac:dyDescent="0.2">
      <c r="A10" s="39"/>
      <c r="B10" s="39"/>
      <c r="C10" s="93"/>
      <c r="D10" s="124"/>
      <c r="E10" s="92"/>
      <c r="F10" s="92"/>
      <c r="G10" s="92"/>
      <c r="H10" s="92"/>
      <c r="I10" s="92"/>
      <c r="J10" s="92"/>
      <c r="K10" s="92"/>
      <c r="L10" s="92"/>
      <c r="M10" s="92"/>
      <c r="N10" s="92"/>
      <c r="O10" s="92"/>
      <c r="P10" s="92"/>
      <c r="Q10" s="92"/>
      <c r="R10" s="92"/>
      <c r="S10" s="92"/>
    </row>
    <row r="11" spans="1:19" ht="14.25" x14ac:dyDescent="0.2">
      <c r="A11" s="40" t="s">
        <v>16</v>
      </c>
      <c r="B11" s="5"/>
      <c r="C11" s="93">
        <f>IFERROR(IF('Index LA Summary'!$B$4=1,"",'Index NA1'!$L12),"Error")</f>
        <v>0.9</v>
      </c>
      <c r="D11" s="124">
        <f>IFERROR(IF('Index LA Summary'!$B$4=1,"",VLOOKUP('Index LA Summary'!$B$6,'Index LA Main'!$A$9:$Y$18,'Index LA Summary'!$I17,0)),"Error")</f>
        <v>0.89</v>
      </c>
      <c r="E11" s="92">
        <f>IFERROR(IF('Index LA Summary'!$B$4=1,"",VLOOKUP('Index LA Summary'!$B$5,'Index LA Main'!$A$19:$Y$170,'Index LA Summary'!$I17,0)),"Error")</f>
        <v>0.92</v>
      </c>
      <c r="F11" s="92">
        <f>IFERROR(IF('Index LA Summary'!$B$4=1,"",VLOOKUP('Index LA Summary'!$B$5,'Index LA Main'!$A$188:$Y$339,'Index LA Summary'!$I17,0)),"Error")</f>
        <v>0.85</v>
      </c>
      <c r="G11" s="92">
        <f>IFERROR(IF('Index LA Summary'!$B$4=1,"",VLOOKUP('Index LA Summary'!$B$5,'Index LA Main'!$A$357:$Y$508,'Index LA Summary'!$I17,0)),"Error")</f>
        <v>0.92</v>
      </c>
      <c r="H11" s="92">
        <f>IFERROR(IF('Index LA Summary'!$B$4=1,"",VLOOKUP('Index LA Summary'!$B$5,'Index LA Main'!$A$526:$Y$677,'Index LA Summary'!$I17,0)),"Error")</f>
        <v>0.42</v>
      </c>
      <c r="I11" s="92">
        <f>IFERROR(IF('Index LA Summary'!$B$4=1,"",VLOOKUP('Index LA Summary'!$B$5,'Index LA FSM &amp; Disadv'!$A$20:$BQ$171,'Index LA Summary'!$L17,0)),"Error")</f>
        <v>0.85</v>
      </c>
      <c r="J11" s="92">
        <f>IFERROR(IF('Index LA Summary'!$B$4=1,"",VLOOKUP('Index LA Summary'!$B$5,'Index LA FSM &amp; Disadv'!$A$20:$BQ$171,'Index LA Summary'!$N17,0)),"Error")</f>
        <v>0.92</v>
      </c>
      <c r="K11" s="92">
        <f>IFERROR(IF('Index LA Summary'!$B$4=1,"",VLOOKUP('Index LA Summary'!$B$5,'Index LA FSM &amp; Disadv'!$A$190:$BQ$341,'Index LA Summary'!$L17,0)),"Error")</f>
        <v>0.81</v>
      </c>
      <c r="L11" s="92">
        <f>IFERROR(IF('Index LA Summary'!$B$4=1,"",VLOOKUP('Index LA Summary'!$B$5,'Index LA FSM &amp; Disadv'!$A$190:$BQ$341,'Index LA Summary'!$N17,0)),"Error")</f>
        <v>0.86</v>
      </c>
      <c r="M11" s="92">
        <f>IFERROR(IF('Index LA Summary'!$B$4=1,"",VLOOKUP('Index LA Summary'!$B$5,'Index LA FSM &amp; Disadv'!$A$349:$BQ$511,'Index LA Summary'!$L17,0)),"Error")</f>
        <v>0.84</v>
      </c>
      <c r="N11" s="92">
        <f>IFERROR(IF('Index LA Summary'!$B$4=1,"",VLOOKUP('Index LA Summary'!$B$5,'Index LA FSM &amp; Disadv'!$A$349:$BQ$511,'Index LA Summary'!$N17,0)),"Error")</f>
        <v>0.93</v>
      </c>
      <c r="O11" s="92">
        <f>IFERROR(IF('Index LA Summary'!$B$4=1,"",VLOOKUP('Index LA Summary'!$B$5,'Index LA FSM &amp; Disadv'!$A$519:$BQ$681,'Index LA Summary'!$L17,0)),"Error")</f>
        <v>0.78949999999999998</v>
      </c>
      <c r="P11" s="92">
        <f>IFERROR(IF('Index LA Summary'!$B$4=1,"",VLOOKUP('Index LA Summary'!$B$5,'Index LA FSM &amp; Disadv'!$A$519:$BQ$681,'Index LA Summary'!$N17,0)),"Error")</f>
        <v>0.92</v>
      </c>
      <c r="Q11" s="92">
        <f>IFERROR(IF('Index LA Summary'!$B$4=1,"",VLOOKUP('Index LA Summary'!$B$5,'LA41 (SEN)'!$A$19:$CM$170,'Index LA Summary'!$R17,0)),"Error")</f>
        <v>0.82</v>
      </c>
      <c r="R11" s="92">
        <f>IFERROR(IF('Index LA Summary'!$B$4=1,"",VLOOKUP('Index LA Summary'!$B$5,'LA41 (SEN)'!$A$19:$CM$170,'Index LA Summary'!$T17,0)),"Error")</f>
        <v>0.96</v>
      </c>
      <c r="S11" s="92">
        <f>IFERROR(IF('Index LA Summary'!$B$4=1,"",VLOOKUP('Index LA Summary'!$B$5,'LA41 (SEN)'!$A$19:$CM$170,'Index LA Summary'!$V17,0)),"Error")</f>
        <v>0.93</v>
      </c>
    </row>
    <row r="12" spans="1:19" x14ac:dyDescent="0.2">
      <c r="A12" s="37" t="s">
        <v>17</v>
      </c>
      <c r="B12" s="40"/>
      <c r="C12" s="93"/>
      <c r="D12" s="124"/>
      <c r="E12" s="92"/>
      <c r="F12" s="92"/>
      <c r="G12" s="92"/>
      <c r="H12" s="92"/>
      <c r="I12" s="92"/>
      <c r="J12" s="92"/>
      <c r="K12" s="92"/>
      <c r="L12" s="92"/>
      <c r="M12" s="92"/>
      <c r="N12" s="92"/>
      <c r="O12" s="92"/>
      <c r="P12" s="92"/>
      <c r="Q12" s="92"/>
      <c r="R12" s="92"/>
      <c r="S12" s="92"/>
    </row>
    <row r="13" spans="1:19" x14ac:dyDescent="0.2">
      <c r="A13" s="37"/>
      <c r="B13" s="37" t="s">
        <v>18</v>
      </c>
      <c r="C13" s="93">
        <f>IFERROR(IF('Index LA Summary'!$B$4=1,"",'Index NA1'!$L14),"Error")</f>
        <v>0.34</v>
      </c>
      <c r="D13" s="124">
        <f>IFERROR(IF('Index LA Summary'!$B$4=1,"",VLOOKUP('Index LA Summary'!$B$6,'Index LA Main'!$A$9:$Y$18,'Index LA Summary'!$I19,0)),"Error")</f>
        <v>0.34</v>
      </c>
      <c r="E13" s="92">
        <f>IFERROR(IF('Index LA Summary'!$B$4=1,"",VLOOKUP('Index LA Summary'!$B$5,'Index LA Main'!$A$19:$Y$170,'Index LA Summary'!$I19,0)),"Error")</f>
        <v>0.32</v>
      </c>
      <c r="F13" s="92">
        <f>IFERROR(IF('Index LA Summary'!$B$4=1,"",VLOOKUP('Index LA Summary'!$B$5,'Index LA Main'!$A$188:$Y$339,'Index LA Summary'!$I19,0)),"Error")</f>
        <v>0.26</v>
      </c>
      <c r="G13" s="92">
        <f>IFERROR(IF('Index LA Summary'!$B$4=1,"",VLOOKUP('Index LA Summary'!$B$5,'Index LA Main'!$A$357:$Y$508,'Index LA Summary'!$I19,0)),"Error")</f>
        <v>0.32</v>
      </c>
      <c r="H13" s="92">
        <f>IFERROR(IF('Index LA Summary'!$B$4=1,"",VLOOKUP('Index LA Summary'!$B$5,'Index LA Main'!$A$526:$Y$677,'Index LA Summary'!$I19,0)),"Error")</f>
        <v>0.33</v>
      </c>
      <c r="I13" s="92">
        <f>IFERROR(IF('Index LA Summary'!$B$4=1,"",VLOOKUP('Index LA Summary'!$B$5,'Index LA FSM &amp; Disadv'!$A$20:$BQ$171,'Index LA Summary'!$L19,0)),"Error")</f>
        <v>0.41</v>
      </c>
      <c r="J13" s="92">
        <f>IFERROR(IF('Index LA Summary'!$B$4=1,"",VLOOKUP('Index LA Summary'!$B$5,'Index LA FSM &amp; Disadv'!$A$20:$BQ$171,'Index LA Summary'!$N19,0)),"Error")</f>
        <v>0.31</v>
      </c>
      <c r="K13" s="92">
        <f>IFERROR(IF('Index LA Summary'!$B$4=1,"",VLOOKUP('Index LA Summary'!$B$5,'Index LA FSM &amp; Disadv'!$A$190:$BQ$341,'Index LA Summary'!$L19,0)),"Error")</f>
        <v>0.26</v>
      </c>
      <c r="L13" s="92">
        <f>IFERROR(IF('Index LA Summary'!$B$4=1,"",VLOOKUP('Index LA Summary'!$B$5,'Index LA FSM &amp; Disadv'!$A$190:$BQ$341,'Index LA Summary'!$N19,0)),"Error")</f>
        <v>0.26</v>
      </c>
      <c r="M13" s="92">
        <f>IFERROR(IF('Index LA Summary'!$B$4=1,"",VLOOKUP('Index LA Summary'!$B$5,'Index LA FSM &amp; Disadv'!$A$349:$BQ$511,'Index LA Summary'!$L19,0)),"Error")</f>
        <v>0.41</v>
      </c>
      <c r="N13" s="92">
        <f>IFERROR(IF('Index LA Summary'!$B$4=1,"",VLOOKUP('Index LA Summary'!$B$5,'Index LA FSM &amp; Disadv'!$A$349:$BQ$511,'Index LA Summary'!$N19,0)),"Error")</f>
        <v>0.3</v>
      </c>
      <c r="O13" s="92">
        <f>IFERROR(IF('Index LA Summary'!$B$4=1,"",VLOOKUP('Index LA Summary'!$B$5,'Index LA FSM &amp; Disadv'!$A$519:$BQ$681,'Index LA Summary'!$L19,0)),"Error")</f>
        <v>0.2281</v>
      </c>
      <c r="P13" s="92">
        <f>IFERROR(IF('Index LA Summary'!$B$4=1,"",VLOOKUP('Index LA Summary'!$B$5,'Index LA FSM &amp; Disadv'!$A$519:$BQ$681,'Index LA Summary'!$N19,0)),"Error")</f>
        <v>0.3</v>
      </c>
      <c r="Q13" s="92">
        <f>IFERROR(IF('Index LA Summary'!$B$4=1,"",VLOOKUP('Index LA Summary'!$B$5,'LA41 (SEN)'!$A$19:$CM$170,'Index LA Summary'!$R19,0)),"Error")</f>
        <v>0.42</v>
      </c>
      <c r="R13" s="92">
        <f>IFERROR(IF('Index LA Summary'!$B$4=1,"",VLOOKUP('Index LA Summary'!$B$5,'LA41 (SEN)'!$A$19:$CM$170,'Index LA Summary'!$T19,0)),"Error")</f>
        <v>0.53</v>
      </c>
      <c r="S13" s="92">
        <f>IFERROR(IF('Index LA Summary'!$B$4=1,"",VLOOKUP('Index LA Summary'!$B$5,'LA41 (SEN)'!$A$19:$CM$170,'Index LA Summary'!$V19,0)),"Error")</f>
        <v>0.3</v>
      </c>
    </row>
    <row r="14" spans="1:19" x14ac:dyDescent="0.2">
      <c r="A14" s="37"/>
      <c r="B14" s="37" t="s">
        <v>19</v>
      </c>
      <c r="C14" s="93" t="str">
        <f>IFERROR(IF('Index LA Summary'!$B$4=1,"",'Index NA1'!$L15),"Error")</f>
        <v>-</v>
      </c>
      <c r="D14" s="124" t="str">
        <f>IFERROR(IF('Index LA Summary'!$B$4=1,"",VLOOKUP('Index LA Summary'!$B$6,'Index LA Main'!$A$9:$Y$18,'Index LA Summary'!$I20,0)),"Error")</f>
        <v>-</v>
      </c>
      <c r="E14" s="92" t="str">
        <f>IFERROR(IF('Index LA Summary'!$B$4=1,"",VLOOKUP('Index LA Summary'!$B$5,'Index LA Main'!$A$19:$Y$170,'Index LA Summary'!$I20,0)),"Error")</f>
        <v>-</v>
      </c>
      <c r="F14" s="92">
        <f>IFERROR(IF('Index LA Summary'!$B$4=1,"",VLOOKUP('Index LA Summary'!$B$5,'Index LA Main'!$A$188:$Y$339,'Index LA Summary'!$I20,0)),"Error")</f>
        <v>0</v>
      </c>
      <c r="G14" s="92" t="str">
        <f>IFERROR(IF('Index LA Summary'!$B$4=1,"",VLOOKUP('Index LA Summary'!$B$5,'Index LA Main'!$A$357:$Y$508,'Index LA Summary'!$I20,0)),"Error")</f>
        <v>-</v>
      </c>
      <c r="H14" s="92">
        <f>IFERROR(IF('Index LA Summary'!$B$4=1,"",VLOOKUP('Index LA Summary'!$B$5,'Index LA Main'!$A$526:$Y$677,'Index LA Summary'!$I20,0)),"Error")</f>
        <v>0</v>
      </c>
      <c r="I14" s="92">
        <f>IFERROR(IF('Index LA Summary'!$B$4=1,"",VLOOKUP('Index LA Summary'!$B$5,'Index LA FSM &amp; Disadv'!$A$20:$BQ$171,'Index LA Summary'!$L20,0)),"Error")</f>
        <v>0</v>
      </c>
      <c r="J14" s="92" t="str">
        <f>IFERROR(IF('Index LA Summary'!$B$4=1,"",VLOOKUP('Index LA Summary'!$B$5,'Index LA FSM &amp; Disadv'!$A$20:$BQ$171,'Index LA Summary'!$N20,0)),"Error")</f>
        <v>-</v>
      </c>
      <c r="K14" s="92">
        <f>IFERROR(IF('Index LA Summary'!$B$4=1,"",VLOOKUP('Index LA Summary'!$B$5,'Index LA FSM &amp; Disadv'!$A$190:$BQ$341,'Index LA Summary'!$L20,0)),"Error")</f>
        <v>0</v>
      </c>
      <c r="L14" s="92">
        <f>IFERROR(IF('Index LA Summary'!$B$4=1,"",VLOOKUP('Index LA Summary'!$B$5,'Index LA FSM &amp; Disadv'!$A$190:$BQ$341,'Index LA Summary'!$N20,0)),"Error")</f>
        <v>0</v>
      </c>
      <c r="M14" s="92" t="str">
        <f>IFERROR(IF('Index LA Summary'!$B$4=1,"",VLOOKUP('Index LA Summary'!$B$5,'Index LA FSM &amp; Disadv'!$A$349:$BQ$511,'Index LA Summary'!$L20,0)),"Error")</f>
        <v>x</v>
      </c>
      <c r="N14" s="92" t="str">
        <f>IFERROR(IF('Index LA Summary'!$B$4=1,"",VLOOKUP('Index LA Summary'!$B$5,'Index LA FSM &amp; Disadv'!$A$349:$BQ$511,'Index LA Summary'!$N20,0)),"Error")</f>
        <v>-</v>
      </c>
      <c r="O14" s="92">
        <f>IFERROR(IF('Index LA Summary'!$B$4=1,"",VLOOKUP('Index LA Summary'!$B$5,'Index LA FSM &amp; Disadv'!$A$519:$BQ$681,'Index LA Summary'!$L20,0)),"Error")</f>
        <v>0</v>
      </c>
      <c r="P14" s="92">
        <f>IFERROR(IF('Index LA Summary'!$B$4=1,"",VLOOKUP('Index LA Summary'!$B$5,'Index LA FSM &amp; Disadv'!$A$519:$BQ$681,'Index LA Summary'!$N20,0)),"Error")</f>
        <v>0</v>
      </c>
      <c r="Q14" s="92" t="str">
        <f>IFERROR(IF('Index LA Summary'!$B$4=1,"",VLOOKUP('Index LA Summary'!$B$5,'LA41 (SEN)'!$A$19:$CM$170,'Index LA Summary'!$R20,0)),"Error")</f>
        <v>x</v>
      </c>
      <c r="R14" s="92">
        <f>IFERROR(IF('Index LA Summary'!$B$4=1,"",VLOOKUP('Index LA Summary'!$B$5,'LA41 (SEN)'!$A$19:$CM$170,'Index LA Summary'!$T20,0)),"Error")</f>
        <v>0</v>
      </c>
      <c r="S14" s="92" t="str">
        <f>IFERROR(IF('Index LA Summary'!$B$4=1,"",VLOOKUP('Index LA Summary'!$B$5,'LA41 (SEN)'!$A$19:$CM$170,'Index LA Summary'!$V20,0)),"Error")</f>
        <v>-</v>
      </c>
    </row>
    <row r="15" spans="1:19" x14ac:dyDescent="0.2">
      <c r="A15" s="37"/>
      <c r="B15" s="41" t="s">
        <v>20</v>
      </c>
      <c r="C15" s="93">
        <f>IFERROR(IF('Index LA Summary'!$B$4=1,"",'Index NA1'!$L16),"Error")</f>
        <v>0.04</v>
      </c>
      <c r="D15" s="124">
        <f>IFERROR(IF('Index LA Summary'!$B$4=1,"",VLOOKUP('Index LA Summary'!$B$6,'Index LA Main'!$A$9:$Y$18,'Index LA Summary'!$I21,0)),"Error")</f>
        <v>0.05</v>
      </c>
      <c r="E15" s="92">
        <f>IFERROR(IF('Index LA Summary'!$B$4=1,"",VLOOKUP('Index LA Summary'!$B$5,'Index LA Main'!$A$19:$Y$170,'Index LA Summary'!$I21,0)),"Error")</f>
        <v>0.03</v>
      </c>
      <c r="F15" s="92">
        <f>IFERROR(IF('Index LA Summary'!$B$4=1,"",VLOOKUP('Index LA Summary'!$B$5,'Index LA Main'!$A$188:$Y$339,'Index LA Summary'!$I21,0)),"Error")</f>
        <v>0.04</v>
      </c>
      <c r="G15" s="92">
        <f>IFERROR(IF('Index LA Summary'!$B$4=1,"",VLOOKUP('Index LA Summary'!$B$5,'Index LA Main'!$A$357:$Y$508,'Index LA Summary'!$I21,0)),"Error")</f>
        <v>0.03</v>
      </c>
      <c r="H15" s="92">
        <f>IFERROR(IF('Index LA Summary'!$B$4=1,"",VLOOKUP('Index LA Summary'!$B$5,'Index LA Main'!$A$526:$Y$677,'Index LA Summary'!$I21,0)),"Error")</f>
        <v>0.06</v>
      </c>
      <c r="I15" s="92">
        <f>IFERROR(IF('Index LA Summary'!$B$4=1,"",VLOOKUP('Index LA Summary'!$B$5,'Index LA FSM &amp; Disadv'!$A$20:$BQ$171,'Index LA Summary'!$L21,0)),"Error")</f>
        <v>0.06</v>
      </c>
      <c r="J15" s="92">
        <f>IFERROR(IF('Index LA Summary'!$B$4=1,"",VLOOKUP('Index LA Summary'!$B$5,'Index LA FSM &amp; Disadv'!$A$20:$BQ$171,'Index LA Summary'!$N21,0)),"Error")</f>
        <v>0.03</v>
      </c>
      <c r="K15" s="92" t="str">
        <f>IFERROR(IF('Index LA Summary'!$B$4=1,"",VLOOKUP('Index LA Summary'!$B$5,'Index LA FSM &amp; Disadv'!$A$190:$BQ$341,'Index LA Summary'!$L21,0)),"Error")</f>
        <v>x</v>
      </c>
      <c r="L15" s="92" t="str">
        <f>IFERROR(IF('Index LA Summary'!$B$4=1,"",VLOOKUP('Index LA Summary'!$B$5,'Index LA FSM &amp; Disadv'!$A$190:$BQ$341,'Index LA Summary'!$N21,0)),"Error")</f>
        <v>x</v>
      </c>
      <c r="M15" s="92">
        <f>IFERROR(IF('Index LA Summary'!$B$4=1,"",VLOOKUP('Index LA Summary'!$B$5,'Index LA FSM &amp; Disadv'!$A$349:$BQ$511,'Index LA Summary'!$L21,0)),"Error")</f>
        <v>0.05</v>
      </c>
      <c r="N15" s="92">
        <f>IFERROR(IF('Index LA Summary'!$B$4=1,"",VLOOKUP('Index LA Summary'!$B$5,'Index LA FSM &amp; Disadv'!$A$349:$BQ$511,'Index LA Summary'!$N21,0)),"Error")</f>
        <v>0.03</v>
      </c>
      <c r="O15" s="92" t="str">
        <f>IFERROR(IF('Index LA Summary'!$B$4=1,"",VLOOKUP('Index LA Summary'!$B$5,'Index LA FSM &amp; Disadv'!$A$519:$BQ$681,'Index LA Summary'!$L21,0)),"Error")</f>
        <v>x</v>
      </c>
      <c r="P15" s="92">
        <f>IFERROR(IF('Index LA Summary'!$B$4=1,"",VLOOKUP('Index LA Summary'!$B$5,'Index LA FSM &amp; Disadv'!$A$519:$BQ$681,'Index LA Summary'!$N21,0)),"Error")</f>
        <v>0</v>
      </c>
      <c r="Q15" s="92">
        <f>IFERROR(IF('Index LA Summary'!$B$4=1,"",VLOOKUP('Index LA Summary'!$B$5,'LA41 (SEN)'!$A$19:$CM$170,'Index LA Summary'!$R21,0)),"Error")</f>
        <v>0.06</v>
      </c>
      <c r="R15" s="92" t="str">
        <f>IFERROR(IF('Index LA Summary'!$B$4=1,"",VLOOKUP('Index LA Summary'!$B$5,'LA41 (SEN)'!$A$19:$CM$170,'Index LA Summary'!$T21,0)),"Error")</f>
        <v>x</v>
      </c>
      <c r="S15" s="92">
        <f>IFERROR(IF('Index LA Summary'!$B$4=1,"",VLOOKUP('Index LA Summary'!$B$5,'LA41 (SEN)'!$A$19:$CM$170,'Index LA Summary'!$V21,0)),"Error")</f>
        <v>0.03</v>
      </c>
    </row>
    <row r="16" spans="1:19" x14ac:dyDescent="0.2">
      <c r="A16" s="37"/>
      <c r="B16" s="37" t="s">
        <v>21</v>
      </c>
      <c r="C16" s="93">
        <f>IFERROR(IF('Index LA Summary'!$B$4=1,"",'Index NA1'!$L17),"Error")</f>
        <v>0.39</v>
      </c>
      <c r="D16" s="124">
        <f>IFERROR(IF('Index LA Summary'!$B$4=1,"",VLOOKUP('Index LA Summary'!$B$6,'Index LA Main'!$A$9:$Y$18,'Index LA Summary'!$I22,0)),"Error")</f>
        <v>0.36</v>
      </c>
      <c r="E16" s="92">
        <f>IFERROR(IF('Index LA Summary'!$B$4=1,"",VLOOKUP('Index LA Summary'!$B$5,'Index LA Main'!$A$19:$Y$170,'Index LA Summary'!$I22,0)),"Error")</f>
        <v>0.46</v>
      </c>
      <c r="F16" s="92">
        <f>IFERROR(IF('Index LA Summary'!$B$4=1,"",VLOOKUP('Index LA Summary'!$B$5,'Index LA Main'!$A$188:$Y$339,'Index LA Summary'!$I22,0)),"Error")</f>
        <v>7.0000000000000007E-2</v>
      </c>
      <c r="G16" s="92">
        <f>IFERROR(IF('Index LA Summary'!$B$4=1,"",VLOOKUP('Index LA Summary'!$B$5,'Index LA Main'!$A$357:$Y$508,'Index LA Summary'!$I22,0)),"Error")</f>
        <v>0.45</v>
      </c>
      <c r="H16" s="92">
        <f>IFERROR(IF('Index LA Summary'!$B$4=1,"",VLOOKUP('Index LA Summary'!$B$5,'Index LA Main'!$A$526:$Y$677,'Index LA Summary'!$I22,0)),"Error")</f>
        <v>0</v>
      </c>
      <c r="I16" s="92">
        <f>IFERROR(IF('Index LA Summary'!$B$4=1,"",VLOOKUP('Index LA Summary'!$B$5,'Index LA FSM &amp; Disadv'!$A$20:$BQ$171,'Index LA Summary'!$L22,0)),"Error")</f>
        <v>0.26</v>
      </c>
      <c r="J16" s="92">
        <f>IFERROR(IF('Index LA Summary'!$B$4=1,"",VLOOKUP('Index LA Summary'!$B$5,'Index LA FSM &amp; Disadv'!$A$20:$BQ$171,'Index LA Summary'!$N22,0)),"Error")</f>
        <v>0.47</v>
      </c>
      <c r="K16" s="92" t="str">
        <f>IFERROR(IF('Index LA Summary'!$B$4=1,"",VLOOKUP('Index LA Summary'!$B$5,'Index LA FSM &amp; Disadv'!$A$190:$BQ$341,'Index LA Summary'!$L22,0)),"Error")</f>
        <v>x</v>
      </c>
      <c r="L16" s="92" t="str">
        <f>IFERROR(IF('Index LA Summary'!$B$4=1,"",VLOOKUP('Index LA Summary'!$B$5,'Index LA FSM &amp; Disadv'!$A$190:$BQ$341,'Index LA Summary'!$N22,0)),"Error")</f>
        <v>x</v>
      </c>
      <c r="M16" s="92">
        <f>IFERROR(IF('Index LA Summary'!$B$4=1,"",VLOOKUP('Index LA Summary'!$B$5,'Index LA FSM &amp; Disadv'!$A$349:$BQ$511,'Index LA Summary'!$L22,0)),"Error")</f>
        <v>0.26</v>
      </c>
      <c r="N16" s="92">
        <f>IFERROR(IF('Index LA Summary'!$B$4=1,"",VLOOKUP('Index LA Summary'!$B$5,'Index LA FSM &amp; Disadv'!$A$349:$BQ$511,'Index LA Summary'!$N22,0)),"Error")</f>
        <v>0.49</v>
      </c>
      <c r="O16" s="92" t="str">
        <f>IFERROR(IF('Index LA Summary'!$B$4=1,"",VLOOKUP('Index LA Summary'!$B$5,'Index LA FSM &amp; Disadv'!$A$519:$BQ$681,'Index LA Summary'!$L22,0)),"Error")</f>
        <v>x</v>
      </c>
      <c r="P16" s="92" t="str">
        <f>IFERROR(IF('Index LA Summary'!$B$4=1,"",VLOOKUP('Index LA Summary'!$B$5,'Index LA FSM &amp; Disadv'!$A$519:$BQ$681,'Index LA Summary'!$N22,0)),"Error")</f>
        <v>x</v>
      </c>
      <c r="Q16" s="92">
        <f>IFERROR(IF('Index LA Summary'!$B$4=1,"",VLOOKUP('Index LA Summary'!$B$5,'LA41 (SEN)'!$A$19:$CM$170,'Index LA Summary'!$R22,0)),"Error")</f>
        <v>0.31</v>
      </c>
      <c r="R16" s="92">
        <f>IFERROR(IF('Index LA Summary'!$B$4=1,"",VLOOKUP('Index LA Summary'!$B$5,'LA41 (SEN)'!$A$19:$CM$170,'Index LA Summary'!$T22,0)),"Error")</f>
        <v>0.27</v>
      </c>
      <c r="S16" s="92">
        <f>IFERROR(IF('Index LA Summary'!$B$4=1,"",VLOOKUP('Index LA Summary'!$B$5,'LA41 (SEN)'!$A$19:$CM$170,'Index LA Summary'!$V22,0)),"Error")</f>
        <v>0.49</v>
      </c>
    </row>
    <row r="17" spans="1:19" x14ac:dyDescent="0.2">
      <c r="A17" s="37"/>
      <c r="B17" s="37" t="s">
        <v>22</v>
      </c>
      <c r="C17" s="93">
        <f>IFERROR(IF('Index LA Summary'!$B$4=1,"",'Index NA1'!$L18),"Error")</f>
        <v>0.13</v>
      </c>
      <c r="D17" s="124">
        <f>IFERROR(IF('Index LA Summary'!$B$4=1,"",VLOOKUP('Index LA Summary'!$B$6,'Index LA Main'!$A$9:$Y$18,'Index LA Summary'!$I23,0)),"Error")</f>
        <v>0.14000000000000001</v>
      </c>
      <c r="E17" s="92">
        <f>IFERROR(IF('Index LA Summary'!$B$4=1,"",VLOOKUP('Index LA Summary'!$B$5,'Index LA Main'!$A$19:$Y$170,'Index LA Summary'!$I23,0)),"Error")</f>
        <v>0.1</v>
      </c>
      <c r="F17" s="92" t="str">
        <f>IFERROR(IF('Index LA Summary'!$B$4=1,"",VLOOKUP('Index LA Summary'!$B$5,'Index LA Main'!$A$188:$Y$339,'Index LA Summary'!$I23,0)),"Error")</f>
        <v>x</v>
      </c>
      <c r="G17" s="92">
        <f>IFERROR(IF('Index LA Summary'!$B$4=1,"",VLOOKUP('Index LA Summary'!$B$5,'Index LA Main'!$A$357:$Y$508,'Index LA Summary'!$I23,0)),"Error")</f>
        <v>0.1</v>
      </c>
      <c r="H17" s="92">
        <f>IFERROR(IF('Index LA Summary'!$B$4=1,"",VLOOKUP('Index LA Summary'!$B$5,'Index LA Main'!$A$526:$Y$677,'Index LA Summary'!$I23,0)),"Error")</f>
        <v>0</v>
      </c>
      <c r="I17" s="92">
        <f>IFERROR(IF('Index LA Summary'!$B$4=1,"",VLOOKUP('Index LA Summary'!$B$5,'Index LA FSM &amp; Disadv'!$A$20:$BQ$171,'Index LA Summary'!$L23,0)),"Error")</f>
        <v>0.11</v>
      </c>
      <c r="J17" s="92">
        <f>IFERROR(IF('Index LA Summary'!$B$4=1,"",VLOOKUP('Index LA Summary'!$B$5,'Index LA FSM &amp; Disadv'!$A$20:$BQ$171,'Index LA Summary'!$N23,0)),"Error")</f>
        <v>0.1</v>
      </c>
      <c r="K17" s="92">
        <f>IFERROR(IF('Index LA Summary'!$B$4=1,"",VLOOKUP('Index LA Summary'!$B$5,'Index LA FSM &amp; Disadv'!$A$190:$BQ$341,'Index LA Summary'!$L23,0)),"Error")</f>
        <v>0</v>
      </c>
      <c r="L17" s="92" t="str">
        <f>IFERROR(IF('Index LA Summary'!$B$4=1,"",VLOOKUP('Index LA Summary'!$B$5,'Index LA FSM &amp; Disadv'!$A$190:$BQ$341,'Index LA Summary'!$N23,0)),"Error")</f>
        <v>x</v>
      </c>
      <c r="M17" s="92">
        <f>IFERROR(IF('Index LA Summary'!$B$4=1,"",VLOOKUP('Index LA Summary'!$B$5,'Index LA FSM &amp; Disadv'!$A$349:$BQ$511,'Index LA Summary'!$L23,0)),"Error")</f>
        <v>0.11</v>
      </c>
      <c r="N17" s="92">
        <f>IFERROR(IF('Index LA Summary'!$B$4=1,"",VLOOKUP('Index LA Summary'!$B$5,'Index LA FSM &amp; Disadv'!$A$349:$BQ$511,'Index LA Summary'!$N23,0)),"Error")</f>
        <v>0.1</v>
      </c>
      <c r="O17" s="92">
        <f>IFERROR(IF('Index LA Summary'!$B$4=1,"",VLOOKUP('Index LA Summary'!$B$5,'Index LA FSM &amp; Disadv'!$A$519:$BQ$681,'Index LA Summary'!$L23,0)),"Error")</f>
        <v>0</v>
      </c>
      <c r="P17" s="92" t="str">
        <f>IFERROR(IF('Index LA Summary'!$B$4=1,"",VLOOKUP('Index LA Summary'!$B$5,'Index LA FSM &amp; Disadv'!$A$519:$BQ$681,'Index LA Summary'!$N23,0)),"Error")</f>
        <v>x</v>
      </c>
      <c r="Q17" s="92">
        <f>IFERROR(IF('Index LA Summary'!$B$4=1,"",VLOOKUP('Index LA Summary'!$B$5,'LA41 (SEN)'!$A$19:$CM$170,'Index LA Summary'!$R23,0)),"Error")</f>
        <v>0.03</v>
      </c>
      <c r="R17" s="92">
        <f>IFERROR(IF('Index LA Summary'!$B$4=1,"",VLOOKUP('Index LA Summary'!$B$5,'LA41 (SEN)'!$A$19:$CM$170,'Index LA Summary'!$T23,0)),"Error")</f>
        <v>0.09</v>
      </c>
      <c r="S17" s="92">
        <f>IFERROR(IF('Index LA Summary'!$B$4=1,"",VLOOKUP('Index LA Summary'!$B$5,'LA41 (SEN)'!$A$19:$CM$170,'Index LA Summary'!$V23,0)),"Error")</f>
        <v>0.11</v>
      </c>
    </row>
    <row r="18" spans="1:19" x14ac:dyDescent="0.2">
      <c r="A18" s="37" t="s">
        <v>23</v>
      </c>
      <c r="B18" s="37"/>
      <c r="C18" s="93"/>
      <c r="D18" s="124"/>
      <c r="E18" s="92"/>
      <c r="F18" s="92"/>
      <c r="G18" s="92"/>
      <c r="H18" s="92"/>
      <c r="I18" s="92"/>
      <c r="J18" s="92"/>
      <c r="K18" s="92"/>
      <c r="L18" s="92"/>
      <c r="M18" s="92"/>
      <c r="N18" s="92"/>
      <c r="O18" s="92"/>
      <c r="P18" s="92"/>
      <c r="Q18" s="92"/>
      <c r="R18" s="92"/>
      <c r="S18" s="92"/>
    </row>
    <row r="19" spans="1:19" x14ac:dyDescent="0.2">
      <c r="A19" s="37"/>
      <c r="B19" s="38" t="s">
        <v>24</v>
      </c>
      <c r="C19" s="93" t="str">
        <f>IFERROR(IF('Index LA Summary'!$B$4=1,"",'Index NA1'!$L20),"Error")</f>
        <v>-</v>
      </c>
      <c r="D19" s="124" t="str">
        <f>IFERROR(IF('Index LA Summary'!$B$4=1,"",VLOOKUP('Index LA Summary'!$B$6,'Index LA Main'!$A$9:$Y$18,'Index LA Summary'!$I25,0)),"Error")</f>
        <v>-</v>
      </c>
      <c r="E19" s="92" t="str">
        <f>IFERROR(IF('Index LA Summary'!$B$4=1,"",VLOOKUP('Index LA Summary'!$B$5,'Index LA Main'!$A$19:$Y$170,'Index LA Summary'!$I25,0)),"Error")</f>
        <v>x</v>
      </c>
      <c r="F19" s="92" t="str">
        <f>IFERROR(IF('Index LA Summary'!$B$4=1,"",VLOOKUP('Index LA Summary'!$B$5,'Index LA Main'!$A$188:$Y$339,'Index LA Summary'!$I25,0)),"Error")</f>
        <v>x</v>
      </c>
      <c r="G19" s="92" t="str">
        <f>IFERROR(IF('Index LA Summary'!$B$4=1,"",VLOOKUP('Index LA Summary'!$B$5,'Index LA Main'!$A$357:$Y$508,'Index LA Summary'!$I25,0)),"Error")</f>
        <v>-</v>
      </c>
      <c r="H19" s="92">
        <f>IFERROR(IF('Index LA Summary'!$B$4=1,"",VLOOKUP('Index LA Summary'!$B$5,'Index LA Main'!$A$526:$Y$677,'Index LA Summary'!$I25,0)),"Error")</f>
        <v>0</v>
      </c>
      <c r="I19" s="92">
        <f>IFERROR(IF('Index LA Summary'!$B$4=1,"",VLOOKUP('Index LA Summary'!$B$5,'Index LA FSM &amp; Disadv'!$A$20:$BQ$171,'Index LA Summary'!$L25,0)),"Error")</f>
        <v>0</v>
      </c>
      <c r="J19" s="92" t="str">
        <f>IFERROR(IF('Index LA Summary'!$B$4=1,"",VLOOKUP('Index LA Summary'!$B$5,'Index LA FSM &amp; Disadv'!$A$20:$BQ$171,'Index LA Summary'!$N25,0)),"Error")</f>
        <v>x</v>
      </c>
      <c r="K19" s="92">
        <f>IFERROR(IF('Index LA Summary'!$B$4=1,"",VLOOKUP('Index LA Summary'!$B$5,'Index LA FSM &amp; Disadv'!$A$190:$BQ$341,'Index LA Summary'!$L25,0)),"Error")</f>
        <v>0</v>
      </c>
      <c r="L19" s="92" t="str">
        <f>IFERROR(IF('Index LA Summary'!$B$4=1,"",VLOOKUP('Index LA Summary'!$B$5,'Index LA FSM &amp; Disadv'!$A$190:$BQ$341,'Index LA Summary'!$N25,0)),"Error")</f>
        <v>x</v>
      </c>
      <c r="M19" s="92">
        <f>IFERROR(IF('Index LA Summary'!$B$4=1,"",VLOOKUP('Index LA Summary'!$B$5,'Index LA FSM &amp; Disadv'!$A$349:$BQ$511,'Index LA Summary'!$L25,0)),"Error")</f>
        <v>0</v>
      </c>
      <c r="N19" s="92" t="str">
        <f>IFERROR(IF('Index LA Summary'!$B$4=1,"",VLOOKUP('Index LA Summary'!$B$5,'Index LA FSM &amp; Disadv'!$A$349:$BQ$511,'Index LA Summary'!$N25,0)),"Error")</f>
        <v>x</v>
      </c>
      <c r="O19" s="92">
        <f>IFERROR(IF('Index LA Summary'!$B$4=1,"",VLOOKUP('Index LA Summary'!$B$5,'Index LA FSM &amp; Disadv'!$A$519:$BQ$681,'Index LA Summary'!$L25,0)),"Error")</f>
        <v>0</v>
      </c>
      <c r="P19" s="92" t="str">
        <f>IFERROR(IF('Index LA Summary'!$B$4=1,"",VLOOKUP('Index LA Summary'!$B$5,'Index LA FSM &amp; Disadv'!$A$519:$BQ$681,'Index LA Summary'!$N25,0)),"Error")</f>
        <v>x</v>
      </c>
      <c r="Q19" s="92">
        <f>IFERROR(IF('Index LA Summary'!$B$4=1,"",VLOOKUP('Index LA Summary'!$B$5,'LA41 (SEN)'!$A$19:$CM$170,'Index LA Summary'!$R25,0)),"Error")</f>
        <v>0</v>
      </c>
      <c r="R19" s="92" t="str">
        <f>IFERROR(IF('Index LA Summary'!$B$4=1,"",VLOOKUP('Index LA Summary'!$B$5,'LA41 (SEN)'!$A$19:$CM$170,'Index LA Summary'!$T25,0)),"Error")</f>
        <v>x</v>
      </c>
      <c r="S19" s="92">
        <f>IFERROR(IF('Index LA Summary'!$B$4=1,"",VLOOKUP('Index LA Summary'!$B$5,'LA41 (SEN)'!$A$19:$CM$170,'Index LA Summary'!$V25,0)),"Error")</f>
        <v>0</v>
      </c>
    </row>
    <row r="20" spans="1:19" x14ac:dyDescent="0.2">
      <c r="A20" s="37"/>
      <c r="B20" s="38" t="s">
        <v>25</v>
      </c>
      <c r="C20" s="93" t="str">
        <f>IFERROR(IF('Index LA Summary'!$B$4=1,"",'Index NA1'!$L21),"Error")</f>
        <v>-</v>
      </c>
      <c r="D20" s="124" t="str">
        <f>IFERROR(IF('Index LA Summary'!$B$4=1,"",VLOOKUP('Index LA Summary'!$B$6,'Index LA Main'!$A$9:$Y$18,'Index LA Summary'!$I26,0)),"Error")</f>
        <v>-</v>
      </c>
      <c r="E20" s="92">
        <f>IFERROR(IF('Index LA Summary'!$B$4=1,"",VLOOKUP('Index LA Summary'!$B$5,'Index LA Main'!$A$19:$Y$170,'Index LA Summary'!$I26,0)),"Error")</f>
        <v>0</v>
      </c>
      <c r="F20" s="92" t="str">
        <f>IFERROR(IF('Index LA Summary'!$B$4=1,"",VLOOKUP('Index LA Summary'!$B$5,'Index LA Main'!$A$188:$Y$339,'Index LA Summary'!$I26,0)),"Error")</f>
        <v>x</v>
      </c>
      <c r="G20" s="92" t="str">
        <f>IFERROR(IF('Index LA Summary'!$B$4=1,"",VLOOKUP('Index LA Summary'!$B$5,'Index LA Main'!$A$357:$Y$508,'Index LA Summary'!$I26,0)),"Error")</f>
        <v>x</v>
      </c>
      <c r="H20" s="92">
        <f>IFERROR(IF('Index LA Summary'!$B$4=1,"",VLOOKUP('Index LA Summary'!$B$5,'Index LA Main'!$A$526:$Y$677,'Index LA Summary'!$I26,0)),"Error")</f>
        <v>0</v>
      </c>
      <c r="I20" s="92">
        <f>IFERROR(IF('Index LA Summary'!$B$4=1,"",VLOOKUP('Index LA Summary'!$B$5,'Index LA FSM &amp; Disadv'!$A$20:$BQ$171,'Index LA Summary'!$L26,0)),"Error")</f>
        <v>0</v>
      </c>
      <c r="J20" s="92">
        <f>IFERROR(IF('Index LA Summary'!$B$4=1,"",VLOOKUP('Index LA Summary'!$B$5,'Index LA FSM &amp; Disadv'!$A$20:$BQ$171,'Index LA Summary'!$N26,0)),"Error")</f>
        <v>0</v>
      </c>
      <c r="K20" s="92">
        <f>IFERROR(IF('Index LA Summary'!$B$4=1,"",VLOOKUP('Index LA Summary'!$B$5,'Index LA FSM &amp; Disadv'!$A$190:$BQ$341,'Index LA Summary'!$L26,0)),"Error")</f>
        <v>0</v>
      </c>
      <c r="L20" s="92" t="str">
        <f>IFERROR(IF('Index LA Summary'!$B$4=1,"",VLOOKUP('Index LA Summary'!$B$5,'Index LA FSM &amp; Disadv'!$A$190:$BQ$341,'Index LA Summary'!$N26,0)),"Error")</f>
        <v>x</v>
      </c>
      <c r="M20" s="92">
        <f>IFERROR(IF('Index LA Summary'!$B$4=1,"",VLOOKUP('Index LA Summary'!$B$5,'Index LA FSM &amp; Disadv'!$A$349:$BQ$511,'Index LA Summary'!$L26,0)),"Error")</f>
        <v>0</v>
      </c>
      <c r="N20" s="92">
        <f>IFERROR(IF('Index LA Summary'!$B$4=1,"",VLOOKUP('Index LA Summary'!$B$5,'Index LA FSM &amp; Disadv'!$A$349:$BQ$511,'Index LA Summary'!$N26,0)),"Error")</f>
        <v>0</v>
      </c>
      <c r="O20" s="92" t="str">
        <f>IFERROR(IF('Index LA Summary'!$B$4=1,"",VLOOKUP('Index LA Summary'!$B$5,'Index LA FSM &amp; Disadv'!$A$519:$BQ$681,'Index LA Summary'!$L26,0)),"Error")</f>
        <v>x</v>
      </c>
      <c r="P20" s="92" t="str">
        <f>IFERROR(IF('Index LA Summary'!$B$4=1,"",VLOOKUP('Index LA Summary'!$B$5,'Index LA FSM &amp; Disadv'!$A$519:$BQ$681,'Index LA Summary'!$N26,0)),"Error")</f>
        <v>x</v>
      </c>
      <c r="Q20" s="92">
        <f>IFERROR(IF('Index LA Summary'!$B$4=1,"",VLOOKUP('Index LA Summary'!$B$5,'LA41 (SEN)'!$A$19:$CM$170,'Index LA Summary'!$R26,0)),"Error")</f>
        <v>0</v>
      </c>
      <c r="R20" s="92">
        <f>IFERROR(IF('Index LA Summary'!$B$4=1,"",VLOOKUP('Index LA Summary'!$B$5,'LA41 (SEN)'!$A$19:$CM$170,'Index LA Summary'!$T26,0)),"Error")</f>
        <v>0</v>
      </c>
      <c r="S20" s="92">
        <f>IFERROR(IF('Index LA Summary'!$B$4=1,"",VLOOKUP('Index LA Summary'!$B$5,'LA41 (SEN)'!$A$19:$CM$170,'Index LA Summary'!$V26,0)),"Error")</f>
        <v>0</v>
      </c>
    </row>
    <row r="21" spans="1:19" x14ac:dyDescent="0.2">
      <c r="A21" s="37"/>
      <c r="B21" s="41" t="s">
        <v>26</v>
      </c>
      <c r="C21" s="93" t="str">
        <f>IFERROR(IF('Index LA Summary'!$B$4=1,"",'Index NA1'!$L22),"Error")</f>
        <v>-</v>
      </c>
      <c r="D21" s="124" t="str">
        <f>IFERROR(IF('Index LA Summary'!$B$4=1,"",VLOOKUP('Index LA Summary'!$B$6,'Index LA Main'!$A$9:$Y$18,'Index LA Summary'!$I27,0)),"Error")</f>
        <v>-</v>
      </c>
      <c r="E21" s="92" t="str">
        <f>IFERROR(IF('Index LA Summary'!$B$4=1,"",VLOOKUP('Index LA Summary'!$B$5,'Index LA Main'!$A$19:$Y$170,'Index LA Summary'!$I27,0)),"Error")</f>
        <v>x</v>
      </c>
      <c r="F21" s="92">
        <f>IFERROR(IF('Index LA Summary'!$B$4=1,"",VLOOKUP('Index LA Summary'!$B$5,'Index LA Main'!$A$188:$Y$339,'Index LA Summary'!$I27,0)),"Error")</f>
        <v>0.42</v>
      </c>
      <c r="G21" s="92">
        <f>IFERROR(IF('Index LA Summary'!$B$4=1,"",VLOOKUP('Index LA Summary'!$B$5,'Index LA Main'!$A$357:$Y$508,'Index LA Summary'!$I27,0)),"Error")</f>
        <v>0.01</v>
      </c>
      <c r="H21" s="92" t="str">
        <f>IFERROR(IF('Index LA Summary'!$B$4=1,"",VLOOKUP('Index LA Summary'!$B$5,'Index LA Main'!$A$526:$Y$677,'Index LA Summary'!$I27,0)),"Error")</f>
        <v>x</v>
      </c>
      <c r="I21" s="92" t="str">
        <f>IFERROR(IF('Index LA Summary'!$B$4=1,"",VLOOKUP('Index LA Summary'!$B$5,'Index LA FSM &amp; Disadv'!$A$20:$BQ$171,'Index LA Summary'!$L27,0)),"Error")</f>
        <v>x</v>
      </c>
      <c r="J21" s="92" t="str">
        <f>IFERROR(IF('Index LA Summary'!$B$4=1,"",VLOOKUP('Index LA Summary'!$B$5,'Index LA FSM &amp; Disadv'!$A$20:$BQ$171,'Index LA Summary'!$N27,0)),"Error")</f>
        <v>x</v>
      </c>
      <c r="K21" s="92">
        <f>IFERROR(IF('Index LA Summary'!$B$4=1,"",VLOOKUP('Index LA Summary'!$B$5,'Index LA FSM &amp; Disadv'!$A$190:$BQ$341,'Index LA Summary'!$L27,0)),"Error")</f>
        <v>0.44</v>
      </c>
      <c r="L21" s="92">
        <f>IFERROR(IF('Index LA Summary'!$B$4=1,"",VLOOKUP('Index LA Summary'!$B$5,'Index LA FSM &amp; Disadv'!$A$190:$BQ$341,'Index LA Summary'!$N27,0)),"Error")</f>
        <v>0.41</v>
      </c>
      <c r="M21" s="92" t="str">
        <f>IFERROR(IF('Index LA Summary'!$B$4=1,"",VLOOKUP('Index LA Summary'!$B$5,'Index LA FSM &amp; Disadv'!$A$349:$BQ$511,'Index LA Summary'!$L27,0)),"Error")</f>
        <v>x</v>
      </c>
      <c r="N21" s="92" t="str">
        <f>IFERROR(IF('Index LA Summary'!$B$4=1,"",VLOOKUP('Index LA Summary'!$B$5,'Index LA FSM &amp; Disadv'!$A$349:$BQ$511,'Index LA Summary'!$N27,0)),"Error")</f>
        <v>x</v>
      </c>
      <c r="O21" s="92">
        <f>IFERROR(IF('Index LA Summary'!$B$4=1,"",VLOOKUP('Index LA Summary'!$B$5,'Index LA FSM &amp; Disadv'!$A$519:$BQ$681,'Index LA Summary'!$L27,0)),"Error")</f>
        <v>0.42109999999999997</v>
      </c>
      <c r="P21" s="92">
        <f>IFERROR(IF('Index LA Summary'!$B$4=1,"",VLOOKUP('Index LA Summary'!$B$5,'Index LA FSM &amp; Disadv'!$A$519:$BQ$681,'Index LA Summary'!$N27,0)),"Error")</f>
        <v>0.42</v>
      </c>
      <c r="Q21" s="92">
        <f>IFERROR(IF('Index LA Summary'!$B$4=1,"",VLOOKUP('Index LA Summary'!$B$5,'LA41 (SEN)'!$A$19:$CM$170,'Index LA Summary'!$R27,0)),"Error")</f>
        <v>0</v>
      </c>
      <c r="R21" s="92" t="str">
        <f>IFERROR(IF('Index LA Summary'!$B$4=1,"",VLOOKUP('Index LA Summary'!$B$5,'LA41 (SEN)'!$A$19:$CM$170,'Index LA Summary'!$T27,0)),"Error")</f>
        <v>x</v>
      </c>
      <c r="S21" s="92">
        <f>IFERROR(IF('Index LA Summary'!$B$4=1,"",VLOOKUP('Index LA Summary'!$B$5,'LA41 (SEN)'!$A$19:$CM$170,'Index LA Summary'!$V27,0)),"Error")</f>
        <v>0</v>
      </c>
    </row>
    <row r="22" spans="1:19" x14ac:dyDescent="0.2">
      <c r="A22" s="37"/>
      <c r="B22" s="41"/>
      <c r="C22" s="93"/>
      <c r="D22" s="124"/>
      <c r="E22" s="92"/>
      <c r="F22" s="92"/>
      <c r="G22" s="92"/>
      <c r="H22" s="92"/>
      <c r="I22" s="92"/>
      <c r="J22" s="92"/>
      <c r="K22" s="92"/>
      <c r="L22" s="92"/>
      <c r="M22" s="92"/>
      <c r="N22" s="92"/>
      <c r="O22" s="92"/>
      <c r="P22" s="92"/>
      <c r="Q22" s="92"/>
      <c r="R22" s="92"/>
      <c r="S22" s="92"/>
    </row>
    <row r="23" spans="1:19" x14ac:dyDescent="0.2">
      <c r="A23" s="37"/>
      <c r="B23" s="37" t="s">
        <v>27</v>
      </c>
      <c r="C23" s="93">
        <f>IFERROR(IF('Index LA Summary'!$B$4=1,"",'Index NA1'!$L24),"Error")</f>
        <v>0.05</v>
      </c>
      <c r="D23" s="124">
        <f>IFERROR(IF('Index LA Summary'!$B$4=1,"",VLOOKUP('Index LA Summary'!$B$6,'Index LA Main'!$A$9:$Y$18,'Index LA Summary'!$I29,0)),"Error")</f>
        <v>7.0000000000000007E-2</v>
      </c>
      <c r="E23" s="92">
        <f>IFERROR(IF('Index LA Summary'!$B$4=1,"",VLOOKUP('Index LA Summary'!$B$5,'Index LA Main'!$A$19:$Y$170,'Index LA Summary'!$I29,0)),"Error")</f>
        <v>0.06</v>
      </c>
      <c r="F23" s="92">
        <f>IFERROR(IF('Index LA Summary'!$B$4=1,"",VLOOKUP('Index LA Summary'!$B$5,'Index LA Main'!$A$188:$Y$339,'Index LA Summary'!$I29,0)),"Error")</f>
        <v>0</v>
      </c>
      <c r="G23" s="92">
        <f>IFERROR(IF('Index LA Summary'!$B$4=1,"",VLOOKUP('Index LA Summary'!$B$5,'Index LA Main'!$A$357:$Y$508,'Index LA Summary'!$I29,0)),"Error")</f>
        <v>0.06</v>
      </c>
      <c r="H23" s="92" t="str">
        <f>IFERROR(IF('Index LA Summary'!$B$4=1,"",VLOOKUP('Index LA Summary'!$B$5,'Index LA Main'!$A$526:$Y$677,'Index LA Summary'!$I29,0)),"Error")</f>
        <v>x</v>
      </c>
      <c r="I23" s="92">
        <f>IFERROR(IF('Index LA Summary'!$B$4=1,"",VLOOKUP('Index LA Summary'!$B$5,'Index LA FSM &amp; Disadv'!$A$20:$BQ$171,'Index LA Summary'!$L29,0)),"Error")</f>
        <v>0.04</v>
      </c>
      <c r="J23" s="92">
        <f>IFERROR(IF('Index LA Summary'!$B$4=1,"",VLOOKUP('Index LA Summary'!$B$5,'Index LA FSM &amp; Disadv'!$A$20:$BQ$171,'Index LA Summary'!$N29,0)),"Error")</f>
        <v>0.06</v>
      </c>
      <c r="K23" s="92">
        <f>IFERROR(IF('Index LA Summary'!$B$4=1,"",VLOOKUP('Index LA Summary'!$B$5,'Index LA FSM &amp; Disadv'!$A$190:$BQ$341,'Index LA Summary'!$L29,0)),"Error")</f>
        <v>0</v>
      </c>
      <c r="L23" s="92">
        <f>IFERROR(IF('Index LA Summary'!$B$4=1,"",VLOOKUP('Index LA Summary'!$B$5,'Index LA FSM &amp; Disadv'!$A$190:$BQ$341,'Index LA Summary'!$N29,0)),"Error")</f>
        <v>0</v>
      </c>
      <c r="M23" s="92">
        <f>IFERROR(IF('Index LA Summary'!$B$4=1,"",VLOOKUP('Index LA Summary'!$B$5,'Index LA FSM &amp; Disadv'!$A$349:$BQ$511,'Index LA Summary'!$L29,0)),"Error")</f>
        <v>0.06</v>
      </c>
      <c r="N23" s="92">
        <f>IFERROR(IF('Index LA Summary'!$B$4=1,"",VLOOKUP('Index LA Summary'!$B$5,'Index LA FSM &amp; Disadv'!$A$349:$BQ$511,'Index LA Summary'!$N29,0)),"Error")</f>
        <v>0.06</v>
      </c>
      <c r="O23" s="92">
        <f>IFERROR(IF('Index LA Summary'!$B$4=1,"",VLOOKUP('Index LA Summary'!$B$5,'Index LA FSM &amp; Disadv'!$A$519:$BQ$681,'Index LA Summary'!$L29,0)),"Error")</f>
        <v>0</v>
      </c>
      <c r="P23" s="92">
        <f>IFERROR(IF('Index LA Summary'!$B$4=1,"",VLOOKUP('Index LA Summary'!$B$5,'Index LA FSM &amp; Disadv'!$A$519:$BQ$681,'Index LA Summary'!$N29,0)),"Error")</f>
        <v>0</v>
      </c>
      <c r="Q23" s="92">
        <f>IFERROR(IF('Index LA Summary'!$B$4=1,"",VLOOKUP('Index LA Summary'!$B$5,'LA41 (SEN)'!$A$19:$CM$170,'Index LA Summary'!$R29,0)),"Error")</f>
        <v>7.0000000000000007E-2</v>
      </c>
      <c r="R23" s="92" t="str">
        <f>IFERROR(IF('Index LA Summary'!$B$4=1,"",VLOOKUP('Index LA Summary'!$B$5,'LA41 (SEN)'!$A$19:$CM$170,'Index LA Summary'!$T29,0)),"Error")</f>
        <v>x</v>
      </c>
      <c r="S23" s="92">
        <f>IFERROR(IF('Index LA Summary'!$B$4=1,"",VLOOKUP('Index LA Summary'!$B$5,'LA41 (SEN)'!$A$19:$CM$170,'Index LA Summary'!$V29,0)),"Error")</f>
        <v>0.06</v>
      </c>
    </row>
    <row r="24" spans="1:19" x14ac:dyDescent="0.2">
      <c r="A24" s="37"/>
      <c r="B24" s="37"/>
      <c r="C24" s="93"/>
      <c r="D24" s="124"/>
      <c r="E24" s="92"/>
      <c r="F24" s="92"/>
      <c r="G24" s="92"/>
      <c r="H24" s="92"/>
      <c r="I24" s="92"/>
      <c r="J24" s="92"/>
      <c r="K24" s="92"/>
      <c r="L24" s="92"/>
      <c r="M24" s="92"/>
      <c r="N24" s="92"/>
      <c r="O24" s="92"/>
      <c r="P24" s="92"/>
      <c r="Q24" s="92"/>
      <c r="R24" s="92"/>
      <c r="S24" s="92"/>
    </row>
    <row r="25" spans="1:19" x14ac:dyDescent="0.2">
      <c r="A25" s="37"/>
      <c r="B25" s="37" t="s">
        <v>28</v>
      </c>
      <c r="C25" s="93" t="str">
        <f>IFERROR(IF('Index LA Summary'!$B$4=1,"",'Index NA1'!$L26),"Error")</f>
        <v>-</v>
      </c>
      <c r="D25" s="124">
        <f>IFERROR(IF('Index LA Summary'!$B$4=1,"",VLOOKUP('Index LA Summary'!$B$6,'Index LA Main'!$A$9:$Y$18,'Index LA Summary'!$I31,0)),"Error")</f>
        <v>0</v>
      </c>
      <c r="E25" s="92">
        <f>IFERROR(IF('Index LA Summary'!$B$4=1,"",VLOOKUP('Index LA Summary'!$B$5,'Index LA Main'!$A$19:$Y$170,'Index LA Summary'!$I31,0)),"Error")</f>
        <v>0</v>
      </c>
      <c r="F25" s="92">
        <f>IFERROR(IF('Index LA Summary'!$B$4=1,"",VLOOKUP('Index LA Summary'!$B$5,'Index LA Main'!$A$188:$Y$339,'Index LA Summary'!$I31,0)),"Error")</f>
        <v>0</v>
      </c>
      <c r="G25" s="92">
        <f>IFERROR(IF('Index LA Summary'!$B$4=1,"",VLOOKUP('Index LA Summary'!$B$5,'Index LA Main'!$A$357:$Y$508,'Index LA Summary'!$I31,0)),"Error")</f>
        <v>0</v>
      </c>
      <c r="H25" s="92">
        <f>IFERROR(IF('Index LA Summary'!$B$4=1,"",VLOOKUP('Index LA Summary'!$B$5,'Index LA Main'!$A$526:$Y$677,'Index LA Summary'!$I31,0)),"Error")</f>
        <v>0</v>
      </c>
      <c r="I25" s="92">
        <f>IFERROR(IF('Index LA Summary'!$B$4=1,"",VLOOKUP('Index LA Summary'!$B$5,'Index LA FSM &amp; Disadv'!$A$20:$BQ$171,'Index LA Summary'!$L31,0)),"Error")</f>
        <v>0</v>
      </c>
      <c r="J25" s="92">
        <f>IFERROR(IF('Index LA Summary'!$B$4=1,"",VLOOKUP('Index LA Summary'!$B$5,'Index LA FSM &amp; Disadv'!$A$20:$BQ$171,'Index LA Summary'!$N31,0)),"Error")</f>
        <v>0</v>
      </c>
      <c r="K25" s="92">
        <f>IFERROR(IF('Index LA Summary'!$B$4=1,"",VLOOKUP('Index LA Summary'!$B$5,'Index LA FSM &amp; Disadv'!$A$190:$BQ$341,'Index LA Summary'!$L31,0)),"Error")</f>
        <v>0</v>
      </c>
      <c r="L25" s="92">
        <f>IFERROR(IF('Index LA Summary'!$B$4=1,"",VLOOKUP('Index LA Summary'!$B$5,'Index LA FSM &amp; Disadv'!$A$190:$BQ$341,'Index LA Summary'!$N31,0)),"Error")</f>
        <v>0</v>
      </c>
      <c r="M25" s="92">
        <f>IFERROR(IF('Index LA Summary'!$B$4=1,"",VLOOKUP('Index LA Summary'!$B$5,'Index LA FSM &amp; Disadv'!$A$349:$BQ$511,'Index LA Summary'!$L31,0)),"Error")</f>
        <v>0</v>
      </c>
      <c r="N25" s="92">
        <f>IFERROR(IF('Index LA Summary'!$B$4=1,"",VLOOKUP('Index LA Summary'!$B$5,'Index LA FSM &amp; Disadv'!$A$349:$BQ$511,'Index LA Summary'!$N31,0)),"Error")</f>
        <v>0</v>
      </c>
      <c r="O25" s="92">
        <f>IFERROR(IF('Index LA Summary'!$B$4=1,"",VLOOKUP('Index LA Summary'!$B$5,'Index LA FSM &amp; Disadv'!$A$519:$BQ$681,'Index LA Summary'!$L31,0)),"Error")</f>
        <v>0</v>
      </c>
      <c r="P25" s="92">
        <f>IFERROR(IF('Index LA Summary'!$B$4=1,"",VLOOKUP('Index LA Summary'!$B$5,'Index LA FSM &amp; Disadv'!$A$519:$BQ$681,'Index LA Summary'!$N31,0)),"Error")</f>
        <v>0</v>
      </c>
      <c r="Q25" s="92">
        <f>IFERROR(IF('Index LA Summary'!$B$4=1,"",VLOOKUP('Index LA Summary'!$B$5,'LA41 (SEN)'!$A$19:$CM$170,'Index LA Summary'!$R31,0)),"Error")</f>
        <v>0</v>
      </c>
      <c r="R25" s="92">
        <f>IFERROR(IF('Index LA Summary'!$B$4=1,"",VLOOKUP('Index LA Summary'!$B$5,'LA41 (SEN)'!$A$19:$CM$170,'Index LA Summary'!$T31,0)),"Error")</f>
        <v>0</v>
      </c>
      <c r="S25" s="92">
        <f>IFERROR(IF('Index LA Summary'!$B$4=1,"",VLOOKUP('Index LA Summary'!$B$5,'LA41 (SEN)'!$A$19:$CM$170,'Index LA Summary'!$V31,0)),"Error")</f>
        <v>0</v>
      </c>
    </row>
    <row r="26" spans="1:19" x14ac:dyDescent="0.2">
      <c r="A26" s="37"/>
      <c r="B26" s="37" t="s">
        <v>29</v>
      </c>
      <c r="C26" s="93" t="str">
        <f>IFERROR(IF('Index LA Summary'!$B$4=1,"",'Index NA1'!$L27),"Error")</f>
        <v>-</v>
      </c>
      <c r="D26" s="124" t="str">
        <f>IFERROR(IF('Index LA Summary'!$B$4=1,"",VLOOKUP('Index LA Summary'!$B$6,'Index LA Main'!$A$9:$Y$18,'Index LA Summary'!$I32,0)),"Error")</f>
        <v>-</v>
      </c>
      <c r="E26" s="92" t="str">
        <f>IFERROR(IF('Index LA Summary'!$B$4=1,"",VLOOKUP('Index LA Summary'!$B$5,'Index LA Main'!$A$19:$Y$170,'Index LA Summary'!$I32,0)),"Error")</f>
        <v>-</v>
      </c>
      <c r="F26" s="92" t="str">
        <f>IFERROR(IF('Index LA Summary'!$B$4=1,"",VLOOKUP('Index LA Summary'!$B$5,'Index LA Main'!$A$188:$Y$339,'Index LA Summary'!$I32,0)),"Error")</f>
        <v>x</v>
      </c>
      <c r="G26" s="92" t="str">
        <f>IFERROR(IF('Index LA Summary'!$B$4=1,"",VLOOKUP('Index LA Summary'!$B$5,'Index LA Main'!$A$357:$Y$508,'Index LA Summary'!$I32,0)),"Error")</f>
        <v>-</v>
      </c>
      <c r="H26" s="92">
        <f>IFERROR(IF('Index LA Summary'!$B$4=1,"",VLOOKUP('Index LA Summary'!$B$5,'Index LA Main'!$A$526:$Y$677,'Index LA Summary'!$I32,0)),"Error")</f>
        <v>0</v>
      </c>
      <c r="I26" s="92" t="str">
        <f>IFERROR(IF('Index LA Summary'!$B$4=1,"",VLOOKUP('Index LA Summary'!$B$5,'Index LA FSM &amp; Disadv'!$A$20:$BQ$171,'Index LA Summary'!$L32,0)),"Error")</f>
        <v>x</v>
      </c>
      <c r="J26" s="92" t="str">
        <f>IFERROR(IF('Index LA Summary'!$B$4=1,"",VLOOKUP('Index LA Summary'!$B$5,'Index LA FSM &amp; Disadv'!$A$20:$BQ$171,'Index LA Summary'!$N32,0)),"Error")</f>
        <v>-</v>
      </c>
      <c r="K26" s="92">
        <f>IFERROR(IF('Index LA Summary'!$B$4=1,"",VLOOKUP('Index LA Summary'!$B$5,'Index LA FSM &amp; Disadv'!$A$190:$BQ$341,'Index LA Summary'!$L32,0)),"Error")</f>
        <v>0</v>
      </c>
      <c r="L26" s="92" t="str">
        <f>IFERROR(IF('Index LA Summary'!$B$4=1,"",VLOOKUP('Index LA Summary'!$B$5,'Index LA FSM &amp; Disadv'!$A$190:$BQ$341,'Index LA Summary'!$N32,0)),"Error")</f>
        <v>x</v>
      </c>
      <c r="M26" s="92" t="str">
        <f>IFERROR(IF('Index LA Summary'!$B$4=1,"",VLOOKUP('Index LA Summary'!$B$5,'Index LA FSM &amp; Disadv'!$A$349:$BQ$511,'Index LA Summary'!$L32,0)),"Error")</f>
        <v>x</v>
      </c>
      <c r="N26" s="92" t="str">
        <f>IFERROR(IF('Index LA Summary'!$B$4=1,"",VLOOKUP('Index LA Summary'!$B$5,'Index LA FSM &amp; Disadv'!$A$349:$BQ$511,'Index LA Summary'!$N32,0)),"Error")</f>
        <v>-</v>
      </c>
      <c r="O26" s="92">
        <f>IFERROR(IF('Index LA Summary'!$B$4=1,"",VLOOKUP('Index LA Summary'!$B$5,'Index LA FSM &amp; Disadv'!$A$519:$BQ$681,'Index LA Summary'!$L32,0)),"Error")</f>
        <v>0</v>
      </c>
      <c r="P26" s="92" t="str">
        <f>IFERROR(IF('Index LA Summary'!$B$4=1,"",VLOOKUP('Index LA Summary'!$B$5,'Index LA FSM &amp; Disadv'!$A$519:$BQ$681,'Index LA Summary'!$N32,0)),"Error")</f>
        <v>x</v>
      </c>
      <c r="Q26" s="92" t="str">
        <f>IFERROR(IF('Index LA Summary'!$B$4=1,"",VLOOKUP('Index LA Summary'!$B$5,'LA41 (SEN)'!$A$19:$CM$170,'Index LA Summary'!$R32,0)),"Error")</f>
        <v>x</v>
      </c>
      <c r="R26" s="92">
        <f>IFERROR(IF('Index LA Summary'!$B$4=1,"",VLOOKUP('Index LA Summary'!$B$5,'LA41 (SEN)'!$A$19:$CM$170,'Index LA Summary'!$T32,0)),"Error")</f>
        <v>0</v>
      </c>
      <c r="S26" s="92" t="str">
        <f>IFERROR(IF('Index LA Summary'!$B$4=1,"",VLOOKUP('Index LA Summary'!$B$5,'LA41 (SEN)'!$A$19:$CM$170,'Index LA Summary'!$V32,0)),"Error")</f>
        <v>-</v>
      </c>
    </row>
    <row r="27" spans="1:19" x14ac:dyDescent="0.2">
      <c r="A27" s="37"/>
      <c r="B27" s="37"/>
      <c r="C27" s="93"/>
      <c r="D27" s="124"/>
      <c r="E27" s="92"/>
      <c r="F27" s="92"/>
      <c r="G27" s="92"/>
      <c r="H27" s="92"/>
      <c r="I27" s="92"/>
      <c r="J27" s="92"/>
      <c r="K27" s="92"/>
      <c r="L27" s="92"/>
      <c r="M27" s="92"/>
      <c r="N27" s="92"/>
      <c r="O27" s="92"/>
      <c r="P27" s="92"/>
      <c r="Q27" s="92"/>
      <c r="R27" s="92"/>
      <c r="S27" s="92"/>
    </row>
    <row r="28" spans="1:19" ht="14.25" x14ac:dyDescent="0.2">
      <c r="A28" s="42" t="s">
        <v>30</v>
      </c>
      <c r="B28" s="5"/>
      <c r="C28" s="93">
        <f>IFERROR(IF('Index LA Summary'!$B$4=1,"",'Index NA1'!$L29),"Error")</f>
        <v>0.01</v>
      </c>
      <c r="D28" s="124">
        <f>IFERROR(IF('Index LA Summary'!$B$4=1,"",VLOOKUP('Index LA Summary'!$B$6,'Index LA Main'!$A$9:$Y$18,'Index LA Summary'!$I34,0)),"Error")</f>
        <v>0.01</v>
      </c>
      <c r="E28" s="92">
        <f>IFERROR(IF('Index LA Summary'!$B$4=1,"",VLOOKUP('Index LA Summary'!$B$5,'Index LA Main'!$A$19:$Y$170,'Index LA Summary'!$I34,0)),"Error")</f>
        <v>0.01</v>
      </c>
      <c r="F28" s="92" t="str">
        <f>IFERROR(IF('Index LA Summary'!$B$4=1,"",VLOOKUP('Index LA Summary'!$B$5,'Index LA Main'!$A$188:$Y$339,'Index LA Summary'!$I34,0)),"Error")</f>
        <v>x</v>
      </c>
      <c r="G28" s="92">
        <f>IFERROR(IF('Index LA Summary'!$B$4=1,"",VLOOKUP('Index LA Summary'!$B$5,'Index LA Main'!$A$357:$Y$508,'Index LA Summary'!$I34,0)),"Error")</f>
        <v>0.01</v>
      </c>
      <c r="H28" s="92">
        <f>IFERROR(IF('Index LA Summary'!$B$4=1,"",VLOOKUP('Index LA Summary'!$B$5,'Index LA Main'!$A$526:$Y$677,'Index LA Summary'!$I34,0)),"Error")</f>
        <v>0.06</v>
      </c>
      <c r="I28" s="92">
        <f>IFERROR(IF('Index LA Summary'!$B$4=1,"",VLOOKUP('Index LA Summary'!$B$5,'Index LA FSM &amp; Disadv'!$A$20:$BQ$171,'Index LA Summary'!$L34,0)),"Error")</f>
        <v>0.02</v>
      </c>
      <c r="J28" s="92">
        <f>IFERROR(IF('Index LA Summary'!$B$4=1,"",VLOOKUP('Index LA Summary'!$B$5,'Index LA FSM &amp; Disadv'!$A$20:$BQ$171,'Index LA Summary'!$N34,0)),"Error")</f>
        <v>0.01</v>
      </c>
      <c r="K28" s="92" t="str">
        <f>IFERROR(IF('Index LA Summary'!$B$4=1,"",VLOOKUP('Index LA Summary'!$B$5,'Index LA FSM &amp; Disadv'!$A$190:$BQ$341,'Index LA Summary'!$L34,0)),"Error")</f>
        <v>x</v>
      </c>
      <c r="L28" s="92">
        <f>IFERROR(IF('Index LA Summary'!$B$4=1,"",VLOOKUP('Index LA Summary'!$B$5,'Index LA FSM &amp; Disadv'!$A$190:$BQ$341,'Index LA Summary'!$N34,0)),"Error")</f>
        <v>0</v>
      </c>
      <c r="M28" s="92">
        <f>IFERROR(IF('Index LA Summary'!$B$4=1,"",VLOOKUP('Index LA Summary'!$B$5,'Index LA FSM &amp; Disadv'!$A$349:$BQ$511,'Index LA Summary'!$L34,0)),"Error")</f>
        <v>0.02</v>
      </c>
      <c r="N28" s="92">
        <f>IFERROR(IF('Index LA Summary'!$B$4=1,"",VLOOKUP('Index LA Summary'!$B$5,'Index LA FSM &amp; Disadv'!$A$349:$BQ$511,'Index LA Summary'!$N34,0)),"Error")</f>
        <v>0.01</v>
      </c>
      <c r="O28" s="92" t="str">
        <f>IFERROR(IF('Index LA Summary'!$B$4=1,"",VLOOKUP('Index LA Summary'!$B$5,'Index LA FSM &amp; Disadv'!$A$519:$BQ$681,'Index LA Summary'!$L34,0)),"Error")</f>
        <v>x</v>
      </c>
      <c r="P28" s="92">
        <f>IFERROR(IF('Index LA Summary'!$B$4=1,"",VLOOKUP('Index LA Summary'!$B$5,'Index LA FSM &amp; Disadv'!$A$519:$BQ$681,'Index LA Summary'!$N34,0)),"Error")</f>
        <v>0</v>
      </c>
      <c r="Q28" s="92">
        <f>IFERROR(IF('Index LA Summary'!$B$4=1,"",VLOOKUP('Index LA Summary'!$B$5,'LA41 (SEN)'!$A$19:$CM$170,'Index LA Summary'!$R34,0)),"Error")</f>
        <v>0.03</v>
      </c>
      <c r="R28" s="92" t="str">
        <f>IFERROR(IF('Index LA Summary'!$B$4=1,"",VLOOKUP('Index LA Summary'!$B$5,'LA41 (SEN)'!$A$19:$CM$170,'Index LA Summary'!$T34,0)),"Error")</f>
        <v>x</v>
      </c>
      <c r="S28" s="92">
        <f>IFERROR(IF('Index LA Summary'!$B$4=1,"",VLOOKUP('Index LA Summary'!$B$5,'LA41 (SEN)'!$A$19:$CM$170,'Index LA Summary'!$V34,0)),"Error")</f>
        <v>0.01</v>
      </c>
    </row>
    <row r="29" spans="1:19" x14ac:dyDescent="0.2">
      <c r="A29" s="37"/>
      <c r="B29" s="37" t="s">
        <v>31</v>
      </c>
      <c r="C29" s="93">
        <f>IFERROR(IF('Index LA Summary'!$B$4=1,"",'Index NA1'!$L30),"Error")</f>
        <v>0.01</v>
      </c>
      <c r="D29" s="124">
        <f>IFERROR(IF('Index LA Summary'!$B$4=1,"",VLOOKUP('Index LA Summary'!$B$6,'Index LA Main'!$A$9:$Y$18,'Index LA Summary'!$I35,0)),"Error")</f>
        <v>0.01</v>
      </c>
      <c r="E29" s="92">
        <f>IFERROR(IF('Index LA Summary'!$B$4=1,"",VLOOKUP('Index LA Summary'!$B$5,'Index LA Main'!$A$19:$Y$170,'Index LA Summary'!$I35,0)),"Error")</f>
        <v>0.01</v>
      </c>
      <c r="F29" s="92" t="str">
        <f>IFERROR(IF('Index LA Summary'!$B$4=1,"",VLOOKUP('Index LA Summary'!$B$5,'Index LA Main'!$A$188:$Y$339,'Index LA Summary'!$I35,0)),"Error")</f>
        <v>x</v>
      </c>
      <c r="G29" s="92">
        <f>IFERROR(IF('Index LA Summary'!$B$4=1,"",VLOOKUP('Index LA Summary'!$B$5,'Index LA Main'!$A$357:$Y$508,'Index LA Summary'!$I35,0)),"Error")</f>
        <v>0.01</v>
      </c>
      <c r="H29" s="92" t="str">
        <f>IFERROR(IF('Index LA Summary'!$B$4=1,"",VLOOKUP('Index LA Summary'!$B$5,'Index LA Main'!$A$526:$Y$677,'Index LA Summary'!$I35,0)),"Error")</f>
        <v>x</v>
      </c>
      <c r="I29" s="92" t="str">
        <f>IFERROR(IF('Index LA Summary'!$B$4=1,"",VLOOKUP('Index LA Summary'!$B$5,'Index LA FSM &amp; Disadv'!$A$20:$BQ$171,'Index LA Summary'!$L35,0)),"Error")</f>
        <v>x</v>
      </c>
      <c r="J29" s="92">
        <f>IFERROR(IF('Index LA Summary'!$B$4=1,"",VLOOKUP('Index LA Summary'!$B$5,'Index LA FSM &amp; Disadv'!$A$20:$BQ$171,'Index LA Summary'!$N35,0)),"Error")</f>
        <v>0.01</v>
      </c>
      <c r="K29" s="92" t="str">
        <f>IFERROR(IF('Index LA Summary'!$B$4=1,"",VLOOKUP('Index LA Summary'!$B$5,'Index LA FSM &amp; Disadv'!$A$190:$BQ$341,'Index LA Summary'!$L35,0)),"Error")</f>
        <v>x</v>
      </c>
      <c r="L29" s="92">
        <f>IFERROR(IF('Index LA Summary'!$B$4=1,"",VLOOKUP('Index LA Summary'!$B$5,'Index LA FSM &amp; Disadv'!$A$190:$BQ$341,'Index LA Summary'!$N35,0)),"Error")</f>
        <v>0</v>
      </c>
      <c r="M29" s="92">
        <f>IFERROR(IF('Index LA Summary'!$B$4=1,"",VLOOKUP('Index LA Summary'!$B$5,'Index LA FSM &amp; Disadv'!$A$349:$BQ$511,'Index LA Summary'!$L35,0)),"Error")</f>
        <v>0.01</v>
      </c>
      <c r="N29" s="92">
        <f>IFERROR(IF('Index LA Summary'!$B$4=1,"",VLOOKUP('Index LA Summary'!$B$5,'Index LA FSM &amp; Disadv'!$A$349:$BQ$511,'Index LA Summary'!$N35,0)),"Error")</f>
        <v>0.01</v>
      </c>
      <c r="O29" s="92" t="str">
        <f>IFERROR(IF('Index LA Summary'!$B$4=1,"",VLOOKUP('Index LA Summary'!$B$5,'Index LA FSM &amp; Disadv'!$A$519:$BQ$681,'Index LA Summary'!$L35,0)),"Error")</f>
        <v>x</v>
      </c>
      <c r="P29" s="92">
        <f>IFERROR(IF('Index LA Summary'!$B$4=1,"",VLOOKUP('Index LA Summary'!$B$5,'Index LA FSM &amp; Disadv'!$A$519:$BQ$681,'Index LA Summary'!$N35,0)),"Error")</f>
        <v>0</v>
      </c>
      <c r="Q29" s="92">
        <f>IFERROR(IF('Index LA Summary'!$B$4=1,"",VLOOKUP('Index LA Summary'!$B$5,'LA41 (SEN)'!$A$19:$CM$170,'Index LA Summary'!$R35,0)),"Error")</f>
        <v>0.02</v>
      </c>
      <c r="R29" s="92" t="str">
        <f>IFERROR(IF('Index LA Summary'!$B$4=1,"",VLOOKUP('Index LA Summary'!$B$5,'LA41 (SEN)'!$A$19:$CM$170,'Index LA Summary'!$T35,0)),"Error")</f>
        <v>x</v>
      </c>
      <c r="S29" s="92">
        <f>IFERROR(IF('Index LA Summary'!$B$4=1,"",VLOOKUP('Index LA Summary'!$B$5,'LA41 (SEN)'!$A$19:$CM$170,'Index LA Summary'!$V35,0)),"Error")</f>
        <v>0.01</v>
      </c>
    </row>
    <row r="30" spans="1:19" x14ac:dyDescent="0.2">
      <c r="A30" s="37"/>
      <c r="B30" s="37" t="s">
        <v>32</v>
      </c>
      <c r="C30" s="93" t="str">
        <f>IFERROR(IF('Index LA Summary'!$B$4=1,"",'Index NA1'!$L31),"Error")</f>
        <v>-</v>
      </c>
      <c r="D30" s="124" t="str">
        <f>IFERROR(IF('Index LA Summary'!$B$4=1,"",VLOOKUP('Index LA Summary'!$B$6,'Index LA Main'!$A$9:$Y$18,'Index LA Summary'!$I36,0)),"Error")</f>
        <v>-</v>
      </c>
      <c r="E30" s="92" t="str">
        <f>IFERROR(IF('Index LA Summary'!$B$4=1,"",VLOOKUP('Index LA Summary'!$B$5,'Index LA Main'!$A$19:$Y$170,'Index LA Summary'!$I36,0)),"Error")</f>
        <v>-</v>
      </c>
      <c r="F30" s="92">
        <f>IFERROR(IF('Index LA Summary'!$B$4=1,"",VLOOKUP('Index LA Summary'!$B$5,'Index LA Main'!$A$188:$Y$339,'Index LA Summary'!$I36,0)),"Error")</f>
        <v>0</v>
      </c>
      <c r="G30" s="92" t="str">
        <f>IFERROR(IF('Index LA Summary'!$B$4=1,"",VLOOKUP('Index LA Summary'!$B$5,'Index LA Main'!$A$357:$Y$508,'Index LA Summary'!$I36,0)),"Error")</f>
        <v>-</v>
      </c>
      <c r="H30" s="92" t="str">
        <f>IFERROR(IF('Index LA Summary'!$B$4=1,"",VLOOKUP('Index LA Summary'!$B$5,'Index LA Main'!$A$526:$Y$677,'Index LA Summary'!$I36,0)),"Error")</f>
        <v>x</v>
      </c>
      <c r="I30" s="92" t="str">
        <f>IFERROR(IF('Index LA Summary'!$B$4=1,"",VLOOKUP('Index LA Summary'!$B$5,'Index LA FSM &amp; Disadv'!$A$20:$BQ$171,'Index LA Summary'!$L36,0)),"Error")</f>
        <v>x</v>
      </c>
      <c r="J30" s="92" t="str">
        <f>IFERROR(IF('Index LA Summary'!$B$4=1,"",VLOOKUP('Index LA Summary'!$B$5,'Index LA FSM &amp; Disadv'!$A$20:$BQ$171,'Index LA Summary'!$N36,0)),"Error")</f>
        <v>-</v>
      </c>
      <c r="K30" s="92">
        <f>IFERROR(IF('Index LA Summary'!$B$4=1,"",VLOOKUP('Index LA Summary'!$B$5,'Index LA FSM &amp; Disadv'!$A$190:$BQ$341,'Index LA Summary'!$L36,0)),"Error")</f>
        <v>0</v>
      </c>
      <c r="L30" s="92">
        <f>IFERROR(IF('Index LA Summary'!$B$4=1,"",VLOOKUP('Index LA Summary'!$B$5,'Index LA FSM &amp; Disadv'!$A$190:$BQ$341,'Index LA Summary'!$N36,0)),"Error")</f>
        <v>0</v>
      </c>
      <c r="M30" s="92">
        <f>IFERROR(IF('Index LA Summary'!$B$4=1,"",VLOOKUP('Index LA Summary'!$B$5,'Index LA FSM &amp; Disadv'!$A$349:$BQ$511,'Index LA Summary'!$L36,0)),"Error")</f>
        <v>0.01</v>
      </c>
      <c r="N30" s="92" t="str">
        <f>IFERROR(IF('Index LA Summary'!$B$4=1,"",VLOOKUP('Index LA Summary'!$B$5,'Index LA FSM &amp; Disadv'!$A$349:$BQ$511,'Index LA Summary'!$N36,0)),"Error")</f>
        <v>-</v>
      </c>
      <c r="O30" s="92">
        <f>IFERROR(IF('Index LA Summary'!$B$4=1,"",VLOOKUP('Index LA Summary'!$B$5,'Index LA FSM &amp; Disadv'!$A$519:$BQ$681,'Index LA Summary'!$L36,0)),"Error")</f>
        <v>0</v>
      </c>
      <c r="P30" s="92">
        <f>IFERROR(IF('Index LA Summary'!$B$4=1,"",VLOOKUP('Index LA Summary'!$B$5,'Index LA FSM &amp; Disadv'!$A$519:$BQ$681,'Index LA Summary'!$N36,0)),"Error")</f>
        <v>0</v>
      </c>
      <c r="Q30" s="92">
        <f>IFERROR(IF('Index LA Summary'!$B$4=1,"",VLOOKUP('Index LA Summary'!$B$5,'LA41 (SEN)'!$A$19:$CM$170,'Index LA Summary'!$R36,0)),"Error")</f>
        <v>0.01</v>
      </c>
      <c r="R30" s="92">
        <f>IFERROR(IF('Index LA Summary'!$B$4=1,"",VLOOKUP('Index LA Summary'!$B$5,'LA41 (SEN)'!$A$19:$CM$170,'Index LA Summary'!$T36,0)),"Error")</f>
        <v>0</v>
      </c>
      <c r="S30" s="92" t="str">
        <f>IFERROR(IF('Index LA Summary'!$B$4=1,"",VLOOKUP('Index LA Summary'!$B$5,'LA41 (SEN)'!$A$19:$CM$170,'Index LA Summary'!$V36,0)),"Error")</f>
        <v>-</v>
      </c>
    </row>
    <row r="31" spans="1:19" x14ac:dyDescent="0.2">
      <c r="A31" s="37"/>
      <c r="B31" s="37" t="s">
        <v>33</v>
      </c>
      <c r="C31" s="93" t="str">
        <f>IFERROR(IF('Index LA Summary'!$B$4=1,"",'Index NA1'!$L32),"Error")</f>
        <v>-</v>
      </c>
      <c r="D31" s="124" t="str">
        <f>IFERROR(IF('Index LA Summary'!$B$4=1,"",VLOOKUP('Index LA Summary'!$B$6,'Index LA Main'!$A$9:$Y$18,'Index LA Summary'!$I37,0)),"Error")</f>
        <v>-</v>
      </c>
      <c r="E31" s="92" t="str">
        <f>IFERROR(IF('Index LA Summary'!$B$4=1,"",VLOOKUP('Index LA Summary'!$B$5,'Index LA Main'!$A$19:$Y$170,'Index LA Summary'!$I37,0)),"Error")</f>
        <v>x</v>
      </c>
      <c r="F31" s="92">
        <f>IFERROR(IF('Index LA Summary'!$B$4=1,"",VLOOKUP('Index LA Summary'!$B$5,'Index LA Main'!$A$188:$Y$339,'Index LA Summary'!$I37,0)),"Error")</f>
        <v>0</v>
      </c>
      <c r="G31" s="92" t="str">
        <f>IFERROR(IF('Index LA Summary'!$B$4=1,"",VLOOKUP('Index LA Summary'!$B$5,'Index LA Main'!$A$357:$Y$508,'Index LA Summary'!$I37,0)),"Error")</f>
        <v>x</v>
      </c>
      <c r="H31" s="92">
        <f>IFERROR(IF('Index LA Summary'!$B$4=1,"",VLOOKUP('Index LA Summary'!$B$5,'Index LA Main'!$A$526:$Y$677,'Index LA Summary'!$I37,0)),"Error")</f>
        <v>0</v>
      </c>
      <c r="I31" s="92">
        <f>IFERROR(IF('Index LA Summary'!$B$4=1,"",VLOOKUP('Index LA Summary'!$B$5,'Index LA FSM &amp; Disadv'!$A$20:$BQ$171,'Index LA Summary'!$L37,0)),"Error")</f>
        <v>0</v>
      </c>
      <c r="J31" s="92" t="str">
        <f>IFERROR(IF('Index LA Summary'!$B$4=1,"",VLOOKUP('Index LA Summary'!$B$5,'Index LA FSM &amp; Disadv'!$A$20:$BQ$171,'Index LA Summary'!$N37,0)),"Error")</f>
        <v>x</v>
      </c>
      <c r="K31" s="92">
        <f>IFERROR(IF('Index LA Summary'!$B$4=1,"",VLOOKUP('Index LA Summary'!$B$5,'Index LA FSM &amp; Disadv'!$A$190:$BQ$341,'Index LA Summary'!$L37,0)),"Error")</f>
        <v>0</v>
      </c>
      <c r="L31" s="92">
        <f>IFERROR(IF('Index LA Summary'!$B$4=1,"",VLOOKUP('Index LA Summary'!$B$5,'Index LA FSM &amp; Disadv'!$A$190:$BQ$341,'Index LA Summary'!$N37,0)),"Error")</f>
        <v>0</v>
      </c>
      <c r="M31" s="92" t="str">
        <f>IFERROR(IF('Index LA Summary'!$B$4=1,"",VLOOKUP('Index LA Summary'!$B$5,'Index LA FSM &amp; Disadv'!$A$349:$BQ$511,'Index LA Summary'!$L37,0)),"Error")</f>
        <v>x</v>
      </c>
      <c r="N31" s="92" t="str">
        <f>IFERROR(IF('Index LA Summary'!$B$4=1,"",VLOOKUP('Index LA Summary'!$B$5,'Index LA FSM &amp; Disadv'!$A$349:$BQ$511,'Index LA Summary'!$N37,0)),"Error")</f>
        <v>x</v>
      </c>
      <c r="O31" s="92">
        <f>IFERROR(IF('Index LA Summary'!$B$4=1,"",VLOOKUP('Index LA Summary'!$B$5,'Index LA FSM &amp; Disadv'!$A$519:$BQ$681,'Index LA Summary'!$L37,0)),"Error")</f>
        <v>0</v>
      </c>
      <c r="P31" s="92">
        <f>IFERROR(IF('Index LA Summary'!$B$4=1,"",VLOOKUP('Index LA Summary'!$B$5,'Index LA FSM &amp; Disadv'!$A$519:$BQ$681,'Index LA Summary'!$N37,0)),"Error")</f>
        <v>0</v>
      </c>
      <c r="Q31" s="92">
        <f>IFERROR(IF('Index LA Summary'!$B$4=1,"",VLOOKUP('Index LA Summary'!$B$5,'LA41 (SEN)'!$A$19:$CM$170,'Index LA Summary'!$R37,0)),"Error")</f>
        <v>0</v>
      </c>
      <c r="R31" s="92">
        <f>IFERROR(IF('Index LA Summary'!$B$4=1,"",VLOOKUP('Index LA Summary'!$B$5,'LA41 (SEN)'!$A$19:$CM$170,'Index LA Summary'!$T37,0)),"Error")</f>
        <v>0</v>
      </c>
      <c r="S31" s="92" t="str">
        <f>IFERROR(IF('Index LA Summary'!$B$4=1,"",VLOOKUP('Index LA Summary'!$B$5,'LA41 (SEN)'!$A$19:$CM$170,'Index LA Summary'!$V37,0)),"Error")</f>
        <v>x</v>
      </c>
    </row>
    <row r="32" spans="1:19" x14ac:dyDescent="0.2">
      <c r="A32" s="37"/>
      <c r="C32" s="93"/>
      <c r="D32" s="124"/>
      <c r="E32" s="92"/>
      <c r="F32" s="92"/>
      <c r="G32" s="92"/>
      <c r="H32" s="92"/>
      <c r="I32" s="92"/>
      <c r="J32" s="92"/>
      <c r="K32" s="92"/>
      <c r="L32" s="92"/>
      <c r="M32" s="92"/>
      <c r="N32" s="92"/>
      <c r="O32" s="92"/>
      <c r="P32" s="92"/>
      <c r="Q32" s="92"/>
      <c r="R32" s="92"/>
      <c r="S32" s="92"/>
    </row>
    <row r="33" spans="1:19" x14ac:dyDescent="0.2">
      <c r="A33" s="190" t="s">
        <v>395</v>
      </c>
      <c r="B33" s="190"/>
      <c r="C33" s="93">
        <f>IFERROR(IF('Index LA Summary'!$B$4=1,"",'Index NA1'!$L34),"Error")</f>
        <v>0.01</v>
      </c>
      <c r="D33" s="124">
        <f>IFERROR(IF('Index LA Summary'!$B$4=1,"",VLOOKUP('Index LA Summary'!$B$6,'Index LA Main'!$A$9:$Y$18,'Index LA Summary'!$I39,0)),"Error")</f>
        <v>0.01</v>
      </c>
      <c r="E33" s="92">
        <f>IFERROR(IF('Index LA Summary'!$B$4=1,"",VLOOKUP('Index LA Summary'!$B$5,'Index LA Main'!$A$19:$Y$170,'Index LA Summary'!$I39,0)),"Error")</f>
        <v>0.01</v>
      </c>
      <c r="F33" s="92" t="str">
        <f>IFERROR(IF('Index LA Summary'!$B$4=1,"",VLOOKUP('Index LA Summary'!$B$5,'Index LA Main'!$A$188:$Y$339,'Index LA Summary'!$I39,0)),"Error")</f>
        <v>x</v>
      </c>
      <c r="G33" s="92">
        <f>IFERROR(IF('Index LA Summary'!$B$4=1,"",VLOOKUP('Index LA Summary'!$B$5,'Index LA Main'!$A$357:$Y$508,'Index LA Summary'!$I39,0)),"Error")</f>
        <v>0.01</v>
      </c>
      <c r="H33" s="92" t="str">
        <f>IFERROR(IF('Index LA Summary'!$B$4=1,"",VLOOKUP('Index LA Summary'!$B$5,'Index LA Main'!$A$526:$Y$677,'Index LA Summary'!$I39,0)),"Error")</f>
        <v>x</v>
      </c>
      <c r="I33" s="92" t="str">
        <f>IFERROR(IF('Index LA Summary'!$B$4=1,"",VLOOKUP('Index LA Summary'!$B$5,'Index LA FSM &amp; Disadv'!$A$20:$BQ$171,'Index LA Summary'!$L39,0)),"Error")</f>
        <v>x</v>
      </c>
      <c r="J33" s="92">
        <f>IFERROR(IF('Index LA Summary'!$B$4=1,"",VLOOKUP('Index LA Summary'!$B$5,'Index LA FSM &amp; Disadv'!$A$20:$BQ$171,'Index LA Summary'!$N39,0)),"Error")</f>
        <v>0.01</v>
      </c>
      <c r="K33" s="92">
        <f>IFERROR(IF('Index LA Summary'!$B$4=1,"",VLOOKUP('Index LA Summary'!$B$5,'Index LA FSM &amp; Disadv'!$A$190:$BQ$341,'Index LA Summary'!$L39,0)),"Error")</f>
        <v>0</v>
      </c>
      <c r="L33" s="92" t="str">
        <f>IFERROR(IF('Index LA Summary'!$B$4=1,"",VLOOKUP('Index LA Summary'!$B$5,'Index LA FSM &amp; Disadv'!$A$190:$BQ$341,'Index LA Summary'!$N39,0)),"Error")</f>
        <v>x</v>
      </c>
      <c r="M33" s="92">
        <f>IFERROR(IF('Index LA Summary'!$B$4=1,"",VLOOKUP('Index LA Summary'!$B$5,'Index LA FSM &amp; Disadv'!$A$349:$BQ$511,'Index LA Summary'!$L39,0)),"Error")</f>
        <v>0.01</v>
      </c>
      <c r="N33" s="92" t="str">
        <f>IFERROR(IF('Index LA Summary'!$B$4=1,"",VLOOKUP('Index LA Summary'!$B$5,'Index LA FSM &amp; Disadv'!$A$349:$BQ$511,'Index LA Summary'!$N39,0)),"Error")</f>
        <v>-</v>
      </c>
      <c r="O33" s="92" t="str">
        <f>IFERROR(IF('Index LA Summary'!$B$4=1,"",VLOOKUP('Index LA Summary'!$B$5,'Index LA FSM &amp; Disadv'!$A$519:$BQ$681,'Index LA Summary'!$L39,0)),"Error")</f>
        <v>x</v>
      </c>
      <c r="P33" s="92">
        <f>IFERROR(IF('Index LA Summary'!$B$4=1,"",VLOOKUP('Index LA Summary'!$B$5,'Index LA FSM &amp; Disadv'!$A$519:$BQ$681,'Index LA Summary'!$N39,0)),"Error")</f>
        <v>0</v>
      </c>
      <c r="Q33" s="92">
        <f>IFERROR(IF('Index LA Summary'!$B$4=1,"",VLOOKUP('Index LA Summary'!$B$5,'LA41 (SEN)'!$A$19:$CM$170,'Index LA Summary'!$R39,0)),"Error")</f>
        <v>0.02</v>
      </c>
      <c r="R33" s="92" t="str">
        <f>IFERROR(IF('Index LA Summary'!$B$4=1,"",VLOOKUP('Index LA Summary'!$B$5,'LA41 (SEN)'!$A$19:$CM$170,'Index LA Summary'!$T39,0)),"Error")</f>
        <v>x</v>
      </c>
      <c r="S33" s="92" t="str">
        <f>IFERROR(IF('Index LA Summary'!$B$4=1,"",VLOOKUP('Index LA Summary'!$B$5,'LA41 (SEN)'!$A$19:$CM$170,'Index LA Summary'!$V39,0)),"Error")</f>
        <v>-</v>
      </c>
    </row>
    <row r="34" spans="1:19" x14ac:dyDescent="0.2">
      <c r="C34" s="93"/>
      <c r="D34" s="124"/>
      <c r="E34" s="92"/>
      <c r="F34" s="92"/>
      <c r="G34" s="92"/>
      <c r="H34" s="92"/>
      <c r="I34" s="92"/>
      <c r="J34" s="92"/>
      <c r="K34" s="92"/>
      <c r="L34" s="92"/>
      <c r="M34" s="92"/>
      <c r="N34" s="92"/>
      <c r="O34" s="92"/>
      <c r="P34" s="92"/>
      <c r="Q34" s="92"/>
      <c r="R34" s="92"/>
      <c r="S34" s="92"/>
    </row>
    <row r="35" spans="1:19" x14ac:dyDescent="0.2">
      <c r="A35" s="37" t="s">
        <v>35</v>
      </c>
      <c r="B35" s="43"/>
      <c r="C35" s="93"/>
      <c r="D35" s="124"/>
      <c r="E35" s="92"/>
      <c r="F35" s="92"/>
      <c r="G35" s="92"/>
      <c r="H35" s="92"/>
      <c r="I35" s="92"/>
      <c r="J35" s="92"/>
      <c r="K35" s="92"/>
      <c r="L35" s="92"/>
      <c r="M35" s="92"/>
      <c r="N35" s="92"/>
      <c r="O35" s="92"/>
      <c r="P35" s="92"/>
      <c r="Q35" s="92"/>
      <c r="R35" s="92"/>
      <c r="S35" s="92"/>
    </row>
    <row r="36" spans="1:19" x14ac:dyDescent="0.2">
      <c r="A36" s="37"/>
      <c r="B36" s="37" t="s">
        <v>36</v>
      </c>
      <c r="C36" s="93">
        <f>IFERROR(IF('Index LA Summary'!$B$4=1,"",'Index NA1'!$L37),"Error")</f>
        <v>0.05</v>
      </c>
      <c r="D36" s="124">
        <f>IFERROR(IF('Index LA Summary'!$B$4=1,"",VLOOKUP('Index LA Summary'!$B$6,'Index LA Main'!$A$9:$Y$18,'Index LA Summary'!$I42,0)),"Error")</f>
        <v>0.05</v>
      </c>
      <c r="E36" s="92">
        <f>IFERROR(IF('Index LA Summary'!$B$4=1,"",VLOOKUP('Index LA Summary'!$B$5,'Index LA Main'!$A$19:$Y$170,'Index LA Summary'!$I42,0)),"Error")</f>
        <v>0.04</v>
      </c>
      <c r="F36" s="92">
        <f>IFERROR(IF('Index LA Summary'!$B$4=1,"",VLOOKUP('Index LA Summary'!$B$5,'Index LA Main'!$A$188:$Y$339,'Index LA Summary'!$I42,0)),"Error")</f>
        <v>0.06</v>
      </c>
      <c r="G36" s="92">
        <f>IFERROR(IF('Index LA Summary'!$B$4=1,"",VLOOKUP('Index LA Summary'!$B$5,'Index LA Main'!$A$357:$Y$508,'Index LA Summary'!$I42,0)),"Error")</f>
        <v>0.04</v>
      </c>
      <c r="H36" s="92">
        <f>IFERROR(IF('Index LA Summary'!$B$4=1,"",VLOOKUP('Index LA Summary'!$B$5,'Index LA Main'!$A$526:$Y$677,'Index LA Summary'!$I42,0)),"Error")</f>
        <v>0.15</v>
      </c>
      <c r="I36" s="92">
        <f>IFERROR(IF('Index LA Summary'!$B$4=1,"",VLOOKUP('Index LA Summary'!$B$5,'Index LA FSM &amp; Disadv'!$A$20:$BQ$171,'Index LA Summary'!$L42,0)),"Error")</f>
        <v>0.08</v>
      </c>
      <c r="J36" s="92">
        <f>IFERROR(IF('Index LA Summary'!$B$4=1,"",VLOOKUP('Index LA Summary'!$B$5,'Index LA FSM &amp; Disadv'!$A$20:$BQ$171,'Index LA Summary'!$N42,0)),"Error")</f>
        <v>0.04</v>
      </c>
      <c r="K36" s="92" t="str">
        <f>IFERROR(IF('Index LA Summary'!$B$4=1,"",VLOOKUP('Index LA Summary'!$B$5,'Index LA FSM &amp; Disadv'!$A$190:$BQ$341,'Index LA Summary'!$L42,0)),"Error")</f>
        <v>x</v>
      </c>
      <c r="L36" s="92" t="str">
        <f>IFERROR(IF('Index LA Summary'!$B$4=1,"",VLOOKUP('Index LA Summary'!$B$5,'Index LA FSM &amp; Disadv'!$A$190:$BQ$341,'Index LA Summary'!$N42,0)),"Error")</f>
        <v>x</v>
      </c>
      <c r="M36" s="92">
        <f>IFERROR(IF('Index LA Summary'!$B$4=1,"",VLOOKUP('Index LA Summary'!$B$5,'Index LA FSM &amp; Disadv'!$A$349:$BQ$511,'Index LA Summary'!$L42,0)),"Error")</f>
        <v>0.08</v>
      </c>
      <c r="N36" s="92">
        <f>IFERROR(IF('Index LA Summary'!$B$4=1,"",VLOOKUP('Index LA Summary'!$B$5,'Index LA FSM &amp; Disadv'!$A$349:$BQ$511,'Index LA Summary'!$N42,0)),"Error")</f>
        <v>0.03</v>
      </c>
      <c r="O36" s="92" t="str">
        <f>IFERROR(IF('Index LA Summary'!$B$4=1,"",VLOOKUP('Index LA Summary'!$B$5,'Index LA FSM &amp; Disadv'!$A$519:$BQ$681,'Index LA Summary'!$L42,0)),"Error")</f>
        <v>x</v>
      </c>
      <c r="P36" s="92" t="str">
        <f>IFERROR(IF('Index LA Summary'!$B$4=1,"",VLOOKUP('Index LA Summary'!$B$5,'Index LA FSM &amp; Disadv'!$A$519:$BQ$681,'Index LA Summary'!$N42,0)),"Error")</f>
        <v>x</v>
      </c>
      <c r="Q36" s="92">
        <f>IFERROR(IF('Index LA Summary'!$B$4=1,"",VLOOKUP('Index LA Summary'!$B$5,'LA41 (SEN)'!$A$19:$CM$170,'Index LA Summary'!$R42,0)),"Error")</f>
        <v>0.08</v>
      </c>
      <c r="R36" s="92" t="str">
        <f>IFERROR(IF('Index LA Summary'!$B$4=1,"",VLOOKUP('Index LA Summary'!$B$5,'LA41 (SEN)'!$A$19:$CM$170,'Index LA Summary'!$T42,0)),"Error")</f>
        <v>x</v>
      </c>
      <c r="S36" s="92">
        <f>IFERROR(IF('Index LA Summary'!$B$4=1,"",VLOOKUP('Index LA Summary'!$B$5,'LA41 (SEN)'!$A$19:$CM$170,'Index LA Summary'!$V42,0)),"Error")</f>
        <v>0.03</v>
      </c>
    </row>
    <row r="37" spans="1:19" x14ac:dyDescent="0.2">
      <c r="A37" s="37"/>
      <c r="B37" s="37" t="s">
        <v>396</v>
      </c>
      <c r="C37" s="93">
        <f>IFERROR(IF('Index LA Summary'!$B$4=1,"",'Index NA1'!$L38),"Error")</f>
        <v>0.02</v>
      </c>
      <c r="D37" s="124">
        <f>IFERROR(IF('Index LA Summary'!$B$4=1,"",VLOOKUP('Index LA Summary'!$B$6,'Index LA Main'!$A$9:$Y$18,'Index LA Summary'!$I43,0)),"Error")</f>
        <v>0.02</v>
      </c>
      <c r="E37" s="92">
        <f>IFERROR(IF('Index LA Summary'!$B$4=1,"",VLOOKUP('Index LA Summary'!$B$5,'Index LA Main'!$A$19:$Y$170,'Index LA Summary'!$I43,0)),"Error")</f>
        <v>0.01</v>
      </c>
      <c r="F37" s="92">
        <f>IFERROR(IF('Index LA Summary'!$B$4=1,"",VLOOKUP('Index LA Summary'!$B$5,'Index LA Main'!$A$188:$Y$339,'Index LA Summary'!$I43,0)),"Error")</f>
        <v>0.05</v>
      </c>
      <c r="G37" s="92">
        <f>IFERROR(IF('Index LA Summary'!$B$4=1,"",VLOOKUP('Index LA Summary'!$B$5,'Index LA Main'!$A$357:$Y$508,'Index LA Summary'!$I43,0)),"Error")</f>
        <v>0.01</v>
      </c>
      <c r="H37" s="92">
        <f>IFERROR(IF('Index LA Summary'!$B$4=1,"",VLOOKUP('Index LA Summary'!$B$5,'Index LA Main'!$A$526:$Y$677,'Index LA Summary'!$I43,0)),"Error")</f>
        <v>0.28999999999999998</v>
      </c>
      <c r="I37" s="92">
        <f>IFERROR(IF('Index LA Summary'!$B$4=1,"",VLOOKUP('Index LA Summary'!$B$5,'Index LA FSM &amp; Disadv'!$A$20:$BQ$171,'Index LA Summary'!$L43,0)),"Error")</f>
        <v>0.03</v>
      </c>
      <c r="J37" s="92">
        <f>IFERROR(IF('Index LA Summary'!$B$4=1,"",VLOOKUP('Index LA Summary'!$B$5,'Index LA FSM &amp; Disadv'!$A$20:$BQ$171,'Index LA Summary'!$N43,0)),"Error")</f>
        <v>0.01</v>
      </c>
      <c r="K37" s="92" t="str">
        <f>IFERROR(IF('Index LA Summary'!$B$4=1,"",VLOOKUP('Index LA Summary'!$B$5,'Index LA FSM &amp; Disadv'!$A$190:$BQ$341,'Index LA Summary'!$L43,0)),"Error")</f>
        <v>x</v>
      </c>
      <c r="L37" s="92" t="str">
        <f>IFERROR(IF('Index LA Summary'!$B$4=1,"",VLOOKUP('Index LA Summary'!$B$5,'Index LA FSM &amp; Disadv'!$A$190:$BQ$341,'Index LA Summary'!$N43,0)),"Error")</f>
        <v>x</v>
      </c>
      <c r="M37" s="92">
        <f>IFERROR(IF('Index LA Summary'!$B$4=1,"",VLOOKUP('Index LA Summary'!$B$5,'Index LA FSM &amp; Disadv'!$A$349:$BQ$511,'Index LA Summary'!$L43,0)),"Error")</f>
        <v>0.03</v>
      </c>
      <c r="N37" s="92">
        <f>IFERROR(IF('Index LA Summary'!$B$4=1,"",VLOOKUP('Index LA Summary'!$B$5,'Index LA FSM &amp; Disadv'!$A$349:$BQ$511,'Index LA Summary'!$N43,0)),"Error")</f>
        <v>0.01</v>
      </c>
      <c r="O37" s="92" t="str">
        <f>IFERROR(IF('Index LA Summary'!$B$4=1,"",VLOOKUP('Index LA Summary'!$B$5,'Index LA FSM &amp; Disadv'!$A$519:$BQ$681,'Index LA Summary'!$L43,0)),"Error")</f>
        <v>x</v>
      </c>
      <c r="P37" s="92" t="str">
        <f>IFERROR(IF('Index LA Summary'!$B$4=1,"",VLOOKUP('Index LA Summary'!$B$5,'Index LA FSM &amp; Disadv'!$A$519:$BQ$681,'Index LA Summary'!$N43,0)),"Error")</f>
        <v>x</v>
      </c>
      <c r="Q37" s="92">
        <f>IFERROR(IF('Index LA Summary'!$B$4=1,"",VLOOKUP('Index LA Summary'!$B$5,'LA41 (SEN)'!$A$19:$CM$170,'Index LA Summary'!$R43,0)),"Error")</f>
        <v>0.03</v>
      </c>
      <c r="R37" s="92">
        <f>IFERROR(IF('Index LA Summary'!$B$4=1,"",VLOOKUP('Index LA Summary'!$B$5,'LA41 (SEN)'!$A$19:$CM$170,'Index LA Summary'!$T43,0)),"Error")</f>
        <v>0</v>
      </c>
      <c r="S37" s="92">
        <f>IFERROR(IF('Index LA Summary'!$B$4=1,"",VLOOKUP('Index LA Summary'!$B$5,'LA41 (SEN)'!$A$19:$CM$170,'Index LA Summary'!$V43,0)),"Error")</f>
        <v>0.01</v>
      </c>
    </row>
    <row r="38" spans="1:19" x14ac:dyDescent="0.2">
      <c r="A38" s="37"/>
      <c r="B38" s="37" t="s">
        <v>38</v>
      </c>
      <c r="C38" s="93">
        <f>IFERROR(IF('Index LA Summary'!$B$4=1,"",'Index NA1'!$L39),"Error")</f>
        <v>0.01</v>
      </c>
      <c r="D38" s="124">
        <f>IFERROR(IF('Index LA Summary'!$B$4=1,"",VLOOKUP('Index LA Summary'!$B$6,'Index LA Main'!$A$9:$Y$18,'Index LA Summary'!$I44,0)),"Error")</f>
        <v>0.01</v>
      </c>
      <c r="E38" s="92">
        <f>IFERROR(IF('Index LA Summary'!$B$4=1,"",VLOOKUP('Index LA Summary'!$B$5,'Index LA Main'!$A$19:$Y$170,'Index LA Summary'!$I44,0)),"Error")</f>
        <v>0.01</v>
      </c>
      <c r="F38" s="92">
        <f>IFERROR(IF('Index LA Summary'!$B$4=1,"",VLOOKUP('Index LA Summary'!$B$5,'Index LA Main'!$A$188:$Y$339,'Index LA Summary'!$I44,0)),"Error")</f>
        <v>0.03</v>
      </c>
      <c r="G38" s="92">
        <f>IFERROR(IF('Index LA Summary'!$B$4=1,"",VLOOKUP('Index LA Summary'!$B$5,'Index LA Main'!$A$357:$Y$508,'Index LA Summary'!$I44,0)),"Error")</f>
        <v>0.01</v>
      </c>
      <c r="H38" s="92" t="str">
        <f>IFERROR(IF('Index LA Summary'!$B$4=1,"",VLOOKUP('Index LA Summary'!$B$5,'Index LA Main'!$A$526:$Y$677,'Index LA Summary'!$I44,0)),"Error")</f>
        <v>x</v>
      </c>
      <c r="I38" s="92">
        <f>IFERROR(IF('Index LA Summary'!$B$4=1,"",VLOOKUP('Index LA Summary'!$B$5,'Index LA FSM &amp; Disadv'!$A$20:$BQ$171,'Index LA Summary'!$L44,0)),"Error")</f>
        <v>0.01</v>
      </c>
      <c r="J38" s="92">
        <f>IFERROR(IF('Index LA Summary'!$B$4=1,"",VLOOKUP('Index LA Summary'!$B$5,'Index LA FSM &amp; Disadv'!$A$20:$BQ$171,'Index LA Summary'!$N44,0)),"Error")</f>
        <v>0.01</v>
      </c>
      <c r="K38" s="92" t="str">
        <f>IFERROR(IF('Index LA Summary'!$B$4=1,"",VLOOKUP('Index LA Summary'!$B$5,'Index LA FSM &amp; Disadv'!$A$190:$BQ$341,'Index LA Summary'!$L44,0)),"Error")</f>
        <v>x</v>
      </c>
      <c r="L38" s="92" t="str">
        <f>IFERROR(IF('Index LA Summary'!$B$4=1,"",VLOOKUP('Index LA Summary'!$B$5,'Index LA FSM &amp; Disadv'!$A$190:$BQ$341,'Index LA Summary'!$N44,0)),"Error")</f>
        <v>x</v>
      </c>
      <c r="M38" s="92">
        <f>IFERROR(IF('Index LA Summary'!$B$4=1,"",VLOOKUP('Index LA Summary'!$B$5,'Index LA FSM &amp; Disadv'!$A$349:$BQ$511,'Index LA Summary'!$L44,0)),"Error")</f>
        <v>0.03</v>
      </c>
      <c r="N38" s="92">
        <f>IFERROR(IF('Index LA Summary'!$B$4=1,"",VLOOKUP('Index LA Summary'!$B$5,'Index LA FSM &amp; Disadv'!$A$349:$BQ$511,'Index LA Summary'!$N44,0)),"Error")</f>
        <v>0.01</v>
      </c>
      <c r="O38" s="92" t="str">
        <f>IFERROR(IF('Index LA Summary'!$B$4=1,"",VLOOKUP('Index LA Summary'!$B$5,'Index LA FSM &amp; Disadv'!$A$519:$BQ$681,'Index LA Summary'!$L44,0)),"Error")</f>
        <v>x</v>
      </c>
      <c r="P38" s="92" t="str">
        <f>IFERROR(IF('Index LA Summary'!$B$4=1,"",VLOOKUP('Index LA Summary'!$B$5,'Index LA FSM &amp; Disadv'!$A$519:$BQ$681,'Index LA Summary'!$N44,0)),"Error")</f>
        <v>x</v>
      </c>
      <c r="Q38" s="92">
        <f>IFERROR(IF('Index LA Summary'!$B$4=1,"",VLOOKUP('Index LA Summary'!$B$5,'LA41 (SEN)'!$A$19:$CM$170,'Index LA Summary'!$R44,0)),"Error")</f>
        <v>0.03</v>
      </c>
      <c r="R38" s="92">
        <f>IFERROR(IF('Index LA Summary'!$B$4=1,"",VLOOKUP('Index LA Summary'!$B$5,'LA41 (SEN)'!$A$19:$CM$170,'Index LA Summary'!$T44,0)),"Error")</f>
        <v>0</v>
      </c>
      <c r="S38" s="92">
        <f>IFERROR(IF('Index LA Summary'!$B$4=1,"",VLOOKUP('Index LA Summary'!$B$5,'LA41 (SEN)'!$A$19:$CM$170,'Index LA Summary'!$V44,0)),"Error")</f>
        <v>0.01</v>
      </c>
    </row>
    <row r="39" spans="1:19" ht="14.25" x14ac:dyDescent="0.2">
      <c r="A39" s="12"/>
      <c r="B39" s="6"/>
      <c r="C39" s="150"/>
      <c r="D39" s="120"/>
      <c r="E39" s="120"/>
      <c r="F39" s="121"/>
      <c r="G39" s="121"/>
      <c r="H39" s="121"/>
      <c r="I39" s="151"/>
      <c r="J39" s="151"/>
      <c r="K39" s="151"/>
      <c r="L39" s="151"/>
      <c r="M39" s="151"/>
      <c r="N39" s="151"/>
      <c r="O39" s="151"/>
      <c r="P39" s="151"/>
      <c r="Q39" s="151"/>
      <c r="R39" s="151"/>
      <c r="S39" s="151"/>
    </row>
    <row r="40" spans="1:19" ht="14.25" x14ac:dyDescent="0.2">
      <c r="A40" s="37"/>
      <c r="B40" s="24" t="s">
        <v>39</v>
      </c>
      <c r="C40" s="78"/>
      <c r="D40" s="14"/>
      <c r="E40" s="14"/>
      <c r="F40" s="79"/>
      <c r="G40" s="79"/>
      <c r="H40" s="79"/>
      <c r="I40" s="44"/>
      <c r="J40" s="44"/>
      <c r="K40" s="44"/>
      <c r="L40" s="44"/>
      <c r="M40" s="44"/>
      <c r="N40" s="44"/>
      <c r="O40" s="44"/>
      <c r="P40" s="44"/>
      <c r="Q40" s="44"/>
      <c r="R40" s="44"/>
      <c r="S40" s="46" t="s">
        <v>40</v>
      </c>
    </row>
  </sheetData>
  <sheetProtection password="DE5B" sheet="1" objects="1" scenarios="1" sort="0" autoFilter="0"/>
  <mergeCells count="16">
    <mergeCell ref="A9:B9"/>
    <mergeCell ref="A33:B33"/>
    <mergeCell ref="C5:E5"/>
    <mergeCell ref="I5:J5"/>
    <mergeCell ref="K5:L5"/>
    <mergeCell ref="M5:N5"/>
    <mergeCell ref="O5:P5"/>
    <mergeCell ref="Q5:S5"/>
    <mergeCell ref="A1:H1"/>
    <mergeCell ref="C3:H3"/>
    <mergeCell ref="I3:S3"/>
    <mergeCell ref="C4:E4"/>
    <mergeCell ref="G4:H4"/>
    <mergeCell ref="I4:L4"/>
    <mergeCell ref="M4:P4"/>
    <mergeCell ref="Q4:S4"/>
  </mergeCells>
  <pageMargins left="0.7" right="0.7" top="0.75" bottom="0.75" header="0.3" footer="0.3"/>
  <pageSetup paperSize="9" scale="66"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Drop Down 1">
              <controlPr defaultSize="0" autoLine="0" autoPict="0">
                <anchor moveWithCells="1">
                  <from>
                    <xdr:col>1</xdr:col>
                    <xdr:colOff>66675</xdr:colOff>
                    <xdr:row>4</xdr:row>
                    <xdr:rowOff>276225</xdr:rowOff>
                  </from>
                  <to>
                    <xdr:col>1</xdr:col>
                    <xdr:colOff>2209800</xdr:colOff>
                    <xdr:row>4</xdr:row>
                    <xdr:rowOff>485775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V162"/>
  <sheetViews>
    <sheetView workbookViewId="0">
      <selection activeCell="E5" sqref="E5"/>
    </sheetView>
  </sheetViews>
  <sheetFormatPr defaultRowHeight="15" x14ac:dyDescent="0.25"/>
  <cols>
    <col min="4" max="4" width="7.85546875" bestFit="1" customWidth="1"/>
  </cols>
  <sheetData>
    <row r="3" spans="1:22" ht="15.75" thickBot="1" x14ac:dyDescent="0.3"/>
    <row r="4" spans="1:22" x14ac:dyDescent="0.25">
      <c r="A4" s="30" t="s">
        <v>86</v>
      </c>
      <c r="B4" s="86">
        <v>90</v>
      </c>
    </row>
    <row r="5" spans="1:22" x14ac:dyDescent="0.25">
      <c r="A5" t="s">
        <v>430</v>
      </c>
      <c r="B5" s="87">
        <f>IFERROR(VLOOKUP($B$4,$A$11:$B$162,2,0),"")</f>
        <v>815</v>
      </c>
    </row>
    <row r="6" spans="1:22" x14ac:dyDescent="0.25">
      <c r="A6" t="s">
        <v>429</v>
      </c>
      <c r="B6" s="87" t="str">
        <f>IFERROR(VLOOKUP($B$4,$A$11:$D$162,4,0),"")</f>
        <v>YH</v>
      </c>
    </row>
    <row r="7" spans="1:22" ht="15.75" thickBot="1" x14ac:dyDescent="0.3">
      <c r="A7" t="s">
        <v>431</v>
      </c>
      <c r="B7" s="88" t="str">
        <f>IF($B$4=1,"","NAT")</f>
        <v>NAT</v>
      </c>
    </row>
    <row r="8" spans="1:22" x14ac:dyDescent="0.25">
      <c r="I8" s="193" t="s">
        <v>444</v>
      </c>
      <c r="J8" s="193"/>
      <c r="L8" s="193" t="s">
        <v>445</v>
      </c>
      <c r="M8" s="193"/>
      <c r="N8" s="193"/>
      <c r="O8" s="193"/>
      <c r="P8" s="193"/>
      <c r="Q8" s="193"/>
    </row>
    <row r="9" spans="1:22" x14ac:dyDescent="0.25">
      <c r="A9" t="s">
        <v>427</v>
      </c>
      <c r="B9" t="s">
        <v>426</v>
      </c>
      <c r="C9" t="s">
        <v>393</v>
      </c>
      <c r="D9" t="s">
        <v>425</v>
      </c>
      <c r="E9" t="s">
        <v>428</v>
      </c>
      <c r="I9" t="s">
        <v>441</v>
      </c>
      <c r="J9" s="193" t="s">
        <v>442</v>
      </c>
      <c r="K9" s="193"/>
      <c r="L9" t="s">
        <v>441</v>
      </c>
      <c r="M9" s="94" t="s">
        <v>442</v>
      </c>
      <c r="N9" t="s">
        <v>441</v>
      </c>
      <c r="O9" s="94" t="s">
        <v>442</v>
      </c>
      <c r="P9" t="s">
        <v>441</v>
      </c>
      <c r="Q9" s="94" t="s">
        <v>442</v>
      </c>
      <c r="R9" t="s">
        <v>441</v>
      </c>
      <c r="S9" s="94" t="s">
        <v>442</v>
      </c>
      <c r="T9" t="s">
        <v>441</v>
      </c>
      <c r="U9" s="94" t="s">
        <v>442</v>
      </c>
      <c r="V9" t="s">
        <v>441</v>
      </c>
    </row>
    <row r="10" spans="1:22" x14ac:dyDescent="0.25">
      <c r="A10">
        <v>1</v>
      </c>
      <c r="I10">
        <v>1</v>
      </c>
      <c r="J10" t="s">
        <v>141</v>
      </c>
      <c r="L10">
        <v>1</v>
      </c>
      <c r="M10" t="s">
        <v>141</v>
      </c>
      <c r="N10">
        <v>1</v>
      </c>
      <c r="O10" t="s">
        <v>141</v>
      </c>
      <c r="P10">
        <v>1</v>
      </c>
      <c r="Q10" t="s">
        <v>141</v>
      </c>
      <c r="R10">
        <v>1</v>
      </c>
      <c r="S10" t="s">
        <v>141</v>
      </c>
      <c r="T10">
        <v>1</v>
      </c>
      <c r="U10" t="s">
        <v>141</v>
      </c>
      <c r="V10">
        <v>1</v>
      </c>
    </row>
    <row r="11" spans="1:22" x14ac:dyDescent="0.25">
      <c r="A11">
        <v>2</v>
      </c>
      <c r="B11">
        <v>301</v>
      </c>
      <c r="C11" t="s">
        <v>185</v>
      </c>
      <c r="D11" t="s">
        <v>179</v>
      </c>
      <c r="E11" t="s">
        <v>180</v>
      </c>
      <c r="I11">
        <v>2</v>
      </c>
      <c r="J11" t="s">
        <v>142</v>
      </c>
      <c r="L11">
        <v>2</v>
      </c>
      <c r="M11" t="s">
        <v>142</v>
      </c>
      <c r="N11">
        <v>2</v>
      </c>
      <c r="O11" t="s">
        <v>142</v>
      </c>
      <c r="P11">
        <v>2</v>
      </c>
      <c r="Q11" t="s">
        <v>142</v>
      </c>
      <c r="R11">
        <v>2</v>
      </c>
      <c r="S11" t="s">
        <v>142</v>
      </c>
      <c r="T11">
        <v>2</v>
      </c>
      <c r="U11" t="s">
        <v>142</v>
      </c>
      <c r="V11">
        <v>2</v>
      </c>
    </row>
    <row r="12" spans="1:22" x14ac:dyDescent="0.25">
      <c r="A12">
        <v>3</v>
      </c>
      <c r="B12">
        <v>302</v>
      </c>
      <c r="C12" t="s">
        <v>186</v>
      </c>
      <c r="D12" t="s">
        <v>179</v>
      </c>
      <c r="E12" t="s">
        <v>180</v>
      </c>
      <c r="I12">
        <v>3</v>
      </c>
      <c r="J12" t="s">
        <v>143</v>
      </c>
      <c r="L12">
        <v>3</v>
      </c>
      <c r="M12" t="s">
        <v>143</v>
      </c>
      <c r="N12">
        <v>3</v>
      </c>
      <c r="O12" t="s">
        <v>143</v>
      </c>
      <c r="P12">
        <v>3</v>
      </c>
      <c r="Q12" t="s">
        <v>143</v>
      </c>
      <c r="R12">
        <v>3</v>
      </c>
      <c r="S12" t="s">
        <v>143</v>
      </c>
      <c r="T12">
        <v>3</v>
      </c>
      <c r="U12" t="s">
        <v>143</v>
      </c>
      <c r="V12">
        <v>3</v>
      </c>
    </row>
    <row r="13" spans="1:22" x14ac:dyDescent="0.25">
      <c r="A13">
        <v>4</v>
      </c>
      <c r="B13">
        <v>370</v>
      </c>
      <c r="C13" t="s">
        <v>187</v>
      </c>
      <c r="D13" t="s">
        <v>169</v>
      </c>
      <c r="E13" t="s">
        <v>170</v>
      </c>
      <c r="I13">
        <v>4</v>
      </c>
      <c r="K13" t="s">
        <v>338</v>
      </c>
      <c r="L13">
        <v>4</v>
      </c>
      <c r="M13" t="s">
        <v>98</v>
      </c>
      <c r="N13">
        <v>5</v>
      </c>
      <c r="O13" t="s">
        <v>99</v>
      </c>
      <c r="P13">
        <v>6</v>
      </c>
      <c r="Q13" t="s">
        <v>113</v>
      </c>
      <c r="R13">
        <v>4</v>
      </c>
      <c r="T13">
        <v>5</v>
      </c>
      <c r="V13">
        <v>6</v>
      </c>
    </row>
    <row r="14" spans="1:22" x14ac:dyDescent="0.25">
      <c r="A14">
        <v>5</v>
      </c>
      <c r="B14">
        <v>800</v>
      </c>
      <c r="C14" t="s">
        <v>188</v>
      </c>
      <c r="D14" t="s">
        <v>183</v>
      </c>
      <c r="E14" t="s">
        <v>184</v>
      </c>
    </row>
    <row r="15" spans="1:22" x14ac:dyDescent="0.25">
      <c r="A15">
        <v>6</v>
      </c>
      <c r="B15">
        <v>822</v>
      </c>
      <c r="C15" t="s">
        <v>189</v>
      </c>
      <c r="D15" t="s">
        <v>175</v>
      </c>
      <c r="E15" t="s">
        <v>176</v>
      </c>
      <c r="I15">
        <v>5</v>
      </c>
      <c r="J15" t="s">
        <v>438</v>
      </c>
      <c r="L15">
        <v>7</v>
      </c>
      <c r="M15" t="s">
        <v>98</v>
      </c>
      <c r="N15">
        <v>8</v>
      </c>
      <c r="O15" t="s">
        <v>99</v>
      </c>
      <c r="P15">
        <v>9</v>
      </c>
      <c r="Q15" t="s">
        <v>113</v>
      </c>
      <c r="R15">
        <v>8</v>
      </c>
      <c r="T15">
        <v>9</v>
      </c>
      <c r="V15">
        <v>10</v>
      </c>
    </row>
    <row r="16" spans="1:22" x14ac:dyDescent="0.25">
      <c r="A16">
        <v>7</v>
      </c>
      <c r="B16">
        <v>303</v>
      </c>
      <c r="C16" t="s">
        <v>190</v>
      </c>
      <c r="D16" t="s">
        <v>179</v>
      </c>
      <c r="E16" t="s">
        <v>180</v>
      </c>
    </row>
    <row r="17" spans="1:22" x14ac:dyDescent="0.25">
      <c r="A17">
        <v>8</v>
      </c>
      <c r="B17">
        <v>330</v>
      </c>
      <c r="C17" t="s">
        <v>191</v>
      </c>
      <c r="D17" t="s">
        <v>173</v>
      </c>
      <c r="E17" t="s">
        <v>174</v>
      </c>
      <c r="I17">
        <v>6</v>
      </c>
      <c r="J17" t="s">
        <v>340</v>
      </c>
      <c r="L17">
        <v>10</v>
      </c>
      <c r="M17" t="s">
        <v>98</v>
      </c>
      <c r="N17">
        <v>11</v>
      </c>
      <c r="O17" t="s">
        <v>99</v>
      </c>
      <c r="P17">
        <v>12</v>
      </c>
      <c r="Q17" t="s">
        <v>113</v>
      </c>
      <c r="R17">
        <v>12</v>
      </c>
      <c r="T17">
        <v>13</v>
      </c>
      <c r="V17">
        <v>14</v>
      </c>
    </row>
    <row r="18" spans="1:22" x14ac:dyDescent="0.25">
      <c r="A18">
        <v>9</v>
      </c>
      <c r="B18">
        <v>889</v>
      </c>
      <c r="C18" t="s">
        <v>192</v>
      </c>
      <c r="D18" t="s">
        <v>167</v>
      </c>
      <c r="E18" t="s">
        <v>168</v>
      </c>
      <c r="J18" t="s">
        <v>17</v>
      </c>
    </row>
    <row r="19" spans="1:22" x14ac:dyDescent="0.25">
      <c r="A19">
        <v>10</v>
      </c>
      <c r="B19">
        <v>890</v>
      </c>
      <c r="C19" t="s">
        <v>193</v>
      </c>
      <c r="D19" t="s">
        <v>167</v>
      </c>
      <c r="E19" t="s">
        <v>168</v>
      </c>
      <c r="I19">
        <v>7</v>
      </c>
      <c r="K19" t="s">
        <v>18</v>
      </c>
      <c r="L19">
        <v>13</v>
      </c>
      <c r="M19" t="s">
        <v>98</v>
      </c>
      <c r="N19">
        <v>14</v>
      </c>
      <c r="O19" t="s">
        <v>99</v>
      </c>
      <c r="P19">
        <v>15</v>
      </c>
      <c r="Q19" t="s">
        <v>113</v>
      </c>
      <c r="R19">
        <v>16</v>
      </c>
      <c r="T19">
        <v>17</v>
      </c>
      <c r="V19">
        <v>18</v>
      </c>
    </row>
    <row r="20" spans="1:22" x14ac:dyDescent="0.25">
      <c r="A20">
        <v>11</v>
      </c>
      <c r="B20">
        <v>350</v>
      </c>
      <c r="C20" t="s">
        <v>194</v>
      </c>
      <c r="D20" t="s">
        <v>167</v>
      </c>
      <c r="E20" t="s">
        <v>168</v>
      </c>
      <c r="I20">
        <v>8</v>
      </c>
      <c r="K20" t="s">
        <v>19</v>
      </c>
      <c r="L20">
        <v>16</v>
      </c>
      <c r="M20" t="s">
        <v>98</v>
      </c>
      <c r="N20">
        <v>17</v>
      </c>
      <c r="O20" t="s">
        <v>99</v>
      </c>
      <c r="P20">
        <v>18</v>
      </c>
      <c r="Q20" t="s">
        <v>113</v>
      </c>
      <c r="R20">
        <v>20</v>
      </c>
      <c r="T20">
        <v>21</v>
      </c>
      <c r="V20">
        <v>22</v>
      </c>
    </row>
    <row r="21" spans="1:22" x14ac:dyDescent="0.25">
      <c r="A21">
        <v>12</v>
      </c>
      <c r="B21">
        <v>837</v>
      </c>
      <c r="C21" t="s">
        <v>195</v>
      </c>
      <c r="D21" t="s">
        <v>183</v>
      </c>
      <c r="E21" t="s">
        <v>184</v>
      </c>
      <c r="I21">
        <v>9</v>
      </c>
      <c r="K21" t="s">
        <v>341</v>
      </c>
      <c r="L21">
        <v>19</v>
      </c>
      <c r="M21" t="s">
        <v>98</v>
      </c>
      <c r="N21">
        <v>20</v>
      </c>
      <c r="O21" t="s">
        <v>99</v>
      </c>
      <c r="P21">
        <v>21</v>
      </c>
      <c r="Q21" t="s">
        <v>113</v>
      </c>
      <c r="R21">
        <f>R20+4</f>
        <v>24</v>
      </c>
      <c r="T21">
        <f t="shared" ref="T21:V21" si="0">T20+4</f>
        <v>25</v>
      </c>
      <c r="V21">
        <f t="shared" si="0"/>
        <v>26</v>
      </c>
    </row>
    <row r="22" spans="1:22" x14ac:dyDescent="0.25">
      <c r="A22">
        <v>13</v>
      </c>
      <c r="B22">
        <v>867</v>
      </c>
      <c r="C22" t="s">
        <v>196</v>
      </c>
      <c r="D22" t="s">
        <v>181</v>
      </c>
      <c r="E22" t="s">
        <v>182</v>
      </c>
      <c r="I22">
        <v>10</v>
      </c>
      <c r="K22" t="s">
        <v>21</v>
      </c>
      <c r="L22">
        <v>22</v>
      </c>
      <c r="M22" t="s">
        <v>98</v>
      </c>
      <c r="N22">
        <v>23</v>
      </c>
      <c r="O22" t="s">
        <v>99</v>
      </c>
      <c r="P22">
        <v>24</v>
      </c>
      <c r="Q22" t="s">
        <v>113</v>
      </c>
      <c r="R22">
        <f t="shared" ref="R22:R23" si="1">R21+4</f>
        <v>28</v>
      </c>
      <c r="T22">
        <f t="shared" ref="T22:T23" si="2">T21+4</f>
        <v>29</v>
      </c>
      <c r="V22">
        <f t="shared" ref="V22:V23" si="3">V21+4</f>
        <v>30</v>
      </c>
    </row>
    <row r="23" spans="1:22" x14ac:dyDescent="0.25">
      <c r="A23">
        <v>14</v>
      </c>
      <c r="B23">
        <v>380</v>
      </c>
      <c r="C23" t="s">
        <v>197</v>
      </c>
      <c r="D23" t="s">
        <v>169</v>
      </c>
      <c r="E23" t="s">
        <v>170</v>
      </c>
      <c r="I23">
        <v>11</v>
      </c>
      <c r="K23" t="s">
        <v>22</v>
      </c>
      <c r="L23">
        <v>25</v>
      </c>
      <c r="M23" t="s">
        <v>98</v>
      </c>
      <c r="N23">
        <v>26</v>
      </c>
      <c r="O23" t="s">
        <v>99</v>
      </c>
      <c r="P23">
        <v>27</v>
      </c>
      <c r="Q23" t="s">
        <v>113</v>
      </c>
      <c r="R23">
        <f t="shared" si="1"/>
        <v>32</v>
      </c>
      <c r="T23">
        <f t="shared" si="2"/>
        <v>33</v>
      </c>
      <c r="V23">
        <f t="shared" si="3"/>
        <v>34</v>
      </c>
    </row>
    <row r="24" spans="1:22" x14ac:dyDescent="0.25">
      <c r="A24">
        <v>15</v>
      </c>
      <c r="B24">
        <v>304</v>
      </c>
      <c r="C24" t="s">
        <v>198</v>
      </c>
      <c r="D24" t="s">
        <v>179</v>
      </c>
      <c r="E24" t="s">
        <v>180</v>
      </c>
      <c r="J24" t="s">
        <v>23</v>
      </c>
    </row>
    <row r="25" spans="1:22" x14ac:dyDescent="0.25">
      <c r="A25">
        <v>16</v>
      </c>
      <c r="B25">
        <v>846</v>
      </c>
      <c r="C25" t="s">
        <v>199</v>
      </c>
      <c r="D25" t="s">
        <v>181</v>
      </c>
      <c r="E25" t="s">
        <v>182</v>
      </c>
      <c r="I25">
        <v>12</v>
      </c>
      <c r="K25" t="s">
        <v>432</v>
      </c>
      <c r="L25">
        <v>28</v>
      </c>
      <c r="M25" t="s">
        <v>98</v>
      </c>
      <c r="N25">
        <v>29</v>
      </c>
      <c r="O25" t="s">
        <v>99</v>
      </c>
      <c r="P25">
        <v>30</v>
      </c>
      <c r="Q25" t="s">
        <v>113</v>
      </c>
      <c r="R25">
        <f>R23+4</f>
        <v>36</v>
      </c>
      <c r="T25">
        <f>T23+4</f>
        <v>37</v>
      </c>
      <c r="V25">
        <f>V23+4</f>
        <v>38</v>
      </c>
    </row>
    <row r="26" spans="1:22" x14ac:dyDescent="0.25">
      <c r="A26">
        <v>17</v>
      </c>
      <c r="B26">
        <v>801</v>
      </c>
      <c r="C26" t="s">
        <v>200</v>
      </c>
      <c r="D26" t="s">
        <v>183</v>
      </c>
      <c r="E26" t="s">
        <v>184</v>
      </c>
      <c r="I26">
        <v>13</v>
      </c>
      <c r="K26" t="s">
        <v>343</v>
      </c>
      <c r="L26">
        <v>31</v>
      </c>
      <c r="M26" t="s">
        <v>98</v>
      </c>
      <c r="N26">
        <v>32</v>
      </c>
      <c r="O26" t="s">
        <v>99</v>
      </c>
      <c r="P26">
        <v>33</v>
      </c>
      <c r="Q26" t="s">
        <v>113</v>
      </c>
      <c r="R26">
        <f t="shared" ref="R26:R44" si="4">R25+4</f>
        <v>40</v>
      </c>
      <c r="T26">
        <f t="shared" ref="T26:T44" si="5">T25+4</f>
        <v>41</v>
      </c>
      <c r="V26">
        <f t="shared" ref="V26:V44" si="6">V25+4</f>
        <v>42</v>
      </c>
    </row>
    <row r="27" spans="1:22" x14ac:dyDescent="0.25">
      <c r="A27">
        <v>18</v>
      </c>
      <c r="B27">
        <v>305</v>
      </c>
      <c r="C27" t="s">
        <v>201</v>
      </c>
      <c r="D27" t="s">
        <v>179</v>
      </c>
      <c r="E27" t="s">
        <v>180</v>
      </c>
      <c r="I27">
        <v>14</v>
      </c>
      <c r="K27" t="s">
        <v>344</v>
      </c>
      <c r="L27">
        <v>34</v>
      </c>
      <c r="M27" t="s">
        <v>98</v>
      </c>
      <c r="N27">
        <v>35</v>
      </c>
      <c r="O27" t="s">
        <v>99</v>
      </c>
      <c r="P27">
        <v>36</v>
      </c>
      <c r="Q27" t="s">
        <v>113</v>
      </c>
      <c r="R27">
        <f t="shared" si="4"/>
        <v>44</v>
      </c>
      <c r="T27">
        <f t="shared" si="5"/>
        <v>45</v>
      </c>
      <c r="V27">
        <f t="shared" si="6"/>
        <v>46</v>
      </c>
    </row>
    <row r="28" spans="1:22" x14ac:dyDescent="0.25">
      <c r="A28">
        <v>19</v>
      </c>
      <c r="B28">
        <v>825</v>
      </c>
      <c r="C28" t="s">
        <v>202</v>
      </c>
      <c r="D28" t="s">
        <v>181</v>
      </c>
      <c r="E28" t="s">
        <v>182</v>
      </c>
    </row>
    <row r="29" spans="1:22" x14ac:dyDescent="0.25">
      <c r="A29">
        <v>20</v>
      </c>
      <c r="B29">
        <v>351</v>
      </c>
      <c r="C29" t="s">
        <v>203</v>
      </c>
      <c r="D29" t="s">
        <v>167</v>
      </c>
      <c r="E29" t="s">
        <v>168</v>
      </c>
      <c r="I29">
        <v>15</v>
      </c>
      <c r="K29" t="s">
        <v>443</v>
      </c>
      <c r="L29">
        <v>37</v>
      </c>
      <c r="M29" t="s">
        <v>98</v>
      </c>
      <c r="N29">
        <v>38</v>
      </c>
      <c r="O29" t="s">
        <v>99</v>
      </c>
      <c r="P29">
        <v>39</v>
      </c>
      <c r="Q29" t="s">
        <v>113</v>
      </c>
      <c r="R29">
        <f>R27+4</f>
        <v>48</v>
      </c>
      <c r="T29">
        <f>T27+4</f>
        <v>49</v>
      </c>
      <c r="V29">
        <f>V27+4</f>
        <v>50</v>
      </c>
    </row>
    <row r="30" spans="1:22" x14ac:dyDescent="0.25">
      <c r="A30">
        <v>21</v>
      </c>
      <c r="B30">
        <v>381</v>
      </c>
      <c r="C30" t="s">
        <v>204</v>
      </c>
      <c r="D30" t="s">
        <v>169</v>
      </c>
      <c r="E30" t="s">
        <v>170</v>
      </c>
    </row>
    <row r="31" spans="1:22" x14ac:dyDescent="0.25">
      <c r="A31">
        <v>22</v>
      </c>
      <c r="B31">
        <v>873</v>
      </c>
      <c r="C31" t="s">
        <v>205</v>
      </c>
      <c r="D31" t="s">
        <v>175</v>
      </c>
      <c r="E31" t="s">
        <v>176</v>
      </c>
      <c r="I31">
        <v>16</v>
      </c>
      <c r="K31" t="s">
        <v>28</v>
      </c>
      <c r="L31">
        <v>40</v>
      </c>
      <c r="M31" t="s">
        <v>98</v>
      </c>
      <c r="N31">
        <v>41</v>
      </c>
      <c r="O31" t="s">
        <v>99</v>
      </c>
      <c r="P31">
        <v>42</v>
      </c>
      <c r="Q31" t="s">
        <v>113</v>
      </c>
      <c r="R31">
        <f>R29+4</f>
        <v>52</v>
      </c>
      <c r="T31">
        <f>T29+4</f>
        <v>53</v>
      </c>
      <c r="V31">
        <f>V29+4</f>
        <v>54</v>
      </c>
    </row>
    <row r="32" spans="1:22" x14ac:dyDescent="0.25">
      <c r="A32">
        <v>23</v>
      </c>
      <c r="B32">
        <v>202</v>
      </c>
      <c r="C32" t="s">
        <v>206</v>
      </c>
      <c r="D32" t="s">
        <v>177</v>
      </c>
      <c r="E32" t="s">
        <v>178</v>
      </c>
      <c r="I32">
        <v>17</v>
      </c>
      <c r="K32" t="s">
        <v>433</v>
      </c>
      <c r="L32">
        <v>43</v>
      </c>
      <c r="M32" t="s">
        <v>98</v>
      </c>
      <c r="N32">
        <v>44</v>
      </c>
      <c r="O32" t="s">
        <v>99</v>
      </c>
      <c r="P32">
        <v>45</v>
      </c>
      <c r="Q32" t="s">
        <v>113</v>
      </c>
      <c r="R32">
        <f t="shared" si="4"/>
        <v>56</v>
      </c>
      <c r="T32">
        <f t="shared" si="5"/>
        <v>57</v>
      </c>
      <c r="V32">
        <f t="shared" si="6"/>
        <v>58</v>
      </c>
    </row>
    <row r="33" spans="1:22" x14ac:dyDescent="0.25">
      <c r="A33">
        <v>24</v>
      </c>
      <c r="B33">
        <v>823</v>
      </c>
      <c r="C33" t="s">
        <v>207</v>
      </c>
      <c r="D33" t="s">
        <v>175</v>
      </c>
      <c r="E33" t="s">
        <v>176</v>
      </c>
    </row>
    <row r="34" spans="1:22" x14ac:dyDescent="0.25">
      <c r="A34">
        <v>25</v>
      </c>
      <c r="B34">
        <v>895</v>
      </c>
      <c r="C34" t="s">
        <v>208</v>
      </c>
      <c r="D34" t="s">
        <v>167</v>
      </c>
      <c r="E34" t="s">
        <v>168</v>
      </c>
      <c r="I34">
        <v>18</v>
      </c>
      <c r="J34" t="s">
        <v>434</v>
      </c>
      <c r="L34">
        <v>46</v>
      </c>
      <c r="M34" t="s">
        <v>98</v>
      </c>
      <c r="N34">
        <v>47</v>
      </c>
      <c r="O34" t="s">
        <v>99</v>
      </c>
      <c r="P34">
        <v>48</v>
      </c>
      <c r="Q34" t="s">
        <v>113</v>
      </c>
      <c r="R34">
        <f>R32+4</f>
        <v>60</v>
      </c>
      <c r="T34">
        <f>T32+4</f>
        <v>61</v>
      </c>
      <c r="V34">
        <f>V32+4</f>
        <v>62</v>
      </c>
    </row>
    <row r="35" spans="1:22" x14ac:dyDescent="0.25">
      <c r="A35">
        <v>26</v>
      </c>
      <c r="B35">
        <v>896</v>
      </c>
      <c r="C35" t="s">
        <v>209</v>
      </c>
      <c r="D35" t="s">
        <v>167</v>
      </c>
      <c r="E35" t="s">
        <v>168</v>
      </c>
      <c r="I35">
        <v>19</v>
      </c>
      <c r="K35" t="s">
        <v>348</v>
      </c>
      <c r="L35">
        <v>49</v>
      </c>
      <c r="M35" t="s">
        <v>98</v>
      </c>
      <c r="N35">
        <v>50</v>
      </c>
      <c r="O35" t="s">
        <v>99</v>
      </c>
      <c r="P35">
        <v>51</v>
      </c>
      <c r="Q35" t="s">
        <v>113</v>
      </c>
      <c r="R35">
        <f t="shared" si="4"/>
        <v>64</v>
      </c>
      <c r="T35">
        <f t="shared" si="5"/>
        <v>65</v>
      </c>
      <c r="V35">
        <f t="shared" si="6"/>
        <v>66</v>
      </c>
    </row>
    <row r="36" spans="1:22" x14ac:dyDescent="0.25">
      <c r="A36">
        <v>27</v>
      </c>
      <c r="B36">
        <v>201</v>
      </c>
      <c r="C36" t="s">
        <v>210</v>
      </c>
      <c r="D36" t="s">
        <v>177</v>
      </c>
      <c r="E36" t="s">
        <v>178</v>
      </c>
      <c r="I36">
        <v>20</v>
      </c>
      <c r="K36" t="s">
        <v>349</v>
      </c>
      <c r="L36">
        <v>52</v>
      </c>
      <c r="M36" t="s">
        <v>98</v>
      </c>
      <c r="N36">
        <v>53</v>
      </c>
      <c r="O36" t="s">
        <v>99</v>
      </c>
      <c r="P36">
        <v>54</v>
      </c>
      <c r="Q36" t="s">
        <v>113</v>
      </c>
      <c r="R36">
        <f t="shared" si="4"/>
        <v>68</v>
      </c>
      <c r="T36">
        <f t="shared" si="5"/>
        <v>69</v>
      </c>
      <c r="V36">
        <f t="shared" si="6"/>
        <v>70</v>
      </c>
    </row>
    <row r="37" spans="1:22" x14ac:dyDescent="0.25">
      <c r="A37">
        <v>28</v>
      </c>
      <c r="B37">
        <v>908</v>
      </c>
      <c r="C37" t="s">
        <v>211</v>
      </c>
      <c r="D37" t="s">
        <v>183</v>
      </c>
      <c r="E37" t="s">
        <v>184</v>
      </c>
      <c r="I37">
        <v>21</v>
      </c>
      <c r="K37" t="s">
        <v>435</v>
      </c>
      <c r="L37">
        <v>55</v>
      </c>
      <c r="M37" t="s">
        <v>98</v>
      </c>
      <c r="N37">
        <v>56</v>
      </c>
      <c r="O37" t="s">
        <v>99</v>
      </c>
      <c r="P37">
        <v>57</v>
      </c>
      <c r="Q37" t="s">
        <v>113</v>
      </c>
      <c r="R37">
        <f t="shared" si="4"/>
        <v>72</v>
      </c>
      <c r="T37">
        <f t="shared" si="5"/>
        <v>73</v>
      </c>
      <c r="V37">
        <f t="shared" si="6"/>
        <v>74</v>
      </c>
    </row>
    <row r="38" spans="1:22" x14ac:dyDescent="0.25">
      <c r="A38">
        <v>29</v>
      </c>
      <c r="B38">
        <v>331</v>
      </c>
      <c r="C38" t="s">
        <v>212</v>
      </c>
      <c r="D38" t="s">
        <v>173</v>
      </c>
      <c r="E38" t="s">
        <v>174</v>
      </c>
    </row>
    <row r="39" spans="1:22" x14ac:dyDescent="0.25">
      <c r="A39">
        <v>30</v>
      </c>
      <c r="B39">
        <v>306</v>
      </c>
      <c r="C39" t="s">
        <v>213</v>
      </c>
      <c r="D39" t="s">
        <v>179</v>
      </c>
      <c r="E39" t="s">
        <v>180</v>
      </c>
      <c r="I39">
        <v>22</v>
      </c>
      <c r="J39" t="s">
        <v>439</v>
      </c>
      <c r="L39">
        <v>58</v>
      </c>
      <c r="M39" t="s">
        <v>98</v>
      </c>
      <c r="N39">
        <v>59</v>
      </c>
      <c r="O39" t="s">
        <v>99</v>
      </c>
      <c r="P39">
        <v>60</v>
      </c>
      <c r="Q39" t="s">
        <v>113</v>
      </c>
      <c r="R39">
        <f>R37+4</f>
        <v>76</v>
      </c>
      <c r="T39">
        <f>T37+4</f>
        <v>77</v>
      </c>
      <c r="V39">
        <f>V37+4</f>
        <v>78</v>
      </c>
    </row>
    <row r="40" spans="1:22" x14ac:dyDescent="0.25">
      <c r="A40">
        <v>31</v>
      </c>
      <c r="B40">
        <v>909</v>
      </c>
      <c r="C40" t="s">
        <v>214</v>
      </c>
      <c r="D40" t="s">
        <v>167</v>
      </c>
      <c r="E40" t="s">
        <v>168</v>
      </c>
    </row>
    <row r="41" spans="1:22" x14ac:dyDescent="0.25">
      <c r="A41">
        <v>32</v>
      </c>
      <c r="B41">
        <v>841</v>
      </c>
      <c r="C41" t="s">
        <v>215</v>
      </c>
      <c r="D41" t="s">
        <v>165</v>
      </c>
      <c r="E41" t="s">
        <v>166</v>
      </c>
      <c r="J41" t="s">
        <v>35</v>
      </c>
    </row>
    <row r="42" spans="1:22" x14ac:dyDescent="0.25">
      <c r="A42">
        <v>33</v>
      </c>
      <c r="B42">
        <v>831</v>
      </c>
      <c r="C42" t="s">
        <v>216</v>
      </c>
      <c r="D42" t="s">
        <v>171</v>
      </c>
      <c r="E42" t="s">
        <v>172</v>
      </c>
      <c r="I42">
        <v>23</v>
      </c>
      <c r="K42" t="s">
        <v>436</v>
      </c>
      <c r="L42">
        <v>61</v>
      </c>
      <c r="M42" t="s">
        <v>98</v>
      </c>
      <c r="N42">
        <v>62</v>
      </c>
      <c r="O42" t="s">
        <v>99</v>
      </c>
      <c r="P42">
        <v>63</v>
      </c>
      <c r="Q42" t="s">
        <v>113</v>
      </c>
      <c r="R42">
        <f>R39+4</f>
        <v>80</v>
      </c>
      <c r="T42">
        <f>T39+4</f>
        <v>81</v>
      </c>
      <c r="V42">
        <f>V39+4</f>
        <v>82</v>
      </c>
    </row>
    <row r="43" spans="1:22" x14ac:dyDescent="0.25">
      <c r="A43">
        <v>34</v>
      </c>
      <c r="B43">
        <v>830</v>
      </c>
      <c r="C43" t="s">
        <v>217</v>
      </c>
      <c r="D43" t="s">
        <v>171</v>
      </c>
      <c r="E43" t="s">
        <v>172</v>
      </c>
      <c r="I43">
        <v>24</v>
      </c>
      <c r="K43" t="s">
        <v>440</v>
      </c>
      <c r="L43">
        <v>64</v>
      </c>
      <c r="M43" t="s">
        <v>98</v>
      </c>
      <c r="N43">
        <v>65</v>
      </c>
      <c r="O43" t="s">
        <v>99</v>
      </c>
      <c r="P43">
        <v>66</v>
      </c>
      <c r="Q43" t="s">
        <v>113</v>
      </c>
      <c r="R43">
        <f t="shared" si="4"/>
        <v>84</v>
      </c>
      <c r="T43">
        <f t="shared" si="5"/>
        <v>85</v>
      </c>
      <c r="V43">
        <f t="shared" si="6"/>
        <v>86</v>
      </c>
    </row>
    <row r="44" spans="1:22" x14ac:dyDescent="0.25">
      <c r="A44">
        <v>35</v>
      </c>
      <c r="B44">
        <v>878</v>
      </c>
      <c r="C44" t="s">
        <v>218</v>
      </c>
      <c r="D44" t="s">
        <v>183</v>
      </c>
      <c r="E44" t="s">
        <v>184</v>
      </c>
      <c r="I44">
        <v>25</v>
      </c>
      <c r="K44" t="s">
        <v>437</v>
      </c>
      <c r="L44">
        <v>67</v>
      </c>
      <c r="M44" t="s">
        <v>98</v>
      </c>
      <c r="N44">
        <v>68</v>
      </c>
      <c r="O44" t="s">
        <v>99</v>
      </c>
      <c r="P44">
        <v>69</v>
      </c>
      <c r="Q44" t="s">
        <v>113</v>
      </c>
      <c r="R44">
        <f t="shared" si="4"/>
        <v>88</v>
      </c>
      <c r="T44">
        <f t="shared" si="5"/>
        <v>89</v>
      </c>
      <c r="V44">
        <f t="shared" si="6"/>
        <v>90</v>
      </c>
    </row>
    <row r="45" spans="1:22" x14ac:dyDescent="0.25">
      <c r="A45">
        <v>36</v>
      </c>
      <c r="B45">
        <v>371</v>
      </c>
      <c r="C45" t="s">
        <v>219</v>
      </c>
      <c r="D45" t="s">
        <v>169</v>
      </c>
      <c r="E45" t="s">
        <v>170</v>
      </c>
    </row>
    <row r="46" spans="1:22" x14ac:dyDescent="0.25">
      <c r="A46">
        <v>37</v>
      </c>
      <c r="B46">
        <v>835</v>
      </c>
      <c r="C46" t="s">
        <v>220</v>
      </c>
      <c r="D46" t="s">
        <v>183</v>
      </c>
      <c r="E46" t="s">
        <v>184</v>
      </c>
    </row>
    <row r="47" spans="1:22" x14ac:dyDescent="0.25">
      <c r="A47">
        <v>38</v>
      </c>
      <c r="B47">
        <v>332</v>
      </c>
      <c r="C47" t="s">
        <v>221</v>
      </c>
      <c r="D47" t="s">
        <v>173</v>
      </c>
      <c r="E47" t="s">
        <v>174</v>
      </c>
    </row>
    <row r="48" spans="1:22" x14ac:dyDescent="0.25">
      <c r="A48">
        <v>39</v>
      </c>
      <c r="B48">
        <v>840</v>
      </c>
      <c r="C48" t="s">
        <v>222</v>
      </c>
      <c r="D48" t="s">
        <v>165</v>
      </c>
      <c r="E48" t="s">
        <v>166</v>
      </c>
    </row>
    <row r="49" spans="1:5" x14ac:dyDescent="0.25">
      <c r="A49">
        <v>40</v>
      </c>
      <c r="B49">
        <v>307</v>
      </c>
      <c r="C49" t="s">
        <v>223</v>
      </c>
      <c r="D49" t="s">
        <v>179</v>
      </c>
      <c r="E49" t="s">
        <v>180</v>
      </c>
    </row>
    <row r="50" spans="1:5" x14ac:dyDescent="0.25">
      <c r="A50">
        <v>41</v>
      </c>
      <c r="B50">
        <v>811</v>
      </c>
      <c r="C50" t="s">
        <v>224</v>
      </c>
      <c r="D50" t="s">
        <v>169</v>
      </c>
      <c r="E50" t="s">
        <v>170</v>
      </c>
    </row>
    <row r="51" spans="1:5" x14ac:dyDescent="0.25">
      <c r="A51">
        <v>42</v>
      </c>
      <c r="B51">
        <v>845</v>
      </c>
      <c r="C51" t="s">
        <v>225</v>
      </c>
      <c r="D51" t="s">
        <v>181</v>
      </c>
      <c r="E51" t="s">
        <v>182</v>
      </c>
    </row>
    <row r="52" spans="1:5" x14ac:dyDescent="0.25">
      <c r="A52">
        <v>43</v>
      </c>
      <c r="B52">
        <v>308</v>
      </c>
      <c r="C52" t="s">
        <v>226</v>
      </c>
      <c r="D52" t="s">
        <v>179</v>
      </c>
      <c r="E52" t="s">
        <v>180</v>
      </c>
    </row>
    <row r="53" spans="1:5" x14ac:dyDescent="0.25">
      <c r="A53">
        <v>44</v>
      </c>
      <c r="B53">
        <v>881</v>
      </c>
      <c r="C53" t="s">
        <v>227</v>
      </c>
      <c r="D53" t="s">
        <v>175</v>
      </c>
      <c r="E53" t="s">
        <v>176</v>
      </c>
    </row>
    <row r="54" spans="1:5" x14ac:dyDescent="0.25">
      <c r="A54">
        <v>45</v>
      </c>
      <c r="B54">
        <v>390</v>
      </c>
      <c r="C54" t="s">
        <v>228</v>
      </c>
      <c r="D54" t="s">
        <v>165</v>
      </c>
      <c r="E54" t="s">
        <v>166</v>
      </c>
    </row>
    <row r="55" spans="1:5" x14ac:dyDescent="0.25">
      <c r="A55">
        <v>46</v>
      </c>
      <c r="B55">
        <v>916</v>
      </c>
      <c r="C55" t="s">
        <v>229</v>
      </c>
      <c r="D55" t="s">
        <v>183</v>
      </c>
      <c r="E55" t="s">
        <v>184</v>
      </c>
    </row>
    <row r="56" spans="1:5" x14ac:dyDescent="0.25">
      <c r="A56">
        <v>47</v>
      </c>
      <c r="B56">
        <v>203</v>
      </c>
      <c r="C56" t="s">
        <v>230</v>
      </c>
      <c r="D56" t="s">
        <v>179</v>
      </c>
      <c r="E56" t="s">
        <v>180</v>
      </c>
    </row>
    <row r="57" spans="1:5" x14ac:dyDescent="0.25">
      <c r="A57">
        <v>48</v>
      </c>
      <c r="B57">
        <v>204</v>
      </c>
      <c r="C57" t="s">
        <v>231</v>
      </c>
      <c r="D57" t="s">
        <v>177</v>
      </c>
      <c r="E57" t="s">
        <v>178</v>
      </c>
    </row>
    <row r="58" spans="1:5" x14ac:dyDescent="0.25">
      <c r="A58">
        <v>49</v>
      </c>
      <c r="B58">
        <v>876</v>
      </c>
      <c r="C58" t="s">
        <v>232</v>
      </c>
      <c r="D58" t="s">
        <v>167</v>
      </c>
      <c r="E58" t="s">
        <v>168</v>
      </c>
    </row>
    <row r="59" spans="1:5" x14ac:dyDescent="0.25">
      <c r="A59">
        <v>50</v>
      </c>
      <c r="B59">
        <v>205</v>
      </c>
      <c r="C59" t="s">
        <v>233</v>
      </c>
      <c r="D59" t="s">
        <v>177</v>
      </c>
      <c r="E59" t="s">
        <v>178</v>
      </c>
    </row>
    <row r="60" spans="1:5" x14ac:dyDescent="0.25">
      <c r="A60">
        <v>51</v>
      </c>
      <c r="B60">
        <v>850</v>
      </c>
      <c r="C60" t="s">
        <v>234</v>
      </c>
      <c r="D60" t="s">
        <v>181</v>
      </c>
      <c r="E60" t="s">
        <v>182</v>
      </c>
    </row>
    <row r="61" spans="1:5" x14ac:dyDescent="0.25">
      <c r="A61">
        <v>52</v>
      </c>
      <c r="B61">
        <v>309</v>
      </c>
      <c r="C61" t="s">
        <v>235</v>
      </c>
      <c r="D61" t="s">
        <v>177</v>
      </c>
      <c r="E61" t="s">
        <v>178</v>
      </c>
    </row>
    <row r="62" spans="1:5" x14ac:dyDescent="0.25">
      <c r="A62">
        <v>53</v>
      </c>
      <c r="B62">
        <v>310</v>
      </c>
      <c r="C62" t="s">
        <v>236</v>
      </c>
      <c r="D62" t="s">
        <v>179</v>
      </c>
      <c r="E62" t="s">
        <v>180</v>
      </c>
    </row>
    <row r="63" spans="1:5" x14ac:dyDescent="0.25">
      <c r="A63">
        <v>54</v>
      </c>
      <c r="B63">
        <v>805</v>
      </c>
      <c r="C63" t="s">
        <v>237</v>
      </c>
      <c r="D63" t="s">
        <v>165</v>
      </c>
      <c r="E63" t="s">
        <v>166</v>
      </c>
    </row>
    <row r="64" spans="1:5" x14ac:dyDescent="0.25">
      <c r="A64">
        <v>55</v>
      </c>
      <c r="B64">
        <v>311</v>
      </c>
      <c r="C64" t="s">
        <v>238</v>
      </c>
      <c r="D64" t="s">
        <v>179</v>
      </c>
      <c r="E64" t="s">
        <v>180</v>
      </c>
    </row>
    <row r="65" spans="1:5" x14ac:dyDescent="0.25">
      <c r="A65">
        <v>56</v>
      </c>
      <c r="B65">
        <v>884</v>
      </c>
      <c r="C65" t="s">
        <v>239</v>
      </c>
      <c r="D65" t="s">
        <v>173</v>
      </c>
      <c r="E65" t="s">
        <v>174</v>
      </c>
    </row>
    <row r="66" spans="1:5" x14ac:dyDescent="0.25">
      <c r="A66">
        <v>57</v>
      </c>
      <c r="B66">
        <v>919</v>
      </c>
      <c r="C66" t="s">
        <v>240</v>
      </c>
      <c r="D66" t="s">
        <v>175</v>
      </c>
      <c r="E66" t="s">
        <v>176</v>
      </c>
    </row>
    <row r="67" spans="1:5" x14ac:dyDescent="0.25">
      <c r="A67">
        <v>58</v>
      </c>
      <c r="B67">
        <v>312</v>
      </c>
      <c r="C67" t="s">
        <v>241</v>
      </c>
      <c r="D67" t="s">
        <v>179</v>
      </c>
      <c r="E67" t="s">
        <v>180</v>
      </c>
    </row>
    <row r="68" spans="1:5" x14ac:dyDescent="0.25">
      <c r="A68">
        <v>59</v>
      </c>
      <c r="B68">
        <v>313</v>
      </c>
      <c r="C68" t="s">
        <v>242</v>
      </c>
      <c r="D68" t="s">
        <v>179</v>
      </c>
      <c r="E68" t="s">
        <v>180</v>
      </c>
    </row>
    <row r="69" spans="1:5" x14ac:dyDescent="0.25">
      <c r="A69">
        <v>60</v>
      </c>
      <c r="B69">
        <v>921</v>
      </c>
      <c r="C69" t="s">
        <v>243</v>
      </c>
      <c r="D69" t="s">
        <v>181</v>
      </c>
      <c r="E69" t="s">
        <v>182</v>
      </c>
    </row>
    <row r="70" spans="1:5" x14ac:dyDescent="0.25">
      <c r="A70">
        <v>61</v>
      </c>
      <c r="B70">
        <v>420</v>
      </c>
      <c r="C70" t="s">
        <v>244</v>
      </c>
      <c r="D70" t="s">
        <v>183</v>
      </c>
      <c r="E70" t="s">
        <v>184</v>
      </c>
    </row>
    <row r="71" spans="1:5" x14ac:dyDescent="0.25">
      <c r="A71">
        <v>62</v>
      </c>
      <c r="B71">
        <v>206</v>
      </c>
      <c r="C71" t="s">
        <v>245</v>
      </c>
      <c r="D71" t="s">
        <v>177</v>
      </c>
      <c r="E71" t="s">
        <v>178</v>
      </c>
    </row>
    <row r="72" spans="1:5" x14ac:dyDescent="0.25">
      <c r="A72">
        <v>63</v>
      </c>
      <c r="B72">
        <v>207</v>
      </c>
      <c r="C72" t="s">
        <v>246</v>
      </c>
      <c r="D72" t="s">
        <v>177</v>
      </c>
      <c r="E72" t="s">
        <v>178</v>
      </c>
    </row>
    <row r="73" spans="1:5" x14ac:dyDescent="0.25">
      <c r="A73">
        <v>64</v>
      </c>
      <c r="B73">
        <v>886</v>
      </c>
      <c r="C73" t="s">
        <v>247</v>
      </c>
      <c r="D73" t="s">
        <v>181</v>
      </c>
      <c r="E73" t="s">
        <v>182</v>
      </c>
    </row>
    <row r="74" spans="1:5" x14ac:dyDescent="0.25">
      <c r="A74">
        <v>65</v>
      </c>
      <c r="B74">
        <v>810</v>
      </c>
      <c r="C74" t="s">
        <v>248</v>
      </c>
      <c r="D74" t="s">
        <v>169</v>
      </c>
      <c r="E74" t="s">
        <v>170</v>
      </c>
    </row>
    <row r="75" spans="1:5" x14ac:dyDescent="0.25">
      <c r="A75">
        <v>66</v>
      </c>
      <c r="B75">
        <v>314</v>
      </c>
      <c r="C75" t="s">
        <v>249</v>
      </c>
      <c r="D75" t="s">
        <v>179</v>
      </c>
      <c r="E75" t="s">
        <v>180</v>
      </c>
    </row>
    <row r="76" spans="1:5" x14ac:dyDescent="0.25">
      <c r="A76">
        <v>67</v>
      </c>
      <c r="B76">
        <v>382</v>
      </c>
      <c r="C76" t="s">
        <v>250</v>
      </c>
      <c r="D76" t="s">
        <v>169</v>
      </c>
      <c r="E76" t="s">
        <v>170</v>
      </c>
    </row>
    <row r="77" spans="1:5" x14ac:dyDescent="0.25">
      <c r="A77">
        <v>68</v>
      </c>
      <c r="B77">
        <v>340</v>
      </c>
      <c r="C77" t="s">
        <v>251</v>
      </c>
      <c r="D77" t="s">
        <v>167</v>
      </c>
      <c r="E77" t="s">
        <v>168</v>
      </c>
    </row>
    <row r="78" spans="1:5" x14ac:dyDescent="0.25">
      <c r="A78">
        <v>69</v>
      </c>
      <c r="B78">
        <v>208</v>
      </c>
      <c r="C78" t="s">
        <v>252</v>
      </c>
      <c r="D78" t="s">
        <v>177</v>
      </c>
      <c r="E78" t="s">
        <v>178</v>
      </c>
    </row>
    <row r="79" spans="1:5" x14ac:dyDescent="0.25">
      <c r="A79">
        <v>70</v>
      </c>
      <c r="B79">
        <v>888</v>
      </c>
      <c r="C79" t="s">
        <v>253</v>
      </c>
      <c r="D79" t="s">
        <v>167</v>
      </c>
      <c r="E79" t="s">
        <v>168</v>
      </c>
    </row>
    <row r="80" spans="1:5" x14ac:dyDescent="0.25">
      <c r="A80">
        <v>71</v>
      </c>
      <c r="B80">
        <v>383</v>
      </c>
      <c r="C80" t="s">
        <v>254</v>
      </c>
      <c r="D80" t="s">
        <v>169</v>
      </c>
      <c r="E80" t="s">
        <v>170</v>
      </c>
    </row>
    <row r="81" spans="1:5" x14ac:dyDescent="0.25">
      <c r="A81">
        <v>72</v>
      </c>
      <c r="B81">
        <v>856</v>
      </c>
      <c r="C81" t="s">
        <v>255</v>
      </c>
      <c r="D81" t="s">
        <v>171</v>
      </c>
      <c r="E81" t="s">
        <v>172</v>
      </c>
    </row>
    <row r="82" spans="1:5" x14ac:dyDescent="0.25">
      <c r="A82">
        <v>73</v>
      </c>
      <c r="B82">
        <v>855</v>
      </c>
      <c r="C82" t="s">
        <v>256</v>
      </c>
      <c r="D82" t="s">
        <v>171</v>
      </c>
      <c r="E82" t="s">
        <v>172</v>
      </c>
    </row>
    <row r="83" spans="1:5" x14ac:dyDescent="0.25">
      <c r="A83">
        <v>74</v>
      </c>
      <c r="B83">
        <v>209</v>
      </c>
      <c r="C83" t="s">
        <v>257</v>
      </c>
      <c r="D83" t="s">
        <v>177</v>
      </c>
      <c r="E83" t="s">
        <v>178</v>
      </c>
    </row>
    <row r="84" spans="1:5" x14ac:dyDescent="0.25">
      <c r="A84">
        <v>75</v>
      </c>
      <c r="B84">
        <v>925</v>
      </c>
      <c r="C84" t="s">
        <v>258</v>
      </c>
      <c r="D84" t="s">
        <v>171</v>
      </c>
      <c r="E84" t="s">
        <v>172</v>
      </c>
    </row>
    <row r="85" spans="1:5" x14ac:dyDescent="0.25">
      <c r="A85">
        <v>76</v>
      </c>
      <c r="B85">
        <v>341</v>
      </c>
      <c r="C85" t="s">
        <v>259</v>
      </c>
      <c r="D85" t="s">
        <v>167</v>
      </c>
      <c r="E85" t="s">
        <v>168</v>
      </c>
    </row>
    <row r="86" spans="1:5" x14ac:dyDescent="0.25">
      <c r="A86">
        <v>77</v>
      </c>
      <c r="B86">
        <v>821</v>
      </c>
      <c r="C86" t="s">
        <v>260</v>
      </c>
      <c r="D86" t="s">
        <v>175</v>
      </c>
      <c r="E86" t="s">
        <v>176</v>
      </c>
    </row>
    <row r="87" spans="1:5" x14ac:dyDescent="0.25">
      <c r="A87">
        <v>78</v>
      </c>
      <c r="B87">
        <v>352</v>
      </c>
      <c r="C87" t="s">
        <v>261</v>
      </c>
      <c r="D87" t="s">
        <v>167</v>
      </c>
      <c r="E87" t="s">
        <v>168</v>
      </c>
    </row>
    <row r="88" spans="1:5" x14ac:dyDescent="0.25">
      <c r="A88">
        <v>79</v>
      </c>
      <c r="B88">
        <v>887</v>
      </c>
      <c r="C88" t="s">
        <v>262</v>
      </c>
      <c r="D88" t="s">
        <v>181</v>
      </c>
      <c r="E88" t="s">
        <v>182</v>
      </c>
    </row>
    <row r="89" spans="1:5" x14ac:dyDescent="0.25">
      <c r="A89">
        <v>80</v>
      </c>
      <c r="B89">
        <v>315</v>
      </c>
      <c r="C89" t="s">
        <v>263</v>
      </c>
      <c r="D89" t="s">
        <v>179</v>
      </c>
      <c r="E89" t="s">
        <v>180</v>
      </c>
    </row>
    <row r="90" spans="1:5" x14ac:dyDescent="0.25">
      <c r="A90">
        <v>81</v>
      </c>
      <c r="B90">
        <v>806</v>
      </c>
      <c r="C90" t="s">
        <v>264</v>
      </c>
      <c r="D90" t="s">
        <v>165</v>
      </c>
      <c r="E90" t="s">
        <v>166</v>
      </c>
    </row>
    <row r="91" spans="1:5" x14ac:dyDescent="0.25">
      <c r="A91">
        <v>82</v>
      </c>
      <c r="B91">
        <v>826</v>
      </c>
      <c r="C91" t="s">
        <v>265</v>
      </c>
      <c r="D91" t="s">
        <v>181</v>
      </c>
      <c r="E91" t="s">
        <v>182</v>
      </c>
    </row>
    <row r="92" spans="1:5" x14ac:dyDescent="0.25">
      <c r="A92">
        <v>83</v>
      </c>
      <c r="B92">
        <v>391</v>
      </c>
      <c r="C92" t="s">
        <v>266</v>
      </c>
      <c r="D92" t="s">
        <v>165</v>
      </c>
      <c r="E92" t="s">
        <v>166</v>
      </c>
    </row>
    <row r="93" spans="1:5" x14ac:dyDescent="0.25">
      <c r="A93">
        <v>84</v>
      </c>
      <c r="B93">
        <v>316</v>
      </c>
      <c r="C93" t="s">
        <v>267</v>
      </c>
      <c r="D93" t="s">
        <v>177</v>
      </c>
      <c r="E93" t="s">
        <v>178</v>
      </c>
    </row>
    <row r="94" spans="1:5" x14ac:dyDescent="0.25">
      <c r="A94">
        <v>85</v>
      </c>
      <c r="B94">
        <v>926</v>
      </c>
      <c r="C94" t="s">
        <v>268</v>
      </c>
      <c r="D94" t="s">
        <v>175</v>
      </c>
      <c r="E94" t="s">
        <v>176</v>
      </c>
    </row>
    <row r="95" spans="1:5" x14ac:dyDescent="0.25">
      <c r="A95">
        <v>86</v>
      </c>
      <c r="B95">
        <v>812</v>
      </c>
      <c r="C95" t="s">
        <v>269</v>
      </c>
      <c r="D95" t="s">
        <v>169</v>
      </c>
      <c r="E95" t="s">
        <v>170</v>
      </c>
    </row>
    <row r="96" spans="1:5" x14ac:dyDescent="0.25">
      <c r="A96">
        <v>87</v>
      </c>
      <c r="B96">
        <v>813</v>
      </c>
      <c r="C96" t="s">
        <v>270</v>
      </c>
      <c r="D96" t="s">
        <v>169</v>
      </c>
      <c r="E96" t="s">
        <v>170</v>
      </c>
    </row>
    <row r="97" spans="1:5" x14ac:dyDescent="0.25">
      <c r="A97">
        <v>88</v>
      </c>
      <c r="B97">
        <v>802</v>
      </c>
      <c r="C97" t="s">
        <v>271</v>
      </c>
      <c r="D97" t="s">
        <v>183</v>
      </c>
      <c r="E97" t="s">
        <v>184</v>
      </c>
    </row>
    <row r="98" spans="1:5" x14ac:dyDescent="0.25">
      <c r="A98">
        <v>89</v>
      </c>
      <c r="B98">
        <v>392</v>
      </c>
      <c r="C98" t="s">
        <v>272</v>
      </c>
      <c r="D98" t="s">
        <v>165</v>
      </c>
      <c r="E98" t="s">
        <v>166</v>
      </c>
    </row>
    <row r="99" spans="1:5" x14ac:dyDescent="0.25">
      <c r="A99">
        <v>90</v>
      </c>
      <c r="B99">
        <v>815</v>
      </c>
      <c r="C99" t="s">
        <v>273</v>
      </c>
      <c r="D99" t="s">
        <v>169</v>
      </c>
      <c r="E99" t="s">
        <v>170</v>
      </c>
    </row>
    <row r="100" spans="1:5" x14ac:dyDescent="0.25">
      <c r="A100">
        <v>91</v>
      </c>
      <c r="B100">
        <v>928</v>
      </c>
      <c r="C100" t="s">
        <v>274</v>
      </c>
      <c r="D100" t="s">
        <v>171</v>
      </c>
      <c r="E100" t="s">
        <v>172</v>
      </c>
    </row>
    <row r="101" spans="1:5" x14ac:dyDescent="0.25">
      <c r="A101">
        <v>92</v>
      </c>
      <c r="B101">
        <v>929</v>
      </c>
      <c r="C101" t="s">
        <v>275</v>
      </c>
      <c r="D101" t="s">
        <v>165</v>
      </c>
      <c r="E101" t="s">
        <v>166</v>
      </c>
    </row>
    <row r="102" spans="1:5" x14ac:dyDescent="0.25">
      <c r="A102">
        <v>93</v>
      </c>
      <c r="B102">
        <v>892</v>
      </c>
      <c r="C102" t="s">
        <v>276</v>
      </c>
      <c r="D102" t="s">
        <v>171</v>
      </c>
      <c r="E102" t="s">
        <v>172</v>
      </c>
    </row>
    <row r="103" spans="1:5" x14ac:dyDescent="0.25">
      <c r="A103">
        <v>94</v>
      </c>
      <c r="B103">
        <v>891</v>
      </c>
      <c r="C103" t="s">
        <v>277</v>
      </c>
      <c r="D103" t="s">
        <v>171</v>
      </c>
      <c r="E103" t="s">
        <v>172</v>
      </c>
    </row>
    <row r="104" spans="1:5" x14ac:dyDescent="0.25">
      <c r="A104">
        <v>95</v>
      </c>
      <c r="B104">
        <v>353</v>
      </c>
      <c r="C104" t="s">
        <v>278</v>
      </c>
      <c r="D104" t="s">
        <v>167</v>
      </c>
      <c r="E104" t="s">
        <v>168</v>
      </c>
    </row>
    <row r="105" spans="1:5" x14ac:dyDescent="0.25">
      <c r="A105">
        <v>96</v>
      </c>
      <c r="B105">
        <v>931</v>
      </c>
      <c r="C105" t="s">
        <v>279</v>
      </c>
      <c r="D105" t="s">
        <v>181</v>
      </c>
      <c r="E105" t="s">
        <v>182</v>
      </c>
    </row>
    <row r="106" spans="1:5" x14ac:dyDescent="0.25">
      <c r="A106">
        <v>97</v>
      </c>
      <c r="B106">
        <v>874</v>
      </c>
      <c r="C106" t="s">
        <v>280</v>
      </c>
      <c r="D106" t="s">
        <v>175</v>
      </c>
      <c r="E106" t="s">
        <v>176</v>
      </c>
    </row>
    <row r="107" spans="1:5" x14ac:dyDescent="0.25">
      <c r="A107">
        <v>98</v>
      </c>
      <c r="B107">
        <v>879</v>
      </c>
      <c r="C107" t="s">
        <v>281</v>
      </c>
      <c r="D107" t="s">
        <v>183</v>
      </c>
      <c r="E107" t="s">
        <v>184</v>
      </c>
    </row>
    <row r="108" spans="1:5" x14ac:dyDescent="0.25">
      <c r="A108">
        <v>99</v>
      </c>
      <c r="B108">
        <v>836</v>
      </c>
      <c r="C108" t="s">
        <v>282</v>
      </c>
      <c r="D108" t="s">
        <v>183</v>
      </c>
      <c r="E108" t="s">
        <v>184</v>
      </c>
    </row>
    <row r="109" spans="1:5" x14ac:dyDescent="0.25">
      <c r="A109">
        <v>100</v>
      </c>
      <c r="B109">
        <v>851</v>
      </c>
      <c r="C109" t="s">
        <v>283</v>
      </c>
      <c r="D109" t="s">
        <v>181</v>
      </c>
      <c r="E109" t="s">
        <v>182</v>
      </c>
    </row>
    <row r="110" spans="1:5" x14ac:dyDescent="0.25">
      <c r="A110">
        <v>101</v>
      </c>
      <c r="B110">
        <v>870</v>
      </c>
      <c r="C110" t="s">
        <v>284</v>
      </c>
      <c r="D110" t="s">
        <v>181</v>
      </c>
      <c r="E110" t="s">
        <v>182</v>
      </c>
    </row>
    <row r="111" spans="1:5" x14ac:dyDescent="0.25">
      <c r="A111">
        <v>102</v>
      </c>
      <c r="B111">
        <v>317</v>
      </c>
      <c r="C111" t="s">
        <v>285</v>
      </c>
      <c r="D111" t="s">
        <v>179</v>
      </c>
      <c r="E111" t="s">
        <v>180</v>
      </c>
    </row>
    <row r="112" spans="1:5" x14ac:dyDescent="0.25">
      <c r="A112">
        <v>103</v>
      </c>
      <c r="B112">
        <v>807</v>
      </c>
      <c r="C112" t="s">
        <v>286</v>
      </c>
      <c r="D112" t="s">
        <v>165</v>
      </c>
      <c r="E112" t="s">
        <v>166</v>
      </c>
    </row>
    <row r="113" spans="1:5" x14ac:dyDescent="0.25">
      <c r="A113">
        <v>104</v>
      </c>
      <c r="B113">
        <v>318</v>
      </c>
      <c r="C113" t="s">
        <v>287</v>
      </c>
      <c r="D113" t="s">
        <v>179</v>
      </c>
      <c r="E113" t="s">
        <v>180</v>
      </c>
    </row>
    <row r="114" spans="1:5" x14ac:dyDescent="0.25">
      <c r="A114">
        <v>105</v>
      </c>
      <c r="B114">
        <v>354</v>
      </c>
      <c r="C114" t="s">
        <v>288</v>
      </c>
      <c r="D114" t="s">
        <v>167</v>
      </c>
      <c r="E114" t="s">
        <v>168</v>
      </c>
    </row>
    <row r="115" spans="1:5" x14ac:dyDescent="0.25">
      <c r="A115">
        <v>106</v>
      </c>
      <c r="B115">
        <v>372</v>
      </c>
      <c r="C115" t="s">
        <v>289</v>
      </c>
      <c r="D115" t="s">
        <v>169</v>
      </c>
      <c r="E115" t="s">
        <v>170</v>
      </c>
    </row>
    <row r="116" spans="1:5" x14ac:dyDescent="0.25">
      <c r="A116">
        <v>107</v>
      </c>
      <c r="B116">
        <v>857</v>
      </c>
      <c r="C116" t="s">
        <v>290</v>
      </c>
      <c r="D116" t="s">
        <v>171</v>
      </c>
      <c r="E116" t="s">
        <v>172</v>
      </c>
    </row>
    <row r="117" spans="1:5" x14ac:dyDescent="0.25">
      <c r="A117">
        <v>108</v>
      </c>
      <c r="B117">
        <v>355</v>
      </c>
      <c r="C117" t="s">
        <v>291</v>
      </c>
      <c r="D117" t="s">
        <v>167</v>
      </c>
      <c r="E117" t="s">
        <v>168</v>
      </c>
    </row>
    <row r="118" spans="1:5" x14ac:dyDescent="0.25">
      <c r="A118">
        <v>109</v>
      </c>
      <c r="B118">
        <v>333</v>
      </c>
      <c r="C118" t="s">
        <v>292</v>
      </c>
      <c r="D118" t="s">
        <v>173</v>
      </c>
      <c r="E118" t="s">
        <v>174</v>
      </c>
    </row>
    <row r="119" spans="1:5" x14ac:dyDescent="0.25">
      <c r="A119">
        <v>110</v>
      </c>
      <c r="B119">
        <v>343</v>
      </c>
      <c r="C119" t="s">
        <v>293</v>
      </c>
      <c r="D119" t="s">
        <v>167</v>
      </c>
      <c r="E119" t="s">
        <v>168</v>
      </c>
    </row>
    <row r="120" spans="1:5" x14ac:dyDescent="0.25">
      <c r="A120">
        <v>111</v>
      </c>
      <c r="B120">
        <v>373</v>
      </c>
      <c r="C120" t="s">
        <v>294</v>
      </c>
      <c r="D120" t="s">
        <v>169</v>
      </c>
      <c r="E120" t="s">
        <v>170</v>
      </c>
    </row>
    <row r="121" spans="1:5" x14ac:dyDescent="0.25">
      <c r="A121">
        <v>112</v>
      </c>
      <c r="B121">
        <v>893</v>
      </c>
      <c r="C121" t="s">
        <v>295</v>
      </c>
      <c r="D121" t="s">
        <v>173</v>
      </c>
      <c r="E121" t="s">
        <v>174</v>
      </c>
    </row>
    <row r="122" spans="1:5" x14ac:dyDescent="0.25">
      <c r="A122">
        <v>113</v>
      </c>
      <c r="B122">
        <v>871</v>
      </c>
      <c r="C122" t="s">
        <v>296</v>
      </c>
      <c r="D122" t="s">
        <v>181</v>
      </c>
      <c r="E122" t="s">
        <v>182</v>
      </c>
    </row>
    <row r="123" spans="1:5" x14ac:dyDescent="0.25">
      <c r="A123">
        <v>114</v>
      </c>
      <c r="B123">
        <v>334</v>
      </c>
      <c r="C123" t="s">
        <v>297</v>
      </c>
      <c r="D123" t="s">
        <v>173</v>
      </c>
      <c r="E123" t="s">
        <v>174</v>
      </c>
    </row>
    <row r="124" spans="1:5" x14ac:dyDescent="0.25">
      <c r="A124">
        <v>115</v>
      </c>
      <c r="B124">
        <v>933</v>
      </c>
      <c r="C124" t="s">
        <v>298</v>
      </c>
      <c r="D124" t="s">
        <v>183</v>
      </c>
      <c r="E124" t="s">
        <v>184</v>
      </c>
    </row>
    <row r="125" spans="1:5" x14ac:dyDescent="0.25">
      <c r="A125">
        <v>116</v>
      </c>
      <c r="B125">
        <v>803</v>
      </c>
      <c r="C125" t="s">
        <v>299</v>
      </c>
      <c r="D125" t="s">
        <v>183</v>
      </c>
      <c r="E125" t="s">
        <v>184</v>
      </c>
    </row>
    <row r="126" spans="1:5" x14ac:dyDescent="0.25">
      <c r="A126">
        <v>117</v>
      </c>
      <c r="B126">
        <v>393</v>
      </c>
      <c r="C126" t="s">
        <v>300</v>
      </c>
      <c r="D126" t="s">
        <v>165</v>
      </c>
      <c r="E126" t="s">
        <v>166</v>
      </c>
    </row>
    <row r="127" spans="1:5" x14ac:dyDescent="0.25">
      <c r="A127">
        <v>118</v>
      </c>
      <c r="B127">
        <v>852</v>
      </c>
      <c r="C127" t="s">
        <v>301</v>
      </c>
      <c r="D127" t="s">
        <v>181</v>
      </c>
      <c r="E127" t="s">
        <v>182</v>
      </c>
    </row>
    <row r="128" spans="1:5" x14ac:dyDescent="0.25">
      <c r="A128">
        <v>119</v>
      </c>
      <c r="B128">
        <v>882</v>
      </c>
      <c r="C128" t="s">
        <v>302</v>
      </c>
      <c r="D128" t="s">
        <v>175</v>
      </c>
      <c r="E128" t="s">
        <v>176</v>
      </c>
    </row>
    <row r="129" spans="1:5" x14ac:dyDescent="0.25">
      <c r="A129">
        <v>120</v>
      </c>
      <c r="B129">
        <v>210</v>
      </c>
      <c r="C129" t="s">
        <v>303</v>
      </c>
      <c r="D129" t="s">
        <v>177</v>
      </c>
      <c r="E129" t="s">
        <v>178</v>
      </c>
    </row>
    <row r="130" spans="1:5" x14ac:dyDescent="0.25">
      <c r="A130">
        <v>121</v>
      </c>
      <c r="B130">
        <v>342</v>
      </c>
      <c r="C130" t="s">
        <v>304</v>
      </c>
      <c r="D130" t="s">
        <v>167</v>
      </c>
      <c r="E130" t="s">
        <v>168</v>
      </c>
    </row>
    <row r="131" spans="1:5" x14ac:dyDescent="0.25">
      <c r="A131">
        <v>122</v>
      </c>
      <c r="B131">
        <v>860</v>
      </c>
      <c r="C131" t="s">
        <v>305</v>
      </c>
      <c r="D131" t="s">
        <v>173</v>
      </c>
      <c r="E131" t="s">
        <v>174</v>
      </c>
    </row>
    <row r="132" spans="1:5" x14ac:dyDescent="0.25">
      <c r="A132">
        <v>123</v>
      </c>
      <c r="B132">
        <v>356</v>
      </c>
      <c r="C132" t="s">
        <v>306</v>
      </c>
      <c r="D132" t="s">
        <v>167</v>
      </c>
      <c r="E132" t="s">
        <v>168</v>
      </c>
    </row>
    <row r="133" spans="1:5" x14ac:dyDescent="0.25">
      <c r="A133">
        <v>124</v>
      </c>
      <c r="B133">
        <v>808</v>
      </c>
      <c r="C133" t="s">
        <v>307</v>
      </c>
      <c r="D133" t="s">
        <v>165</v>
      </c>
      <c r="E133" t="s">
        <v>166</v>
      </c>
    </row>
    <row r="134" spans="1:5" x14ac:dyDescent="0.25">
      <c r="A134">
        <v>125</v>
      </c>
      <c r="B134">
        <v>861</v>
      </c>
      <c r="C134" t="s">
        <v>308</v>
      </c>
      <c r="D134" t="s">
        <v>173</v>
      </c>
      <c r="E134" t="s">
        <v>174</v>
      </c>
    </row>
    <row r="135" spans="1:5" x14ac:dyDescent="0.25">
      <c r="A135">
        <v>126</v>
      </c>
      <c r="B135">
        <v>935</v>
      </c>
      <c r="C135" t="s">
        <v>309</v>
      </c>
      <c r="D135" t="s">
        <v>175</v>
      </c>
      <c r="E135" t="s">
        <v>176</v>
      </c>
    </row>
    <row r="136" spans="1:5" x14ac:dyDescent="0.25">
      <c r="A136">
        <v>127</v>
      </c>
      <c r="B136">
        <v>394</v>
      </c>
      <c r="C136" t="s">
        <v>310</v>
      </c>
      <c r="D136" t="s">
        <v>165</v>
      </c>
      <c r="E136" t="s">
        <v>166</v>
      </c>
    </row>
    <row r="137" spans="1:5" x14ac:dyDescent="0.25">
      <c r="A137">
        <v>128</v>
      </c>
      <c r="B137">
        <v>936</v>
      </c>
      <c r="C137" t="s">
        <v>311</v>
      </c>
      <c r="D137" t="s">
        <v>181</v>
      </c>
      <c r="E137" t="s">
        <v>182</v>
      </c>
    </row>
    <row r="138" spans="1:5" x14ac:dyDescent="0.25">
      <c r="A138">
        <v>129</v>
      </c>
      <c r="B138">
        <v>319</v>
      </c>
      <c r="C138" t="s">
        <v>312</v>
      </c>
      <c r="D138" t="s">
        <v>179</v>
      </c>
      <c r="E138" t="s">
        <v>180</v>
      </c>
    </row>
    <row r="139" spans="1:5" x14ac:dyDescent="0.25">
      <c r="A139">
        <v>130</v>
      </c>
      <c r="B139">
        <v>866</v>
      </c>
      <c r="C139" t="s">
        <v>313</v>
      </c>
      <c r="D139" t="s">
        <v>183</v>
      </c>
      <c r="E139" t="s">
        <v>184</v>
      </c>
    </row>
    <row r="140" spans="1:5" x14ac:dyDescent="0.25">
      <c r="A140">
        <v>131</v>
      </c>
      <c r="B140">
        <v>357</v>
      </c>
      <c r="C140" t="s">
        <v>314</v>
      </c>
      <c r="D140" t="s">
        <v>167</v>
      </c>
      <c r="E140" t="s">
        <v>168</v>
      </c>
    </row>
    <row r="141" spans="1:5" x14ac:dyDescent="0.25">
      <c r="A141">
        <v>132</v>
      </c>
      <c r="B141">
        <v>894</v>
      </c>
      <c r="C141" t="s">
        <v>315</v>
      </c>
      <c r="D141" t="s">
        <v>173</v>
      </c>
      <c r="E141" t="s">
        <v>174</v>
      </c>
    </row>
    <row r="142" spans="1:5" x14ac:dyDescent="0.25">
      <c r="A142">
        <v>133</v>
      </c>
      <c r="B142">
        <v>883</v>
      </c>
      <c r="C142" t="s">
        <v>316</v>
      </c>
      <c r="D142" t="s">
        <v>175</v>
      </c>
      <c r="E142" t="s">
        <v>176</v>
      </c>
    </row>
    <row r="143" spans="1:5" x14ac:dyDescent="0.25">
      <c r="A143">
        <v>134</v>
      </c>
      <c r="B143">
        <v>880</v>
      </c>
      <c r="C143" t="s">
        <v>317</v>
      </c>
      <c r="D143" t="s">
        <v>183</v>
      </c>
      <c r="E143" t="s">
        <v>184</v>
      </c>
    </row>
    <row r="144" spans="1:5" x14ac:dyDescent="0.25">
      <c r="A144">
        <v>135</v>
      </c>
      <c r="B144">
        <v>211</v>
      </c>
      <c r="C144" t="s">
        <v>318</v>
      </c>
      <c r="D144" t="s">
        <v>177</v>
      </c>
      <c r="E144" t="s">
        <v>178</v>
      </c>
    </row>
    <row r="145" spans="1:5" x14ac:dyDescent="0.25">
      <c r="A145">
        <v>136</v>
      </c>
      <c r="B145">
        <v>358</v>
      </c>
      <c r="C145" t="s">
        <v>319</v>
      </c>
      <c r="D145" t="s">
        <v>167</v>
      </c>
      <c r="E145" t="s">
        <v>168</v>
      </c>
    </row>
    <row r="146" spans="1:5" x14ac:dyDescent="0.25">
      <c r="A146">
        <v>137</v>
      </c>
      <c r="B146">
        <v>384</v>
      </c>
      <c r="C146" t="s">
        <v>320</v>
      </c>
      <c r="D146" t="s">
        <v>169</v>
      </c>
      <c r="E146" t="s">
        <v>170</v>
      </c>
    </row>
    <row r="147" spans="1:5" x14ac:dyDescent="0.25">
      <c r="A147">
        <v>138</v>
      </c>
      <c r="B147">
        <v>335</v>
      </c>
      <c r="C147" t="s">
        <v>321</v>
      </c>
      <c r="D147" t="s">
        <v>173</v>
      </c>
      <c r="E147" t="s">
        <v>174</v>
      </c>
    </row>
    <row r="148" spans="1:5" x14ac:dyDescent="0.25">
      <c r="A148">
        <v>139</v>
      </c>
      <c r="B148">
        <v>320</v>
      </c>
      <c r="C148" t="s">
        <v>322</v>
      </c>
      <c r="D148" t="s">
        <v>179</v>
      </c>
      <c r="E148" t="s">
        <v>180</v>
      </c>
    </row>
    <row r="149" spans="1:5" x14ac:dyDescent="0.25">
      <c r="A149">
        <v>140</v>
      </c>
      <c r="B149">
        <v>212</v>
      </c>
      <c r="C149" t="s">
        <v>323</v>
      </c>
      <c r="D149" t="s">
        <v>177</v>
      </c>
      <c r="E149" t="s">
        <v>178</v>
      </c>
    </row>
    <row r="150" spans="1:5" x14ac:dyDescent="0.25">
      <c r="A150">
        <v>141</v>
      </c>
      <c r="B150">
        <v>877</v>
      </c>
      <c r="C150" t="s">
        <v>324</v>
      </c>
      <c r="D150" t="s">
        <v>167</v>
      </c>
      <c r="E150" t="s">
        <v>168</v>
      </c>
    </row>
    <row r="151" spans="1:5" x14ac:dyDescent="0.25">
      <c r="A151">
        <v>142</v>
      </c>
      <c r="B151">
        <v>937</v>
      </c>
      <c r="C151" t="s">
        <v>325</v>
      </c>
      <c r="D151" t="s">
        <v>173</v>
      </c>
      <c r="E151" t="s">
        <v>174</v>
      </c>
    </row>
    <row r="152" spans="1:5" x14ac:dyDescent="0.25">
      <c r="A152">
        <v>143</v>
      </c>
      <c r="B152">
        <v>869</v>
      </c>
      <c r="C152" t="s">
        <v>326</v>
      </c>
      <c r="D152" t="s">
        <v>181</v>
      </c>
      <c r="E152" t="s">
        <v>182</v>
      </c>
    </row>
    <row r="153" spans="1:5" x14ac:dyDescent="0.25">
      <c r="A153">
        <v>144</v>
      </c>
      <c r="B153">
        <v>938</v>
      </c>
      <c r="C153" t="s">
        <v>327</v>
      </c>
      <c r="D153" t="s">
        <v>181</v>
      </c>
      <c r="E153" t="s">
        <v>182</v>
      </c>
    </row>
    <row r="154" spans="1:5" x14ac:dyDescent="0.25">
      <c r="A154">
        <v>145</v>
      </c>
      <c r="B154">
        <v>213</v>
      </c>
      <c r="C154" t="s">
        <v>328</v>
      </c>
      <c r="D154" t="s">
        <v>177</v>
      </c>
      <c r="E154" t="s">
        <v>178</v>
      </c>
    </row>
    <row r="155" spans="1:5" x14ac:dyDescent="0.25">
      <c r="A155">
        <v>146</v>
      </c>
      <c r="B155">
        <v>359</v>
      </c>
      <c r="C155" t="s">
        <v>329</v>
      </c>
      <c r="D155" t="s">
        <v>167</v>
      </c>
      <c r="E155" t="s">
        <v>168</v>
      </c>
    </row>
    <row r="156" spans="1:5" x14ac:dyDescent="0.25">
      <c r="A156">
        <v>147</v>
      </c>
      <c r="B156">
        <v>865</v>
      </c>
      <c r="C156" t="s">
        <v>330</v>
      </c>
      <c r="D156" t="s">
        <v>183</v>
      </c>
      <c r="E156" t="s">
        <v>184</v>
      </c>
    </row>
    <row r="157" spans="1:5" x14ac:dyDescent="0.25">
      <c r="A157">
        <v>148</v>
      </c>
      <c r="B157">
        <v>868</v>
      </c>
      <c r="C157" t="s">
        <v>331</v>
      </c>
      <c r="D157" t="s">
        <v>181</v>
      </c>
      <c r="E157" t="s">
        <v>182</v>
      </c>
    </row>
    <row r="158" spans="1:5" x14ac:dyDescent="0.25">
      <c r="A158">
        <v>149</v>
      </c>
      <c r="B158">
        <v>344</v>
      </c>
      <c r="C158" t="s">
        <v>332</v>
      </c>
      <c r="D158" t="s">
        <v>167</v>
      </c>
      <c r="E158" t="s">
        <v>168</v>
      </c>
    </row>
    <row r="159" spans="1:5" x14ac:dyDescent="0.25">
      <c r="A159">
        <v>150</v>
      </c>
      <c r="B159">
        <v>872</v>
      </c>
      <c r="C159" t="s">
        <v>333</v>
      </c>
      <c r="D159" t="s">
        <v>181</v>
      </c>
      <c r="E159" t="s">
        <v>182</v>
      </c>
    </row>
    <row r="160" spans="1:5" x14ac:dyDescent="0.25">
      <c r="A160">
        <v>151</v>
      </c>
      <c r="B160">
        <v>336</v>
      </c>
      <c r="C160" t="s">
        <v>334</v>
      </c>
      <c r="D160" t="s">
        <v>173</v>
      </c>
      <c r="E160" t="s">
        <v>174</v>
      </c>
    </row>
    <row r="161" spans="1:5" x14ac:dyDescent="0.25">
      <c r="A161">
        <v>152</v>
      </c>
      <c r="B161">
        <v>885</v>
      </c>
      <c r="C161" t="s">
        <v>335</v>
      </c>
      <c r="D161" t="s">
        <v>173</v>
      </c>
      <c r="E161" t="s">
        <v>174</v>
      </c>
    </row>
    <row r="162" spans="1:5" x14ac:dyDescent="0.25">
      <c r="A162">
        <v>153</v>
      </c>
      <c r="B162">
        <v>816</v>
      </c>
      <c r="C162" t="s">
        <v>336</v>
      </c>
      <c r="D162" t="s">
        <v>169</v>
      </c>
      <c r="E162" t="s">
        <v>170</v>
      </c>
    </row>
  </sheetData>
  <mergeCells count="3">
    <mergeCell ref="J9:K9"/>
    <mergeCell ref="L8:Q8"/>
    <mergeCell ref="I8:J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27"/>
  <sheetViews>
    <sheetView workbookViewId="0"/>
  </sheetViews>
  <sheetFormatPr defaultRowHeight="14.25" x14ac:dyDescent="0.25"/>
  <cols>
    <col min="1" max="1" width="6.7109375" style="117" customWidth="1"/>
    <col min="2" max="2" width="120.7109375" style="81" customWidth="1"/>
    <col min="3" max="16384" width="9.140625" style="81"/>
  </cols>
  <sheetData>
    <row r="1" spans="1:2" x14ac:dyDescent="0.25">
      <c r="A1" s="116"/>
      <c r="B1" s="80" t="s">
        <v>397</v>
      </c>
    </row>
    <row r="2" spans="1:2" ht="42.75" x14ac:dyDescent="0.25">
      <c r="A2" s="116">
        <v>1</v>
      </c>
      <c r="B2" s="82" t="s">
        <v>398</v>
      </c>
    </row>
    <row r="3" spans="1:2" x14ac:dyDescent="0.25">
      <c r="A3" s="116">
        <v>2</v>
      </c>
      <c r="B3" s="82" t="s">
        <v>399</v>
      </c>
    </row>
    <row r="4" spans="1:2" x14ac:dyDescent="0.25">
      <c r="A4" s="116">
        <v>3</v>
      </c>
      <c r="B4" s="82" t="s">
        <v>400</v>
      </c>
    </row>
    <row r="5" spans="1:2" ht="71.25" x14ac:dyDescent="0.25">
      <c r="A5" s="116">
        <v>4</v>
      </c>
      <c r="B5" s="82" t="s">
        <v>401</v>
      </c>
    </row>
    <row r="6" spans="1:2" x14ac:dyDescent="0.25">
      <c r="A6" s="116">
        <v>5</v>
      </c>
      <c r="B6" s="82" t="s">
        <v>402</v>
      </c>
    </row>
    <row r="7" spans="1:2" ht="28.5" x14ac:dyDescent="0.25">
      <c r="A7" s="116">
        <v>6</v>
      </c>
      <c r="B7" s="82" t="s">
        <v>403</v>
      </c>
    </row>
    <row r="8" spans="1:2" x14ac:dyDescent="0.25">
      <c r="A8" s="116">
        <v>7</v>
      </c>
      <c r="B8" s="82" t="s">
        <v>404</v>
      </c>
    </row>
    <row r="9" spans="1:2" ht="28.5" x14ac:dyDescent="0.25">
      <c r="A9" s="116">
        <v>8</v>
      </c>
      <c r="B9" s="82" t="s">
        <v>405</v>
      </c>
    </row>
    <row r="10" spans="1:2" x14ac:dyDescent="0.25">
      <c r="A10" s="116">
        <v>9</v>
      </c>
      <c r="B10" s="82" t="s">
        <v>406</v>
      </c>
    </row>
    <row r="11" spans="1:2" ht="42.75" x14ac:dyDescent="0.25">
      <c r="A11" s="116">
        <v>10</v>
      </c>
      <c r="B11" s="82" t="s">
        <v>407</v>
      </c>
    </row>
    <row r="12" spans="1:2" ht="28.5" x14ac:dyDescent="0.25">
      <c r="A12" s="116">
        <v>11</v>
      </c>
      <c r="B12" s="82" t="s">
        <v>408</v>
      </c>
    </row>
    <row r="13" spans="1:2" ht="28.5" x14ac:dyDescent="0.25">
      <c r="A13" s="116">
        <v>12</v>
      </c>
      <c r="B13" s="82" t="s">
        <v>409</v>
      </c>
    </row>
    <row r="14" spans="1:2" x14ac:dyDescent="0.25">
      <c r="A14" s="116">
        <v>13</v>
      </c>
      <c r="B14" s="82" t="s">
        <v>410</v>
      </c>
    </row>
    <row r="15" spans="1:2" x14ac:dyDescent="0.25">
      <c r="A15" s="116">
        <v>14</v>
      </c>
      <c r="B15" s="82" t="s">
        <v>411</v>
      </c>
    </row>
    <row r="16" spans="1:2" x14ac:dyDescent="0.25">
      <c r="A16" s="116">
        <v>15</v>
      </c>
      <c r="B16" s="82" t="s">
        <v>412</v>
      </c>
    </row>
    <row r="17" spans="1:2" ht="28.5" x14ac:dyDescent="0.25">
      <c r="A17" s="116">
        <v>16</v>
      </c>
      <c r="B17" s="82" t="s">
        <v>413</v>
      </c>
    </row>
    <row r="18" spans="1:2" ht="42.75" x14ac:dyDescent="0.25">
      <c r="A18" s="116">
        <v>17</v>
      </c>
      <c r="B18" s="82" t="s">
        <v>414</v>
      </c>
    </row>
    <row r="19" spans="1:2" ht="85.5" x14ac:dyDescent="0.25">
      <c r="A19" s="116">
        <v>18</v>
      </c>
      <c r="B19" s="82" t="s">
        <v>415</v>
      </c>
    </row>
    <row r="20" spans="1:2" ht="99.75" x14ac:dyDescent="0.25">
      <c r="A20" s="116">
        <v>19</v>
      </c>
      <c r="B20" s="82" t="s">
        <v>416</v>
      </c>
    </row>
    <row r="21" spans="1:2" ht="42.75" x14ac:dyDescent="0.25">
      <c r="A21" s="116">
        <v>20</v>
      </c>
      <c r="B21" s="82" t="s">
        <v>417</v>
      </c>
    </row>
    <row r="22" spans="1:2" x14ac:dyDescent="0.25">
      <c r="A22" s="116"/>
      <c r="B22" s="83"/>
    </row>
    <row r="23" spans="1:2" x14ac:dyDescent="0.25">
      <c r="A23" s="116"/>
      <c r="B23" s="84" t="s">
        <v>418</v>
      </c>
    </row>
    <row r="24" spans="1:2" ht="57" x14ac:dyDescent="0.25">
      <c r="A24" s="116" t="s">
        <v>419</v>
      </c>
      <c r="B24" s="85" t="s">
        <v>420</v>
      </c>
    </row>
    <row r="25" spans="1:2" x14ac:dyDescent="0.25">
      <c r="A25" s="116" t="s">
        <v>421</v>
      </c>
      <c r="B25" s="85" t="s">
        <v>422</v>
      </c>
    </row>
    <row r="26" spans="1:2" x14ac:dyDescent="0.25">
      <c r="A26" s="116" t="s">
        <v>423</v>
      </c>
      <c r="B26" s="85" t="s">
        <v>424</v>
      </c>
    </row>
    <row r="27" spans="1:2" x14ac:dyDescent="0.25">
      <c r="B27" s="83"/>
    </row>
  </sheetData>
  <sheetProtection password="DE5B" sheet="1" objects="1" scenarios="1"/>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pageSetUpPr fitToPage="1"/>
  </sheetPr>
  <dimension ref="A1:K3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1.25" x14ac:dyDescent="0.2"/>
  <cols>
    <col min="1" max="1" width="9.140625" style="2" customWidth="1"/>
    <col min="2" max="2" width="53" style="2" customWidth="1"/>
    <col min="3" max="3" width="10.42578125" style="2" bestFit="1" customWidth="1"/>
    <col min="4" max="4" width="9.7109375" style="2" customWidth="1"/>
    <col min="5" max="7" width="9.140625" style="2"/>
    <col min="8" max="8" width="9" style="2" customWidth="1"/>
    <col min="9" max="9" width="18.7109375" style="2" customWidth="1"/>
    <col min="10" max="10" width="16.7109375" style="2" customWidth="1"/>
    <col min="11" max="11" width="11.140625" style="2" customWidth="1"/>
    <col min="12" max="16384" width="9.140625" style="2"/>
  </cols>
  <sheetData>
    <row r="1" spans="1:11" ht="12.75" customHeight="1" x14ac:dyDescent="0.2">
      <c r="A1" s="159" t="str">
        <f>IF('Index NA1'!$B$4=1,'Index NA1'!$I$4,IF('Index NA1'!$B$4=2,'Index NA1'!$I$5,"Error"))</f>
        <v>KS4 National: Number of 2012/13 KS4 cohort going to, or remaining in, an education or employment destination in 2013/14</v>
      </c>
      <c r="B1" s="159"/>
      <c r="C1" s="159"/>
      <c r="D1" s="159"/>
      <c r="E1" s="159"/>
      <c r="F1" s="159"/>
      <c r="G1" s="159"/>
      <c r="H1" s="159"/>
      <c r="I1" s="159"/>
      <c r="J1" s="32"/>
      <c r="K1" s="32"/>
    </row>
    <row r="2" spans="1:11" ht="14.25" x14ac:dyDescent="0.2">
      <c r="A2" s="4" t="s">
        <v>496</v>
      </c>
      <c r="B2" s="5"/>
      <c r="C2" s="5"/>
      <c r="D2" s="5"/>
      <c r="E2" s="5"/>
      <c r="F2" s="5"/>
      <c r="G2" s="5"/>
      <c r="H2" s="5"/>
      <c r="I2" s="5"/>
      <c r="J2" s="5"/>
      <c r="K2" s="5"/>
    </row>
    <row r="3" spans="1:11" ht="15" thickBot="1" x14ac:dyDescent="0.25">
      <c r="A3" s="4" t="s">
        <v>1</v>
      </c>
      <c r="B3" s="5"/>
      <c r="C3" s="5"/>
      <c r="D3" s="5"/>
      <c r="E3" s="5"/>
      <c r="F3" s="5"/>
      <c r="G3" s="5"/>
      <c r="H3" s="5"/>
      <c r="I3" s="5"/>
      <c r="J3" s="5"/>
      <c r="K3" s="5"/>
    </row>
    <row r="4" spans="1:11" ht="22.5" x14ac:dyDescent="0.2">
      <c r="A4" s="6"/>
      <c r="B4" s="7"/>
      <c r="C4" s="8" t="s">
        <v>2</v>
      </c>
      <c r="D4" s="155" t="s">
        <v>3</v>
      </c>
      <c r="E4" s="155"/>
      <c r="F4" s="156" t="s">
        <v>4</v>
      </c>
      <c r="G4" s="156"/>
      <c r="H4" s="6"/>
      <c r="I4" s="6"/>
      <c r="J4" s="6"/>
      <c r="K4" s="6"/>
    </row>
    <row r="5" spans="1:11" ht="56.25" x14ac:dyDescent="0.2">
      <c r="A5" s="12"/>
      <c r="B5" s="13"/>
      <c r="C5" s="9" t="s">
        <v>5</v>
      </c>
      <c r="D5" s="10" t="s">
        <v>6</v>
      </c>
      <c r="E5" s="10" t="s">
        <v>7</v>
      </c>
      <c r="F5" s="10" t="s">
        <v>8</v>
      </c>
      <c r="G5" s="10" t="s">
        <v>9</v>
      </c>
      <c r="H5" s="11" t="s">
        <v>10</v>
      </c>
      <c r="I5" s="11" t="s">
        <v>11</v>
      </c>
      <c r="J5" s="11" t="s">
        <v>12</v>
      </c>
      <c r="K5" s="11" t="s">
        <v>13</v>
      </c>
    </row>
    <row r="6" spans="1:11" x14ac:dyDescent="0.2">
      <c r="A6" s="14"/>
      <c r="B6" s="15" t="s">
        <v>14</v>
      </c>
      <c r="C6" s="119">
        <f>IF('Index NA1'!$B$4=1,'Index NA1'!W8,IF('Index NA1'!$B$4=2,'Index NA1'!A8,"Error"))</f>
        <v>561110</v>
      </c>
      <c r="D6" s="119">
        <f>IF('Index NA1'!$B$4=1,'Index NA1'!X8,IF('Index NA1'!$B$4=2,'Index NA1'!B8,"Error"))</f>
        <v>10180</v>
      </c>
      <c r="E6" s="119">
        <f>IF('Index NA1'!$B$4=1,'Index NA1'!Y8,IF('Index NA1'!$B$4=2,'Index NA1'!C8,"Error"))</f>
        <v>510</v>
      </c>
      <c r="F6" s="119">
        <f>IF('Index NA1'!$B$4=1,'Index NA1'!Z8,IF('Index NA1'!$B$4=2,'Index NA1'!D8,"Error"))</f>
        <v>3080</v>
      </c>
      <c r="G6" s="119">
        <f>IF('Index NA1'!$B$4=1,'Index NA1'!AA8,IF('Index NA1'!$B$4=2,'Index NA1'!E8,"Error"))</f>
        <v>6670</v>
      </c>
      <c r="H6" s="119">
        <f>IF('Index NA1'!$B$4=1,'Index NA1'!AB8,IF('Index NA1'!$B$4=2,'Index NA1'!F8,"Error"))</f>
        <v>10700</v>
      </c>
      <c r="I6" s="119">
        <f>IF('Index NA1'!$B$4=1,'Index NA1'!AC8,IF('Index NA1'!$B$4=2,'Index NA1'!G8,"Error"))</f>
        <v>571810</v>
      </c>
      <c r="J6" s="119">
        <f>IF('Index NA1'!$B$4=1,'Index NA1'!AD8,IF('Index NA1'!$B$4=2,'Index NA1'!H8,"Error"))</f>
        <v>9750</v>
      </c>
      <c r="K6" s="119">
        <f>IF('Index NA1'!$B$4=1,'Index NA1'!AE8,IF('Index NA1'!$B$4=2,'Index NA1'!I8,"Error"))</f>
        <v>581560</v>
      </c>
    </row>
    <row r="7" spans="1:11" x14ac:dyDescent="0.2">
      <c r="A7" s="6"/>
      <c r="B7" s="16"/>
      <c r="C7" s="119"/>
      <c r="D7" s="119"/>
      <c r="E7" s="119"/>
      <c r="F7" s="119"/>
      <c r="G7" s="119"/>
      <c r="H7" s="119"/>
      <c r="I7" s="119"/>
      <c r="J7" s="119"/>
      <c r="K7" s="119"/>
    </row>
    <row r="8" spans="1:11" x14ac:dyDescent="0.2">
      <c r="A8" s="157" t="s">
        <v>15</v>
      </c>
      <c r="B8" s="158"/>
      <c r="C8" s="119">
        <f>IF('Index NA1'!$B$4=1,'Index NA1'!W10,IF('Index NA1'!$B$4=2,'Index NA1'!A10,"Error"))</f>
        <v>515060</v>
      </c>
      <c r="D8" s="119">
        <f>IF('Index NA1'!$B$4=1,'Index NA1'!X10,IF('Index NA1'!$B$4=2,'Index NA1'!B10,"Error"))</f>
        <v>8840</v>
      </c>
      <c r="E8" s="119">
        <f>IF('Index NA1'!$B$4=1,'Index NA1'!Y10,IF('Index NA1'!$B$4=2,'Index NA1'!C10,"Error"))</f>
        <v>480</v>
      </c>
      <c r="F8" s="119">
        <f>IF('Index NA1'!$B$4=1,'Index NA1'!Z10,IF('Index NA1'!$B$4=2,'Index NA1'!D10,"Error"))</f>
        <v>1820</v>
      </c>
      <c r="G8" s="119">
        <f>IF('Index NA1'!$B$4=1,'Index NA1'!AA10,IF('Index NA1'!$B$4=2,'Index NA1'!E10,"Error"))</f>
        <v>3440</v>
      </c>
      <c r="H8" s="119">
        <f>IF('Index NA1'!$B$4=1,'Index NA1'!AB10,IF('Index NA1'!$B$4=2,'Index NA1'!F10,"Error"))</f>
        <v>9330</v>
      </c>
      <c r="I8" s="119">
        <f>IF('Index NA1'!$B$4=1,'Index NA1'!AC10,IF('Index NA1'!$B$4=2,'Index NA1'!G10,"Error"))</f>
        <v>524390</v>
      </c>
      <c r="J8" s="119">
        <f>IF('Index NA1'!$B$4=1,'Index NA1'!AD10,IF('Index NA1'!$B$4=2,'Index NA1'!H10,"Error"))</f>
        <v>5260</v>
      </c>
      <c r="K8" s="119">
        <f>IF('Index NA1'!$B$4=1,'Index NA1'!AE10,IF('Index NA1'!$B$4=2,'Index NA1'!I10,"Error"))</f>
        <v>529650</v>
      </c>
    </row>
    <row r="9" spans="1:11" x14ac:dyDescent="0.2">
      <c r="A9" s="17"/>
      <c r="B9" s="18"/>
      <c r="C9" s="119"/>
      <c r="D9" s="119"/>
      <c r="E9" s="119"/>
      <c r="F9" s="119"/>
      <c r="G9" s="119"/>
      <c r="H9" s="119"/>
      <c r="I9" s="119"/>
      <c r="J9" s="119"/>
      <c r="K9" s="119"/>
    </row>
    <row r="10" spans="1:11" ht="15" x14ac:dyDescent="0.25">
      <c r="A10" s="19" t="s">
        <v>16</v>
      </c>
      <c r="B10" s="20"/>
      <c r="C10" s="119">
        <f>IF('Index NA1'!$B$4=1,'Index NA1'!W12,IF('Index NA1'!$B$4=2,'Index NA1'!A12,"Error"))</f>
        <v>505190</v>
      </c>
      <c r="D10" s="119">
        <f>IF('Index NA1'!$B$4=1,'Index NA1'!X12,IF('Index NA1'!$B$4=2,'Index NA1'!B12,"Error"))</f>
        <v>8650</v>
      </c>
      <c r="E10" s="119">
        <f>IF('Index NA1'!$B$4=1,'Index NA1'!Y12,IF('Index NA1'!$B$4=2,'Index NA1'!C12,"Error"))</f>
        <v>480</v>
      </c>
      <c r="F10" s="119">
        <f>IF('Index NA1'!$B$4=1,'Index NA1'!Z12,IF('Index NA1'!$B$4=2,'Index NA1'!D12,"Error"))</f>
        <v>1680</v>
      </c>
      <c r="G10" s="119">
        <f>IF('Index NA1'!$B$4=1,'Index NA1'!AA12,IF('Index NA1'!$B$4=2,'Index NA1'!E12,"Error"))</f>
        <v>2900</v>
      </c>
      <c r="H10" s="119">
        <f>IF('Index NA1'!$B$4=1,'Index NA1'!AB12,IF('Index NA1'!$B$4=2,'Index NA1'!F12,"Error"))</f>
        <v>9130</v>
      </c>
      <c r="I10" s="119">
        <f>IF('Index NA1'!$B$4=1,'Index NA1'!AC12,IF('Index NA1'!$B$4=2,'Index NA1'!G12,"Error"))</f>
        <v>514320</v>
      </c>
      <c r="J10" s="119">
        <f>IF('Index NA1'!$B$4=1,'Index NA1'!AD12,IF('Index NA1'!$B$4=2,'Index NA1'!H12,"Error"))</f>
        <v>4580</v>
      </c>
      <c r="K10" s="119">
        <f>IF('Index NA1'!$B$4=1,'Index NA1'!AE12,IF('Index NA1'!$B$4=2,'Index NA1'!I12,"Error"))</f>
        <v>518900</v>
      </c>
    </row>
    <row r="11" spans="1:11" ht="15" x14ac:dyDescent="0.25">
      <c r="A11" s="6" t="s">
        <v>17</v>
      </c>
      <c r="B11" s="20"/>
      <c r="C11" s="119"/>
      <c r="D11" s="119"/>
      <c r="E11" s="119"/>
      <c r="F11" s="119"/>
      <c r="G11" s="119"/>
      <c r="H11" s="119"/>
      <c r="I11" s="119"/>
      <c r="J11" s="119"/>
      <c r="K11" s="119"/>
    </row>
    <row r="12" spans="1:11" x14ac:dyDescent="0.2">
      <c r="A12" s="6"/>
      <c r="B12" s="7" t="s">
        <v>18</v>
      </c>
      <c r="C12" s="119">
        <f>IF('Index NA1'!$B$4=1,'Index NA1'!W14,IF('Index NA1'!$B$4=2,'Index NA1'!A14,"Error"))</f>
        <v>192410</v>
      </c>
      <c r="D12" s="119">
        <f>IF('Index NA1'!$B$4=1,'Index NA1'!X14,IF('Index NA1'!$B$4=2,'Index NA1'!B14,"Error"))</f>
        <v>3000</v>
      </c>
      <c r="E12" s="119">
        <f>IF('Index NA1'!$B$4=1,'Index NA1'!Y14,IF('Index NA1'!$B$4=2,'Index NA1'!C14,"Error"))</f>
        <v>80</v>
      </c>
      <c r="F12" s="119">
        <f>IF('Index NA1'!$B$4=1,'Index NA1'!Z14,IF('Index NA1'!$B$4=2,'Index NA1'!D14,"Error"))</f>
        <v>970</v>
      </c>
      <c r="G12" s="119">
        <f>IF('Index NA1'!$B$4=1,'Index NA1'!AA14,IF('Index NA1'!$B$4=2,'Index NA1'!E14,"Error"))</f>
        <v>1970</v>
      </c>
      <c r="H12" s="119">
        <f>IF('Index NA1'!$B$4=1,'Index NA1'!AB14,IF('Index NA1'!$B$4=2,'Index NA1'!F14,"Error"))</f>
        <v>3070</v>
      </c>
      <c r="I12" s="119">
        <f>IF('Index NA1'!$B$4=1,'Index NA1'!AC14,IF('Index NA1'!$B$4=2,'Index NA1'!G14,"Error"))</f>
        <v>195480</v>
      </c>
      <c r="J12" s="119">
        <f>IF('Index NA1'!$B$4=1,'Index NA1'!AD14,IF('Index NA1'!$B$4=2,'Index NA1'!H14,"Error"))</f>
        <v>2940</v>
      </c>
      <c r="K12" s="119">
        <f>IF('Index NA1'!$B$4=1,'Index NA1'!AE14,IF('Index NA1'!$B$4=2,'Index NA1'!I14,"Error"))</f>
        <v>198420</v>
      </c>
    </row>
    <row r="13" spans="1:11" x14ac:dyDescent="0.2">
      <c r="A13" s="6"/>
      <c r="B13" s="7" t="s">
        <v>19</v>
      </c>
      <c r="C13" s="119">
        <f>IF('Index NA1'!$B$4=1,'Index NA1'!W15,IF('Index NA1'!$B$4=2,'Index NA1'!A15,"Error"))</f>
        <v>1250</v>
      </c>
      <c r="D13" s="119" t="str">
        <f>IF('Index NA1'!$B$4=1,'Index NA1'!X15,IF('Index NA1'!$B$4=2,'Index NA1'!B15,"Error"))</f>
        <v>x</v>
      </c>
      <c r="E13" s="119" t="str">
        <f>IF('Index NA1'!$B$4=1,'Index NA1'!Y15,IF('Index NA1'!$B$4=2,'Index NA1'!C15,"Error"))</f>
        <v>x</v>
      </c>
      <c r="F13" s="119">
        <f>IF('Index NA1'!$B$4=1,'Index NA1'!Z15,IF('Index NA1'!$B$4=2,'Index NA1'!D15,"Error"))</f>
        <v>10</v>
      </c>
      <c r="G13" s="119">
        <f>IF('Index NA1'!$B$4=1,'Index NA1'!AA15,IF('Index NA1'!$B$4=2,'Index NA1'!E15,"Error"))</f>
        <v>4</v>
      </c>
      <c r="H13" s="119">
        <f>IF('Index NA1'!$B$4=1,'Index NA1'!AB15,IF('Index NA1'!$B$4=2,'Index NA1'!F15,"Error"))</f>
        <v>4</v>
      </c>
      <c r="I13" s="119">
        <f>IF('Index NA1'!$B$4=1,'Index NA1'!AC15,IF('Index NA1'!$B$4=2,'Index NA1'!G15,"Error"))</f>
        <v>1250</v>
      </c>
      <c r="J13" s="119">
        <f>IF('Index NA1'!$B$4=1,'Index NA1'!AD15,IF('Index NA1'!$B$4=2,'Index NA1'!H15,"Error"))</f>
        <v>20</v>
      </c>
      <c r="K13" s="119">
        <f>IF('Index NA1'!$B$4=1,'Index NA1'!AE15,IF('Index NA1'!$B$4=2,'Index NA1'!I15,"Error"))</f>
        <v>1270</v>
      </c>
    </row>
    <row r="14" spans="1:11" x14ac:dyDescent="0.2">
      <c r="A14" s="6"/>
      <c r="B14" s="21" t="s">
        <v>20</v>
      </c>
      <c r="C14" s="119">
        <f>IF('Index NA1'!$B$4=1,'Index NA1'!W16,IF('Index NA1'!$B$4=2,'Index NA1'!A16,"Error"))</f>
        <v>19680</v>
      </c>
      <c r="D14" s="119">
        <f>IF('Index NA1'!$B$4=1,'Index NA1'!X16,IF('Index NA1'!$B$4=2,'Index NA1'!B16,"Error"))</f>
        <v>260</v>
      </c>
      <c r="E14" s="119">
        <f>IF('Index NA1'!$B$4=1,'Index NA1'!Y16,IF('Index NA1'!$B$4=2,'Index NA1'!C16,"Error"))</f>
        <v>10</v>
      </c>
      <c r="F14" s="119">
        <f>IF('Index NA1'!$B$4=1,'Index NA1'!Z16,IF('Index NA1'!$B$4=2,'Index NA1'!D16,"Error"))</f>
        <v>170</v>
      </c>
      <c r="G14" s="119">
        <f>IF('Index NA1'!$B$4=1,'Index NA1'!AA16,IF('Index NA1'!$B$4=2,'Index NA1'!E16,"Error"))</f>
        <v>490</v>
      </c>
      <c r="H14" s="119">
        <f>IF('Index NA1'!$B$4=1,'Index NA1'!AB16,IF('Index NA1'!$B$4=2,'Index NA1'!F16,"Error"))</f>
        <v>270</v>
      </c>
      <c r="I14" s="119">
        <f>IF('Index NA1'!$B$4=1,'Index NA1'!AC16,IF('Index NA1'!$B$4=2,'Index NA1'!G16,"Error"))</f>
        <v>19950</v>
      </c>
      <c r="J14" s="119">
        <f>IF('Index NA1'!$B$4=1,'Index NA1'!AD16,IF('Index NA1'!$B$4=2,'Index NA1'!H16,"Error"))</f>
        <v>650</v>
      </c>
      <c r="K14" s="119">
        <f>IF('Index NA1'!$B$4=1,'Index NA1'!AE16,IF('Index NA1'!$B$4=2,'Index NA1'!I16,"Error"))</f>
        <v>20600</v>
      </c>
    </row>
    <row r="15" spans="1:11" x14ac:dyDescent="0.2">
      <c r="A15" s="6"/>
      <c r="B15" s="7" t="s">
        <v>21</v>
      </c>
      <c r="C15" s="119">
        <f>IF('Index NA1'!$B$4=1,'Index NA1'!W17,IF('Index NA1'!$B$4=2,'Index NA1'!A17,"Error"))</f>
        <v>219260</v>
      </c>
      <c r="D15" s="119">
        <f>IF('Index NA1'!$B$4=1,'Index NA1'!X17,IF('Index NA1'!$B$4=2,'Index NA1'!B17,"Error"))</f>
        <v>190</v>
      </c>
      <c r="E15" s="119">
        <f>IF('Index NA1'!$B$4=1,'Index NA1'!Y17,IF('Index NA1'!$B$4=2,'Index NA1'!C17,"Error"))</f>
        <v>10</v>
      </c>
      <c r="F15" s="119">
        <f>IF('Index NA1'!$B$4=1,'Index NA1'!Z17,IF('Index NA1'!$B$4=2,'Index NA1'!D17,"Error"))</f>
        <v>80</v>
      </c>
      <c r="G15" s="119">
        <f>IF('Index NA1'!$B$4=1,'Index NA1'!AA17,IF('Index NA1'!$B$4=2,'Index NA1'!E17,"Error"))</f>
        <v>150</v>
      </c>
      <c r="H15" s="119">
        <f>IF('Index NA1'!$B$4=1,'Index NA1'!AB17,IF('Index NA1'!$B$4=2,'Index NA1'!F17,"Error"))</f>
        <v>200</v>
      </c>
      <c r="I15" s="119">
        <f>IF('Index NA1'!$B$4=1,'Index NA1'!AC17,IF('Index NA1'!$B$4=2,'Index NA1'!G17,"Error"))</f>
        <v>219450</v>
      </c>
      <c r="J15" s="119">
        <f>IF('Index NA1'!$B$4=1,'Index NA1'!AD17,IF('Index NA1'!$B$4=2,'Index NA1'!H17,"Error"))</f>
        <v>230</v>
      </c>
      <c r="K15" s="119">
        <f>IF('Index NA1'!$B$4=1,'Index NA1'!AE17,IF('Index NA1'!$B$4=2,'Index NA1'!I17,"Error"))</f>
        <v>219680</v>
      </c>
    </row>
    <row r="16" spans="1:11" x14ac:dyDescent="0.2">
      <c r="A16" s="6"/>
      <c r="B16" s="7" t="s">
        <v>22</v>
      </c>
      <c r="C16" s="119">
        <f>IF('Index NA1'!$B$4=1,'Index NA1'!W18,IF('Index NA1'!$B$4=2,'Index NA1'!A18,"Error"))</f>
        <v>70700</v>
      </c>
      <c r="D16" s="119">
        <f>IF('Index NA1'!$B$4=1,'Index NA1'!X18,IF('Index NA1'!$B$4=2,'Index NA1'!B18,"Error"))</f>
        <v>200</v>
      </c>
      <c r="E16" s="119">
        <f>IF('Index NA1'!$B$4=1,'Index NA1'!Y18,IF('Index NA1'!$B$4=2,'Index NA1'!C18,"Error"))</f>
        <v>10</v>
      </c>
      <c r="F16" s="119">
        <f>IF('Index NA1'!$B$4=1,'Index NA1'!Z18,IF('Index NA1'!$B$4=2,'Index NA1'!D18,"Error"))</f>
        <v>90</v>
      </c>
      <c r="G16" s="119">
        <f>IF('Index NA1'!$B$4=1,'Index NA1'!AA18,IF('Index NA1'!$B$4=2,'Index NA1'!E18,"Error"))</f>
        <v>160</v>
      </c>
      <c r="H16" s="119">
        <f>IF('Index NA1'!$B$4=1,'Index NA1'!AB18,IF('Index NA1'!$B$4=2,'Index NA1'!F18,"Error"))</f>
        <v>210</v>
      </c>
      <c r="I16" s="119">
        <f>IF('Index NA1'!$B$4=1,'Index NA1'!AC18,IF('Index NA1'!$B$4=2,'Index NA1'!G18,"Error"))</f>
        <v>70900</v>
      </c>
      <c r="J16" s="119">
        <f>IF('Index NA1'!$B$4=1,'Index NA1'!AD18,IF('Index NA1'!$B$4=2,'Index NA1'!H18,"Error"))</f>
        <v>250</v>
      </c>
      <c r="K16" s="119">
        <f>IF('Index NA1'!$B$4=1,'Index NA1'!AE18,IF('Index NA1'!$B$4=2,'Index NA1'!I18,"Error"))</f>
        <v>71150</v>
      </c>
    </row>
    <row r="17" spans="1:11" x14ac:dyDescent="0.2">
      <c r="A17" s="6" t="s">
        <v>23</v>
      </c>
      <c r="B17" s="7"/>
      <c r="C17" s="119"/>
      <c r="D17" s="119"/>
      <c r="E17" s="119"/>
      <c r="F17" s="119"/>
      <c r="G17" s="119"/>
      <c r="H17" s="119"/>
      <c r="I17" s="119"/>
      <c r="J17" s="119"/>
      <c r="K17" s="119"/>
    </row>
    <row r="18" spans="1:11" x14ac:dyDescent="0.2">
      <c r="A18" s="6"/>
      <c r="B18" s="16" t="s">
        <v>24</v>
      </c>
      <c r="C18" s="119">
        <f>IF('Index NA1'!$B$4=1,'Index NA1'!W20,IF('Index NA1'!$B$4=2,'Index NA1'!A20,"Error"))</f>
        <v>80</v>
      </c>
      <c r="D18" s="119">
        <f>IF('Index NA1'!$B$4=1,'Index NA1'!X20,IF('Index NA1'!$B$4=2,'Index NA1'!B20,"Error"))</f>
        <v>90</v>
      </c>
      <c r="E18" s="119">
        <f>IF('Index NA1'!$B$4=1,'Index NA1'!Y20,IF('Index NA1'!$B$4=2,'Index NA1'!C20,"Error"))</f>
        <v>10</v>
      </c>
      <c r="F18" s="119">
        <f>IF('Index NA1'!$B$4=1,'Index NA1'!Z20,IF('Index NA1'!$B$4=2,'Index NA1'!D20,"Error"))</f>
        <v>10</v>
      </c>
      <c r="G18" s="119" t="str">
        <f>IF('Index NA1'!$B$4=1,'Index NA1'!AA20,IF('Index NA1'!$B$4=2,'Index NA1'!E20,"Error"))</f>
        <v>x</v>
      </c>
      <c r="H18" s="119">
        <f>IF('Index NA1'!$B$4=1,'Index NA1'!AB20,IF('Index NA1'!$B$4=2,'Index NA1'!F20,"Error"))</f>
        <v>100</v>
      </c>
      <c r="I18" s="119">
        <f>IF('Index NA1'!$B$4=1,'Index NA1'!AC20,IF('Index NA1'!$B$4=2,'Index NA1'!G20,"Error"))</f>
        <v>180</v>
      </c>
      <c r="J18" s="119">
        <f>IF('Index NA1'!$B$4=1,'Index NA1'!AD20,IF('Index NA1'!$B$4=2,'Index NA1'!H20,"Error"))</f>
        <v>10</v>
      </c>
      <c r="K18" s="119">
        <f>IF('Index NA1'!$B$4=1,'Index NA1'!AE20,IF('Index NA1'!$B$4=2,'Index NA1'!I20,"Error"))</f>
        <v>190</v>
      </c>
    </row>
    <row r="19" spans="1:11" x14ac:dyDescent="0.2">
      <c r="A19" s="6"/>
      <c r="B19" s="16" t="s">
        <v>25</v>
      </c>
      <c r="C19" s="119">
        <f>IF('Index NA1'!$B$4=1,'Index NA1'!W21,IF('Index NA1'!$B$4=2,'Index NA1'!A21,"Error"))</f>
        <v>110</v>
      </c>
      <c r="D19" s="119">
        <f>IF('Index NA1'!$B$4=1,'Index NA1'!X21,IF('Index NA1'!$B$4=2,'Index NA1'!B21,"Error"))</f>
        <v>70</v>
      </c>
      <c r="E19" s="119">
        <f>IF('Index NA1'!$B$4=1,'Index NA1'!Y21,IF('Index NA1'!$B$4=2,'Index NA1'!C21,"Error"))</f>
        <v>10</v>
      </c>
      <c r="F19" s="119">
        <f>IF('Index NA1'!$B$4=1,'Index NA1'!Z21,IF('Index NA1'!$B$4=2,'Index NA1'!D21,"Error"))</f>
        <v>290</v>
      </c>
      <c r="G19" s="119">
        <f>IF('Index NA1'!$B$4=1,'Index NA1'!AA21,IF('Index NA1'!$B$4=2,'Index NA1'!E21,"Error"))</f>
        <v>110</v>
      </c>
      <c r="H19" s="119">
        <f>IF('Index NA1'!$B$4=1,'Index NA1'!AB21,IF('Index NA1'!$B$4=2,'Index NA1'!F21,"Error"))</f>
        <v>80</v>
      </c>
      <c r="I19" s="119">
        <f>IF('Index NA1'!$B$4=1,'Index NA1'!AC21,IF('Index NA1'!$B$4=2,'Index NA1'!G21,"Error"))</f>
        <v>180</v>
      </c>
      <c r="J19" s="119">
        <f>IF('Index NA1'!$B$4=1,'Index NA1'!AD21,IF('Index NA1'!$B$4=2,'Index NA1'!H21,"Error"))</f>
        <v>410</v>
      </c>
      <c r="K19" s="119">
        <f>IF('Index NA1'!$B$4=1,'Index NA1'!AE21,IF('Index NA1'!$B$4=2,'Index NA1'!I21,"Error"))</f>
        <v>590</v>
      </c>
    </row>
    <row r="20" spans="1:11" x14ac:dyDescent="0.2">
      <c r="A20" s="6"/>
      <c r="B20" s="21" t="s">
        <v>26</v>
      </c>
      <c r="C20" s="119">
        <f>IF('Index NA1'!$B$4=1,'Index NA1'!W22,IF('Index NA1'!$B$4=2,'Index NA1'!A22,"Error"))</f>
        <v>280</v>
      </c>
      <c r="D20" s="119">
        <f>IF('Index NA1'!$B$4=1,'Index NA1'!X22,IF('Index NA1'!$B$4=2,'Index NA1'!B22,"Error"))</f>
        <v>4840</v>
      </c>
      <c r="E20" s="119">
        <f>IF('Index NA1'!$B$4=1,'Index NA1'!Y22,IF('Index NA1'!$B$4=2,'Index NA1'!C22,"Error"))</f>
        <v>350</v>
      </c>
      <c r="F20" s="119">
        <f>IF('Index NA1'!$B$4=1,'Index NA1'!Z22,IF('Index NA1'!$B$4=2,'Index NA1'!D22,"Error"))</f>
        <v>60</v>
      </c>
      <c r="G20" s="119">
        <f>IF('Index NA1'!$B$4=1,'Index NA1'!AA22,IF('Index NA1'!$B$4=2,'Index NA1'!E22,"Error"))</f>
        <v>20</v>
      </c>
      <c r="H20" s="119">
        <f>IF('Index NA1'!$B$4=1,'Index NA1'!AB22,IF('Index NA1'!$B$4=2,'Index NA1'!F22,"Error"))</f>
        <v>5200</v>
      </c>
      <c r="I20" s="119">
        <f>IF('Index NA1'!$B$4=1,'Index NA1'!AC22,IF('Index NA1'!$B$4=2,'Index NA1'!G22,"Error"))</f>
        <v>5480</v>
      </c>
      <c r="J20" s="119">
        <f>IF('Index NA1'!$B$4=1,'Index NA1'!AD22,IF('Index NA1'!$B$4=2,'Index NA1'!H22,"Error"))</f>
        <v>80</v>
      </c>
      <c r="K20" s="119">
        <f>IF('Index NA1'!$B$4=1,'Index NA1'!AE22,IF('Index NA1'!$B$4=2,'Index NA1'!I22,"Error"))</f>
        <v>5560</v>
      </c>
    </row>
    <row r="21" spans="1:11" x14ac:dyDescent="0.2">
      <c r="A21" s="6"/>
      <c r="B21" s="21"/>
      <c r="C21" s="119"/>
      <c r="D21" s="119"/>
      <c r="E21" s="119"/>
      <c r="F21" s="119"/>
      <c r="G21" s="119"/>
      <c r="H21" s="119"/>
      <c r="I21" s="119"/>
      <c r="J21" s="119"/>
      <c r="K21" s="119"/>
    </row>
    <row r="22" spans="1:11" x14ac:dyDescent="0.2">
      <c r="A22" s="6"/>
      <c r="B22" s="7" t="s">
        <v>27</v>
      </c>
      <c r="C22" s="119">
        <f>IF('Index NA1'!$B$4=1,'Index NA1'!W24,IF('Index NA1'!$B$4=2,'Index NA1'!A24,"Error"))</f>
        <v>28630</v>
      </c>
      <c r="D22" s="119">
        <f>IF('Index NA1'!$B$4=1,'Index NA1'!X24,IF('Index NA1'!$B$4=2,'Index NA1'!B24,"Error"))</f>
        <v>60</v>
      </c>
      <c r="E22" s="119">
        <f>IF('Index NA1'!$B$4=1,'Index NA1'!Y24,IF('Index NA1'!$B$4=2,'Index NA1'!C24,"Error"))</f>
        <v>3</v>
      </c>
      <c r="F22" s="119">
        <f>IF('Index NA1'!$B$4=1,'Index NA1'!Z24,IF('Index NA1'!$B$4=2,'Index NA1'!D24,"Error"))</f>
        <v>70</v>
      </c>
      <c r="G22" s="119">
        <f>IF('Index NA1'!$B$4=1,'Index NA1'!AA24,IF('Index NA1'!$B$4=2,'Index NA1'!E24,"Error"))</f>
        <v>240</v>
      </c>
      <c r="H22" s="119">
        <f>IF('Index NA1'!$B$4=1,'Index NA1'!AB24,IF('Index NA1'!$B$4=2,'Index NA1'!F24,"Error"))</f>
        <v>60</v>
      </c>
      <c r="I22" s="119">
        <f>IF('Index NA1'!$B$4=1,'Index NA1'!AC24,IF('Index NA1'!$B$4=2,'Index NA1'!G24,"Error"))</f>
        <v>28690</v>
      </c>
      <c r="J22" s="119">
        <f>IF('Index NA1'!$B$4=1,'Index NA1'!AD24,IF('Index NA1'!$B$4=2,'Index NA1'!H24,"Error"))</f>
        <v>300</v>
      </c>
      <c r="K22" s="119">
        <f>IF('Index NA1'!$B$4=1,'Index NA1'!AE24,IF('Index NA1'!$B$4=2,'Index NA1'!I24,"Error"))</f>
        <v>29000</v>
      </c>
    </row>
    <row r="23" spans="1:11" x14ac:dyDescent="0.2">
      <c r="A23" s="6"/>
      <c r="B23" s="7"/>
      <c r="C23" s="119"/>
      <c r="D23" s="119"/>
      <c r="E23" s="119"/>
      <c r="F23" s="119"/>
      <c r="G23" s="119"/>
      <c r="H23" s="119"/>
      <c r="I23" s="119"/>
      <c r="J23" s="119"/>
      <c r="K23" s="119"/>
    </row>
    <row r="24" spans="1:11" x14ac:dyDescent="0.2">
      <c r="A24" s="6"/>
      <c r="B24" s="7" t="s">
        <v>28</v>
      </c>
      <c r="C24" s="119">
        <f>IF('Index NA1'!$B$4=1,'Index NA1'!W26,IF('Index NA1'!$B$4=2,'Index NA1'!A26,"Error"))</f>
        <v>50</v>
      </c>
      <c r="D24" s="119">
        <f>IF('Index NA1'!$B$4=1,'Index NA1'!X26,IF('Index NA1'!$B$4=2,'Index NA1'!B26,"Error"))</f>
        <v>0</v>
      </c>
      <c r="E24" s="119">
        <f>IF('Index NA1'!$B$4=1,'Index NA1'!Y26,IF('Index NA1'!$B$4=2,'Index NA1'!C26,"Error"))</f>
        <v>0</v>
      </c>
      <c r="F24" s="119" t="str">
        <f>IF('Index NA1'!$B$4=1,'Index NA1'!Z26,IF('Index NA1'!$B$4=2,'Index NA1'!D26,"Error"))</f>
        <v>x</v>
      </c>
      <c r="G24" s="119" t="str">
        <f>IF('Index NA1'!$B$4=1,'Index NA1'!AA26,IF('Index NA1'!$B$4=2,'Index NA1'!E26,"Error"))</f>
        <v>x</v>
      </c>
      <c r="H24" s="119">
        <f>IF('Index NA1'!$B$4=1,'Index NA1'!AB26,IF('Index NA1'!$B$4=2,'Index NA1'!F26,"Error"))</f>
        <v>0</v>
      </c>
      <c r="I24" s="119">
        <f>IF('Index NA1'!$B$4=1,'Index NA1'!AC26,IF('Index NA1'!$B$4=2,'Index NA1'!G26,"Error"))</f>
        <v>50</v>
      </c>
      <c r="J24" s="119" t="str">
        <f>IF('Index NA1'!$B$4=1,'Index NA1'!AD26,IF('Index NA1'!$B$4=2,'Index NA1'!H26,"Error"))</f>
        <v>x</v>
      </c>
      <c r="K24" s="119">
        <f>IF('Index NA1'!$B$4=1,'Index NA1'!AE26,IF('Index NA1'!$B$4=2,'Index NA1'!I26,"Error"))</f>
        <v>50</v>
      </c>
    </row>
    <row r="25" spans="1:11" x14ac:dyDescent="0.2">
      <c r="A25" s="6"/>
      <c r="B25" s="7" t="s">
        <v>29</v>
      </c>
      <c r="C25" s="119">
        <f>IF('Index NA1'!$B$4=1,'Index NA1'!W27,IF('Index NA1'!$B$4=2,'Index NA1'!A27,"Error"))</f>
        <v>1540</v>
      </c>
      <c r="D25" s="119">
        <f>IF('Index NA1'!$B$4=1,'Index NA1'!X27,IF('Index NA1'!$B$4=2,'Index NA1'!B27,"Error"))</f>
        <v>10</v>
      </c>
      <c r="E25" s="119" t="str">
        <f>IF('Index NA1'!$B$4=1,'Index NA1'!Y27,IF('Index NA1'!$B$4=2,'Index NA1'!C27,"Error"))</f>
        <v>x</v>
      </c>
      <c r="F25" s="119" t="str">
        <f>IF('Index NA1'!$B$4=1,'Index NA1'!Z27,IF('Index NA1'!$B$4=2,'Index NA1'!D27,"Error"))</f>
        <v>x</v>
      </c>
      <c r="G25" s="119">
        <f>IF('Index NA1'!$B$4=1,'Index NA1'!AA27,IF('Index NA1'!$B$4=2,'Index NA1'!E27,"Error"))</f>
        <v>3</v>
      </c>
      <c r="H25" s="119">
        <f>IF('Index NA1'!$B$4=1,'Index NA1'!AB27,IF('Index NA1'!$B$4=2,'Index NA1'!F27,"Error"))</f>
        <v>10</v>
      </c>
      <c r="I25" s="119">
        <f>IF('Index NA1'!$B$4=1,'Index NA1'!AC27,IF('Index NA1'!$B$4=2,'Index NA1'!G27,"Error"))</f>
        <v>1550</v>
      </c>
      <c r="J25" s="119">
        <f>IF('Index NA1'!$B$4=1,'Index NA1'!AD27,IF('Index NA1'!$B$4=2,'Index NA1'!H27,"Error"))</f>
        <v>10</v>
      </c>
      <c r="K25" s="119">
        <f>IF('Index NA1'!$B$4=1,'Index NA1'!AE27,IF('Index NA1'!$B$4=2,'Index NA1'!I27,"Error"))</f>
        <v>1560</v>
      </c>
    </row>
    <row r="26" spans="1:11" x14ac:dyDescent="0.2">
      <c r="A26" s="6"/>
      <c r="B26" s="7"/>
      <c r="C26" s="119"/>
      <c r="D26" s="119"/>
      <c r="E26" s="119"/>
      <c r="F26" s="119"/>
      <c r="G26" s="119"/>
      <c r="H26" s="119"/>
      <c r="I26" s="119"/>
      <c r="J26" s="119"/>
      <c r="K26" s="119"/>
    </row>
    <row r="27" spans="1:11" ht="15" x14ac:dyDescent="0.25">
      <c r="A27" s="22" t="s">
        <v>30</v>
      </c>
      <c r="B27" s="20"/>
      <c r="C27" s="119">
        <f>IF('Index NA1'!$B$4=1,'Index NA1'!W29,IF('Index NA1'!$B$4=2,'Index NA1'!A29,"Error"))</f>
        <v>5430</v>
      </c>
      <c r="D27" s="119">
        <f>IF('Index NA1'!$B$4=1,'Index NA1'!X29,IF('Index NA1'!$B$4=2,'Index NA1'!B29,"Error"))</f>
        <v>110</v>
      </c>
      <c r="E27" s="119" t="str">
        <f>IF('Index NA1'!$B$4=1,'Index NA1'!Y29,IF('Index NA1'!$B$4=2,'Index NA1'!C29,"Error"))</f>
        <v>x</v>
      </c>
      <c r="F27" s="119">
        <f>IF('Index NA1'!$B$4=1,'Index NA1'!Z29,IF('Index NA1'!$B$4=2,'Index NA1'!D29,"Error"))</f>
        <v>80</v>
      </c>
      <c r="G27" s="119">
        <f>IF('Index NA1'!$B$4=1,'Index NA1'!AA29,IF('Index NA1'!$B$4=2,'Index NA1'!E29,"Error"))</f>
        <v>290</v>
      </c>
      <c r="H27" s="119">
        <f>IF('Index NA1'!$B$4=1,'Index NA1'!AB29,IF('Index NA1'!$B$4=2,'Index NA1'!F29,"Error"))</f>
        <v>110</v>
      </c>
      <c r="I27" s="119">
        <f>IF('Index NA1'!$B$4=1,'Index NA1'!AC29,IF('Index NA1'!$B$4=2,'Index NA1'!G29,"Error"))</f>
        <v>5540</v>
      </c>
      <c r="J27" s="119">
        <f>IF('Index NA1'!$B$4=1,'Index NA1'!AD29,IF('Index NA1'!$B$4=2,'Index NA1'!H29,"Error"))</f>
        <v>370</v>
      </c>
      <c r="K27" s="119">
        <f>IF('Index NA1'!$B$4=1,'Index NA1'!AE29,IF('Index NA1'!$B$4=2,'Index NA1'!I29,"Error"))</f>
        <v>5920</v>
      </c>
    </row>
    <row r="28" spans="1:11" x14ac:dyDescent="0.2">
      <c r="A28" s="6"/>
      <c r="B28" s="7" t="s">
        <v>31</v>
      </c>
      <c r="C28" s="119">
        <f>IF('Index NA1'!$B$4=1,'Index NA1'!W30,IF('Index NA1'!$B$4=2,'Index NA1'!A30,"Error"))</f>
        <v>3490</v>
      </c>
      <c r="D28" s="119">
        <f>IF('Index NA1'!$B$4=1,'Index NA1'!X30,IF('Index NA1'!$B$4=2,'Index NA1'!B30,"Error"))</f>
        <v>50</v>
      </c>
      <c r="E28" s="119">
        <f>IF('Index NA1'!$B$4=1,'Index NA1'!Y30,IF('Index NA1'!$B$4=2,'Index NA1'!C30,"Error"))</f>
        <v>0</v>
      </c>
      <c r="F28" s="119">
        <f>IF('Index NA1'!$B$4=1,'Index NA1'!Z30,IF('Index NA1'!$B$4=2,'Index NA1'!D30,"Error"))</f>
        <v>50</v>
      </c>
      <c r="G28" s="119">
        <f>IF('Index NA1'!$B$4=1,'Index NA1'!AA30,IF('Index NA1'!$B$4=2,'Index NA1'!E30,"Error"))</f>
        <v>120</v>
      </c>
      <c r="H28" s="119">
        <f>IF('Index NA1'!$B$4=1,'Index NA1'!AB30,IF('Index NA1'!$B$4=2,'Index NA1'!F30,"Error"))</f>
        <v>50</v>
      </c>
      <c r="I28" s="119">
        <f>IF('Index NA1'!$B$4=1,'Index NA1'!AC30,IF('Index NA1'!$B$4=2,'Index NA1'!G30,"Error"))</f>
        <v>3530</v>
      </c>
      <c r="J28" s="119">
        <f>IF('Index NA1'!$B$4=1,'Index NA1'!AD30,IF('Index NA1'!$B$4=2,'Index NA1'!H30,"Error"))</f>
        <v>160</v>
      </c>
      <c r="K28" s="119">
        <f>IF('Index NA1'!$B$4=1,'Index NA1'!AE30,IF('Index NA1'!$B$4=2,'Index NA1'!I30,"Error"))</f>
        <v>3700</v>
      </c>
    </row>
    <row r="29" spans="1:11" x14ac:dyDescent="0.2">
      <c r="A29" s="6"/>
      <c r="B29" s="7" t="s">
        <v>32</v>
      </c>
      <c r="C29" s="119">
        <f>IF('Index NA1'!$B$4=1,'Index NA1'!W31,IF('Index NA1'!$B$4=2,'Index NA1'!A31,"Error"))</f>
        <v>1400</v>
      </c>
      <c r="D29" s="119">
        <f>IF('Index NA1'!$B$4=1,'Index NA1'!X31,IF('Index NA1'!$B$4=2,'Index NA1'!B31,"Error"))</f>
        <v>30</v>
      </c>
      <c r="E29" s="119" t="str">
        <f>IF('Index NA1'!$B$4=1,'Index NA1'!Y31,IF('Index NA1'!$B$4=2,'Index NA1'!C31,"Error"))</f>
        <v>x</v>
      </c>
      <c r="F29" s="119">
        <f>IF('Index NA1'!$B$4=1,'Index NA1'!Z31,IF('Index NA1'!$B$4=2,'Index NA1'!D31,"Error"))</f>
        <v>20</v>
      </c>
      <c r="G29" s="119">
        <f>IF('Index NA1'!$B$4=1,'Index NA1'!AA31,IF('Index NA1'!$B$4=2,'Index NA1'!E31,"Error"))</f>
        <v>100</v>
      </c>
      <c r="H29" s="119">
        <f>IF('Index NA1'!$B$4=1,'Index NA1'!AB31,IF('Index NA1'!$B$4=2,'Index NA1'!F31,"Error"))</f>
        <v>30</v>
      </c>
      <c r="I29" s="119">
        <f>IF('Index NA1'!$B$4=1,'Index NA1'!AC31,IF('Index NA1'!$B$4=2,'Index NA1'!G31,"Error"))</f>
        <v>1430</v>
      </c>
      <c r="J29" s="119">
        <f>IF('Index NA1'!$B$4=1,'Index NA1'!AD31,IF('Index NA1'!$B$4=2,'Index NA1'!H31,"Error"))</f>
        <v>120</v>
      </c>
      <c r="K29" s="119">
        <f>IF('Index NA1'!$B$4=1,'Index NA1'!AE31,IF('Index NA1'!$B$4=2,'Index NA1'!I31,"Error"))</f>
        <v>1550</v>
      </c>
    </row>
    <row r="30" spans="1:11" x14ac:dyDescent="0.2">
      <c r="A30" s="6"/>
      <c r="B30" s="7" t="s">
        <v>33</v>
      </c>
      <c r="C30" s="119">
        <f>IF('Index NA1'!$B$4=1,'Index NA1'!W32,IF('Index NA1'!$B$4=2,'Index NA1'!A32,"Error"))</f>
        <v>540</v>
      </c>
      <c r="D30" s="119">
        <f>IF('Index NA1'!$B$4=1,'Index NA1'!X32,IF('Index NA1'!$B$4=2,'Index NA1'!B32,"Error"))</f>
        <v>30</v>
      </c>
      <c r="E30" s="119">
        <f>IF('Index NA1'!$B$4=1,'Index NA1'!Y32,IF('Index NA1'!$B$4=2,'Index NA1'!C32,"Error"))</f>
        <v>0</v>
      </c>
      <c r="F30" s="119">
        <f>IF('Index NA1'!$B$4=1,'Index NA1'!Z32,IF('Index NA1'!$B$4=2,'Index NA1'!D32,"Error"))</f>
        <v>10</v>
      </c>
      <c r="G30" s="119">
        <f>IF('Index NA1'!$B$4=1,'Index NA1'!AA32,IF('Index NA1'!$B$4=2,'Index NA1'!E32,"Error"))</f>
        <v>80</v>
      </c>
      <c r="H30" s="119">
        <f>IF('Index NA1'!$B$4=1,'Index NA1'!AB32,IF('Index NA1'!$B$4=2,'Index NA1'!F32,"Error"))</f>
        <v>30</v>
      </c>
      <c r="I30" s="119">
        <f>IF('Index NA1'!$B$4=1,'Index NA1'!AC32,IF('Index NA1'!$B$4=2,'Index NA1'!G32,"Error"))</f>
        <v>580</v>
      </c>
      <c r="J30" s="119">
        <f>IF('Index NA1'!$B$4=1,'Index NA1'!AD32,IF('Index NA1'!$B$4=2,'Index NA1'!H32,"Error"))</f>
        <v>90</v>
      </c>
      <c r="K30" s="119">
        <f>IF('Index NA1'!$B$4=1,'Index NA1'!AE32,IF('Index NA1'!$B$4=2,'Index NA1'!I32,"Error"))</f>
        <v>670</v>
      </c>
    </row>
    <row r="31" spans="1:11" x14ac:dyDescent="0.2">
      <c r="A31" s="6"/>
      <c r="B31" s="7"/>
      <c r="C31" s="119"/>
      <c r="D31" s="119"/>
      <c r="E31" s="119"/>
      <c r="F31" s="119"/>
      <c r="G31" s="119"/>
      <c r="H31" s="119"/>
      <c r="I31" s="119"/>
      <c r="J31" s="119"/>
      <c r="K31" s="119"/>
    </row>
    <row r="32" spans="1:11" ht="22.5" x14ac:dyDescent="0.2">
      <c r="A32" s="6"/>
      <c r="B32" s="23" t="s">
        <v>34</v>
      </c>
      <c r="C32" s="119">
        <f>IF('Index NA1'!$B$4=1,'Index NA1'!W34,IF('Index NA1'!$B$4=2,'Index NA1'!A34,"Error"))</f>
        <v>4440</v>
      </c>
      <c r="D32" s="119">
        <f>IF('Index NA1'!$B$4=1,'Index NA1'!X34,IF('Index NA1'!$B$4=2,'Index NA1'!B34,"Error"))</f>
        <v>90</v>
      </c>
      <c r="E32" s="119">
        <f>IF('Index NA1'!$B$4=1,'Index NA1'!Y34,IF('Index NA1'!$B$4=2,'Index NA1'!C34,"Error"))</f>
        <v>0</v>
      </c>
      <c r="F32" s="119">
        <f>IF('Index NA1'!$B$4=1,'Index NA1'!Z34,IF('Index NA1'!$B$4=2,'Index NA1'!D34,"Error"))</f>
        <v>50</v>
      </c>
      <c r="G32" s="119">
        <f>IF('Index NA1'!$B$4=1,'Index NA1'!AA34,IF('Index NA1'!$B$4=2,'Index NA1'!E34,"Error"))</f>
        <v>250</v>
      </c>
      <c r="H32" s="119">
        <f>IF('Index NA1'!$B$4=1,'Index NA1'!AB34,IF('Index NA1'!$B$4=2,'Index NA1'!F34,"Error"))</f>
        <v>90</v>
      </c>
      <c r="I32" s="119">
        <f>IF('Index NA1'!$B$4=1,'Index NA1'!AC34,IF('Index NA1'!$B$4=2,'Index NA1'!G34,"Error"))</f>
        <v>4530</v>
      </c>
      <c r="J32" s="119">
        <f>IF('Index NA1'!$B$4=1,'Index NA1'!AD34,IF('Index NA1'!$B$4=2,'Index NA1'!H34,"Error"))</f>
        <v>300</v>
      </c>
      <c r="K32" s="119">
        <f>IF('Index NA1'!$B$4=1,'Index NA1'!AE34,IF('Index NA1'!$B$4=2,'Index NA1'!I34,"Error"))</f>
        <v>4830</v>
      </c>
    </row>
    <row r="33" spans="1:11" x14ac:dyDescent="0.2">
      <c r="A33" s="6"/>
      <c r="B33" s="23"/>
      <c r="C33" s="119"/>
      <c r="D33" s="119"/>
      <c r="E33" s="119"/>
      <c r="F33" s="119"/>
      <c r="G33" s="119"/>
      <c r="H33" s="119"/>
      <c r="I33" s="119"/>
      <c r="J33" s="119"/>
      <c r="K33" s="119"/>
    </row>
    <row r="34" spans="1:11" x14ac:dyDescent="0.2">
      <c r="A34" s="6" t="s">
        <v>35</v>
      </c>
      <c r="B34" s="23"/>
      <c r="C34" s="119"/>
      <c r="D34" s="119"/>
      <c r="E34" s="119"/>
      <c r="F34" s="119"/>
      <c r="G34" s="119"/>
      <c r="H34" s="119"/>
      <c r="I34" s="119"/>
      <c r="J34" s="119"/>
      <c r="K34" s="119"/>
    </row>
    <row r="35" spans="1:11" x14ac:dyDescent="0.2">
      <c r="A35" s="6"/>
      <c r="B35" s="7" t="s">
        <v>36</v>
      </c>
      <c r="C35" s="119">
        <f>IF('Index NA1'!$B$4=1,'Index NA1'!W37,IF('Index NA1'!$B$4=2,'Index NA1'!A37,"Error"))</f>
        <v>28670</v>
      </c>
      <c r="D35" s="119">
        <f>IF('Index NA1'!$B$4=1,'Index NA1'!X37,IF('Index NA1'!$B$4=2,'Index NA1'!B37,"Error"))</f>
        <v>620</v>
      </c>
      <c r="E35" s="119">
        <f>IF('Index NA1'!$B$4=1,'Index NA1'!Y37,IF('Index NA1'!$B$4=2,'Index NA1'!C37,"Error"))</f>
        <v>10</v>
      </c>
      <c r="F35" s="119">
        <f>IF('Index NA1'!$B$4=1,'Index NA1'!Z37,IF('Index NA1'!$B$4=2,'Index NA1'!D37,"Error"))</f>
        <v>500</v>
      </c>
      <c r="G35" s="119">
        <f>IF('Index NA1'!$B$4=1,'Index NA1'!AA37,IF('Index NA1'!$B$4=2,'Index NA1'!E37,"Error"))</f>
        <v>1440</v>
      </c>
      <c r="H35" s="119">
        <f>IF('Index NA1'!$B$4=1,'Index NA1'!AB37,IF('Index NA1'!$B$4=2,'Index NA1'!F37,"Error"))</f>
        <v>630</v>
      </c>
      <c r="I35" s="119">
        <f>IF('Index NA1'!$B$4=1,'Index NA1'!AC37,IF('Index NA1'!$B$4=2,'Index NA1'!G37,"Error"))</f>
        <v>29310</v>
      </c>
      <c r="J35" s="119">
        <f>IF('Index NA1'!$B$4=1,'Index NA1'!AD37,IF('Index NA1'!$B$4=2,'Index NA1'!H37,"Error"))</f>
        <v>1940</v>
      </c>
      <c r="K35" s="119">
        <f>IF('Index NA1'!$B$4=1,'Index NA1'!AE37,IF('Index NA1'!$B$4=2,'Index NA1'!I37,"Error"))</f>
        <v>31250</v>
      </c>
    </row>
    <row r="36" spans="1:11" x14ac:dyDescent="0.2">
      <c r="A36" s="6"/>
      <c r="B36" s="7" t="s">
        <v>37</v>
      </c>
      <c r="C36" s="119">
        <f>IF('Index NA1'!$B$4=1,'Index NA1'!W38,IF('Index NA1'!$B$4=2,'Index NA1'!A38,"Error"))</f>
        <v>9120</v>
      </c>
      <c r="D36" s="119">
        <f>IF('Index NA1'!$B$4=1,'Index NA1'!X38,IF('Index NA1'!$B$4=2,'Index NA1'!B38,"Error"))</f>
        <v>550</v>
      </c>
      <c r="E36" s="119">
        <f>IF('Index NA1'!$B$4=1,'Index NA1'!Y38,IF('Index NA1'!$B$4=2,'Index NA1'!C38,"Error"))</f>
        <v>10</v>
      </c>
      <c r="F36" s="119">
        <f>IF('Index NA1'!$B$4=1,'Index NA1'!Z38,IF('Index NA1'!$B$4=2,'Index NA1'!D38,"Error"))</f>
        <v>420</v>
      </c>
      <c r="G36" s="119">
        <f>IF('Index NA1'!$B$4=1,'Index NA1'!AA38,IF('Index NA1'!$B$4=2,'Index NA1'!E38,"Error"))</f>
        <v>1340</v>
      </c>
      <c r="H36" s="119">
        <f>IF('Index NA1'!$B$4=1,'Index NA1'!AB38,IF('Index NA1'!$B$4=2,'Index NA1'!F38,"Error"))</f>
        <v>560</v>
      </c>
      <c r="I36" s="119">
        <f>IF('Index NA1'!$B$4=1,'Index NA1'!AC38,IF('Index NA1'!$B$4=2,'Index NA1'!G38,"Error"))</f>
        <v>9680</v>
      </c>
      <c r="J36" s="119">
        <f>IF('Index NA1'!$B$4=1,'Index NA1'!AD38,IF('Index NA1'!$B$4=2,'Index NA1'!H38,"Error"))</f>
        <v>1760</v>
      </c>
      <c r="K36" s="119">
        <f>IF('Index NA1'!$B$4=1,'Index NA1'!AE38,IF('Index NA1'!$B$4=2,'Index NA1'!I38,"Error"))</f>
        <v>11440</v>
      </c>
    </row>
    <row r="37" spans="1:11" x14ac:dyDescent="0.2">
      <c r="A37" s="6"/>
      <c r="B37" s="7" t="s">
        <v>38</v>
      </c>
      <c r="C37" s="119">
        <f>IF('Index NA1'!$B$4=1,'Index NA1'!W39,IF('Index NA1'!$B$4=2,'Index NA1'!A39,"Error"))</f>
        <v>8260</v>
      </c>
      <c r="D37" s="119">
        <f>IF('Index NA1'!$B$4=1,'Index NA1'!X39,IF('Index NA1'!$B$4=2,'Index NA1'!B39,"Error"))</f>
        <v>170</v>
      </c>
      <c r="E37" s="119">
        <f>IF('Index NA1'!$B$4=1,'Index NA1'!Y39,IF('Index NA1'!$B$4=2,'Index NA1'!C39,"Error"))</f>
        <v>10</v>
      </c>
      <c r="F37" s="119">
        <f>IF('Index NA1'!$B$4=1,'Index NA1'!Z39,IF('Index NA1'!$B$4=2,'Index NA1'!D39,"Error"))</f>
        <v>330</v>
      </c>
      <c r="G37" s="119">
        <f>IF('Index NA1'!$B$4=1,'Index NA1'!AA39,IF('Index NA1'!$B$4=2,'Index NA1'!E39,"Error"))</f>
        <v>460</v>
      </c>
      <c r="H37" s="119">
        <f>IF('Index NA1'!$B$4=1,'Index NA1'!AB39,IF('Index NA1'!$B$4=2,'Index NA1'!F39,"Error"))</f>
        <v>170</v>
      </c>
      <c r="I37" s="119">
        <f>IF('Index NA1'!$B$4=1,'Index NA1'!AC39,IF('Index NA1'!$B$4=2,'Index NA1'!G39,"Error"))</f>
        <v>8430</v>
      </c>
      <c r="J37" s="119">
        <f>IF('Index NA1'!$B$4=1,'Index NA1'!AD39,IF('Index NA1'!$B$4=2,'Index NA1'!H39,"Error"))</f>
        <v>790</v>
      </c>
      <c r="K37" s="119">
        <f>IF('Index NA1'!$B$4=1,'Index NA1'!AE39,IF('Index NA1'!$B$4=2,'Index NA1'!I39,"Error"))</f>
        <v>9220</v>
      </c>
    </row>
    <row r="38" spans="1:11" x14ac:dyDescent="0.2">
      <c r="A38" s="12"/>
      <c r="B38" s="13"/>
      <c r="C38" s="120"/>
      <c r="D38" s="120"/>
      <c r="E38" s="120"/>
      <c r="F38" s="120"/>
      <c r="G38" s="120"/>
      <c r="H38" s="120"/>
      <c r="I38" s="120"/>
      <c r="J38" s="120"/>
      <c r="K38" s="120"/>
    </row>
    <row r="39" spans="1:11" x14ac:dyDescent="0.2">
      <c r="A39" s="14"/>
      <c r="B39" s="24" t="s">
        <v>39</v>
      </c>
      <c r="C39" s="25"/>
      <c r="D39" s="25"/>
      <c r="E39" s="25"/>
      <c r="F39" s="25"/>
      <c r="G39" s="25"/>
      <c r="H39" s="25"/>
      <c r="I39" s="25"/>
      <c r="J39" s="25"/>
      <c r="K39" s="26" t="s">
        <v>40</v>
      </c>
    </row>
  </sheetData>
  <sheetProtection password="DE5B" sheet="1" objects="1" scenarios="1" sort="0" autoFilter="0"/>
  <mergeCells count="4">
    <mergeCell ref="D4:E4"/>
    <mergeCell ref="F4:G4"/>
    <mergeCell ref="A8:B8"/>
    <mergeCell ref="A1:I1"/>
  </mergeCells>
  <pageMargins left="0.7" right="0.7" top="0.75" bottom="0.75" header="0.3" footer="0.3"/>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1</xdr:col>
                    <xdr:colOff>476250</xdr:colOff>
                    <xdr:row>4</xdr:row>
                    <xdr:rowOff>171450</xdr:rowOff>
                  </from>
                  <to>
                    <xdr:col>1</xdr:col>
                    <xdr:colOff>2628900</xdr:colOff>
                    <xdr:row>4</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sheetPr>
  <dimension ref="A3:AE39"/>
  <sheetViews>
    <sheetView workbookViewId="0">
      <selection activeCell="K26" sqref="K26"/>
    </sheetView>
  </sheetViews>
  <sheetFormatPr defaultRowHeight="15" x14ac:dyDescent="0.25"/>
  <sheetData>
    <row r="3" spans="1:31" ht="15.75" thickBot="1" x14ac:dyDescent="0.3"/>
    <row r="4" spans="1:31" ht="15.75" thickBot="1" x14ac:dyDescent="0.3">
      <c r="A4" s="30" t="s">
        <v>86</v>
      </c>
      <c r="B4" s="31">
        <v>2</v>
      </c>
      <c r="F4" t="s">
        <v>43</v>
      </c>
      <c r="I4" t="s">
        <v>0</v>
      </c>
    </row>
    <row r="5" spans="1:31" x14ac:dyDescent="0.25">
      <c r="F5" t="s">
        <v>87</v>
      </c>
      <c r="I5" t="s">
        <v>88</v>
      </c>
    </row>
    <row r="6" spans="1:31" x14ac:dyDescent="0.25">
      <c r="A6" t="s">
        <v>87</v>
      </c>
      <c r="L6" t="s">
        <v>43</v>
      </c>
      <c r="W6" t="s">
        <v>44</v>
      </c>
    </row>
    <row r="7" spans="1:31" x14ac:dyDescent="0.25">
      <c r="A7" t="s">
        <v>5</v>
      </c>
      <c r="B7" t="s">
        <v>6</v>
      </c>
      <c r="C7" t="s">
        <v>7</v>
      </c>
      <c r="D7" t="s">
        <v>8</v>
      </c>
      <c r="E7" t="s">
        <v>9</v>
      </c>
      <c r="F7" t="s">
        <v>10</v>
      </c>
      <c r="G7" t="s">
        <v>11</v>
      </c>
      <c r="H7" t="s">
        <v>12</v>
      </c>
      <c r="I7" t="s">
        <v>13</v>
      </c>
      <c r="L7" t="s">
        <v>5</v>
      </c>
      <c r="M7" t="s">
        <v>6</v>
      </c>
      <c r="N7" t="s">
        <v>7</v>
      </c>
      <c r="O7" t="s">
        <v>8</v>
      </c>
      <c r="P7" t="s">
        <v>9</v>
      </c>
      <c r="Q7" t="s">
        <v>10</v>
      </c>
      <c r="R7" t="s">
        <v>11</v>
      </c>
      <c r="S7" t="s">
        <v>12</v>
      </c>
      <c r="T7" t="s">
        <v>13</v>
      </c>
      <c r="W7" t="s">
        <v>5</v>
      </c>
      <c r="X7" t="s">
        <v>6</v>
      </c>
      <c r="Y7" t="s">
        <v>7</v>
      </c>
      <c r="Z7" t="s">
        <v>8</v>
      </c>
      <c r="AA7" t="s">
        <v>9</v>
      </c>
      <c r="AB7" t="s">
        <v>10</v>
      </c>
      <c r="AC7" t="s">
        <v>11</v>
      </c>
      <c r="AD7" t="s">
        <v>12</v>
      </c>
      <c r="AE7" t="s">
        <v>13</v>
      </c>
    </row>
    <row r="8" spans="1:31" x14ac:dyDescent="0.25">
      <c r="A8" s="28">
        <v>561110</v>
      </c>
      <c r="B8" s="28">
        <v>10180</v>
      </c>
      <c r="C8" s="28">
        <v>510</v>
      </c>
      <c r="D8" s="28">
        <v>3080</v>
      </c>
      <c r="E8" s="28">
        <v>6670</v>
      </c>
      <c r="F8" s="28">
        <v>10700</v>
      </c>
      <c r="G8" s="28">
        <v>571810</v>
      </c>
      <c r="H8" s="28">
        <v>9750</v>
      </c>
      <c r="I8" s="28">
        <v>581560</v>
      </c>
      <c r="L8" s="125">
        <v>561110</v>
      </c>
      <c r="M8" s="28">
        <v>10180</v>
      </c>
      <c r="N8" s="28">
        <v>510</v>
      </c>
      <c r="O8" s="28">
        <v>3080</v>
      </c>
      <c r="P8" s="28">
        <v>6670</v>
      </c>
      <c r="Q8" s="28">
        <v>10700</v>
      </c>
      <c r="R8" s="28">
        <v>571810</v>
      </c>
      <c r="S8" s="28">
        <v>9750</v>
      </c>
      <c r="T8" s="28">
        <v>581560</v>
      </c>
      <c r="W8" s="28">
        <v>561110</v>
      </c>
      <c r="X8" s="28">
        <v>10180</v>
      </c>
      <c r="Y8" s="28">
        <v>510</v>
      </c>
      <c r="Z8" s="28">
        <v>3080</v>
      </c>
      <c r="AA8" s="28">
        <v>6670</v>
      </c>
      <c r="AB8" s="28">
        <v>10700</v>
      </c>
      <c r="AC8" s="28">
        <v>571810</v>
      </c>
      <c r="AD8" s="28">
        <v>9750</v>
      </c>
      <c r="AE8" s="28">
        <v>581560</v>
      </c>
    </row>
    <row r="9" spans="1:31" x14ac:dyDescent="0.25">
      <c r="A9" s="28"/>
      <c r="B9" s="28"/>
      <c r="C9" s="28"/>
      <c r="D9" s="28"/>
      <c r="E9" s="28"/>
      <c r="F9" s="28"/>
      <c r="G9" s="28"/>
      <c r="H9" s="28"/>
      <c r="I9" s="28"/>
      <c r="L9" s="29"/>
      <c r="M9" s="29"/>
      <c r="N9" s="29"/>
      <c r="O9" s="29"/>
      <c r="P9" s="29"/>
      <c r="Q9" s="29"/>
      <c r="R9" s="29"/>
      <c r="S9" s="29"/>
      <c r="T9" s="29"/>
    </row>
    <row r="10" spans="1:31" x14ac:dyDescent="0.25">
      <c r="A10" s="28">
        <v>515060</v>
      </c>
      <c r="B10" s="28">
        <v>8840</v>
      </c>
      <c r="C10" s="28">
        <v>480</v>
      </c>
      <c r="D10" s="28">
        <v>1820</v>
      </c>
      <c r="E10" s="28">
        <v>3440</v>
      </c>
      <c r="F10" s="28">
        <v>9330</v>
      </c>
      <c r="G10" s="28">
        <v>524390</v>
      </c>
      <c r="H10" s="28">
        <v>5260</v>
      </c>
      <c r="I10" s="28">
        <v>529650</v>
      </c>
      <c r="L10" s="29">
        <v>0.92</v>
      </c>
      <c r="M10" s="29">
        <v>0.87</v>
      </c>
      <c r="N10" s="29">
        <v>0.94</v>
      </c>
      <c r="O10" s="29">
        <v>0.59</v>
      </c>
      <c r="P10" s="29">
        <v>0.52</v>
      </c>
      <c r="Q10" s="29">
        <v>0.87</v>
      </c>
      <c r="R10" s="29">
        <v>0.92</v>
      </c>
      <c r="S10" s="29">
        <v>0.54</v>
      </c>
      <c r="T10" s="29">
        <v>0.91</v>
      </c>
      <c r="W10" s="27" t="s">
        <v>45</v>
      </c>
      <c r="X10" s="27" t="s">
        <v>46</v>
      </c>
      <c r="Y10" s="27" t="s">
        <v>47</v>
      </c>
      <c r="Z10" s="27" t="s">
        <v>48</v>
      </c>
      <c r="AA10" s="27" t="s">
        <v>49</v>
      </c>
      <c r="AB10" s="27" t="s">
        <v>46</v>
      </c>
      <c r="AC10" s="27" t="s">
        <v>45</v>
      </c>
      <c r="AD10" s="27" t="s">
        <v>50</v>
      </c>
      <c r="AE10" s="27" t="s">
        <v>51</v>
      </c>
    </row>
    <row r="11" spans="1:31" x14ac:dyDescent="0.25">
      <c r="A11" s="28"/>
      <c r="B11" s="28"/>
      <c r="C11" s="28"/>
      <c r="D11" s="28"/>
      <c r="E11" s="28"/>
      <c r="F11" s="28"/>
      <c r="G11" s="28"/>
      <c r="H11" s="28"/>
      <c r="I11" s="28"/>
      <c r="L11" s="29"/>
      <c r="M11" s="29"/>
      <c r="N11" s="29"/>
      <c r="O11" s="29"/>
      <c r="P11" s="29"/>
      <c r="Q11" s="29"/>
      <c r="R11" s="29"/>
      <c r="S11" s="29"/>
      <c r="T11" s="29"/>
      <c r="W11" s="27"/>
      <c r="X11" s="27"/>
      <c r="Y11" s="27"/>
      <c r="Z11" s="27"/>
      <c r="AA11" s="27"/>
      <c r="AB11" s="27"/>
      <c r="AC11" s="27"/>
      <c r="AD11" s="27"/>
      <c r="AE11" s="27"/>
    </row>
    <row r="12" spans="1:31" x14ac:dyDescent="0.25">
      <c r="A12" s="28">
        <v>505190</v>
      </c>
      <c r="B12" s="28">
        <v>8650</v>
      </c>
      <c r="C12" s="28">
        <v>480</v>
      </c>
      <c r="D12" s="28">
        <v>1680</v>
      </c>
      <c r="E12" s="28">
        <v>2900</v>
      </c>
      <c r="F12" s="28">
        <v>9130</v>
      </c>
      <c r="G12" s="28">
        <v>514320</v>
      </c>
      <c r="H12" s="28">
        <v>4580</v>
      </c>
      <c r="I12" s="28">
        <v>518900</v>
      </c>
      <c r="L12" s="29">
        <v>0.9</v>
      </c>
      <c r="M12" s="29">
        <v>0.85</v>
      </c>
      <c r="N12" s="29">
        <v>0.94</v>
      </c>
      <c r="O12" s="29">
        <v>0.55000000000000004</v>
      </c>
      <c r="P12" s="29">
        <v>0.43</v>
      </c>
      <c r="Q12" s="29">
        <v>0.85</v>
      </c>
      <c r="R12" s="29">
        <v>0.9</v>
      </c>
      <c r="S12" s="29">
        <v>0.47</v>
      </c>
      <c r="T12" s="29">
        <v>0.89</v>
      </c>
      <c r="W12" s="27" t="s">
        <v>53</v>
      </c>
      <c r="X12" s="27" t="s">
        <v>54</v>
      </c>
      <c r="Y12" s="27" t="s">
        <v>47</v>
      </c>
      <c r="Z12" s="27" t="s">
        <v>55</v>
      </c>
      <c r="AA12" s="27" t="s">
        <v>56</v>
      </c>
      <c r="AB12" s="27" t="s">
        <v>54</v>
      </c>
      <c r="AC12" s="27" t="s">
        <v>53</v>
      </c>
      <c r="AD12" s="27" t="s">
        <v>57</v>
      </c>
      <c r="AE12" s="27" t="s">
        <v>58</v>
      </c>
    </row>
    <row r="13" spans="1:31" x14ac:dyDescent="0.25">
      <c r="A13" s="28"/>
      <c r="B13" s="28"/>
      <c r="C13" s="28"/>
      <c r="D13" s="28"/>
      <c r="E13" s="28"/>
      <c r="F13" s="28"/>
      <c r="G13" s="28"/>
      <c r="H13" s="28"/>
      <c r="I13" s="28"/>
      <c r="L13" s="29"/>
      <c r="M13" s="29"/>
      <c r="N13" s="29"/>
      <c r="O13" s="29"/>
      <c r="P13" s="29"/>
      <c r="Q13" s="29"/>
      <c r="R13" s="29"/>
      <c r="S13" s="29"/>
      <c r="T13" s="29"/>
      <c r="W13" s="27"/>
      <c r="X13" s="27"/>
      <c r="Y13" s="27"/>
      <c r="Z13" s="27"/>
      <c r="AA13" s="27"/>
      <c r="AB13" s="27"/>
      <c r="AC13" s="27"/>
      <c r="AD13" s="27"/>
      <c r="AE13" s="27"/>
    </row>
    <row r="14" spans="1:31" x14ac:dyDescent="0.25">
      <c r="A14" s="28">
        <v>192410</v>
      </c>
      <c r="B14" s="28">
        <v>3000</v>
      </c>
      <c r="C14" s="28">
        <v>80</v>
      </c>
      <c r="D14" s="28">
        <v>970</v>
      </c>
      <c r="E14" s="28">
        <v>1970</v>
      </c>
      <c r="F14" s="28">
        <v>3070</v>
      </c>
      <c r="G14" s="28">
        <v>195480</v>
      </c>
      <c r="H14" s="28">
        <v>2940</v>
      </c>
      <c r="I14" s="28">
        <v>198420</v>
      </c>
      <c r="L14" s="29">
        <v>0.34</v>
      </c>
      <c r="M14" s="29">
        <v>0.28999999999999998</v>
      </c>
      <c r="N14" s="29">
        <v>0.15</v>
      </c>
      <c r="O14" s="29">
        <v>0.32</v>
      </c>
      <c r="P14" s="29">
        <v>0.28999999999999998</v>
      </c>
      <c r="Q14" s="29">
        <v>0.28999999999999998</v>
      </c>
      <c r="R14" s="29">
        <v>0.34</v>
      </c>
      <c r="S14" s="29">
        <v>0.3</v>
      </c>
      <c r="T14" s="29">
        <v>0.34</v>
      </c>
      <c r="W14" s="27" t="s">
        <v>59</v>
      </c>
      <c r="X14" s="27" t="s">
        <v>60</v>
      </c>
      <c r="Y14" s="27" t="s">
        <v>61</v>
      </c>
      <c r="Z14" s="27" t="s">
        <v>62</v>
      </c>
      <c r="AA14" s="27" t="s">
        <v>60</v>
      </c>
      <c r="AB14" s="27" t="s">
        <v>60</v>
      </c>
      <c r="AC14" s="27" t="s">
        <v>59</v>
      </c>
      <c r="AD14" s="27" t="s">
        <v>63</v>
      </c>
      <c r="AE14" s="27" t="s">
        <v>59</v>
      </c>
    </row>
    <row r="15" spans="1:31" x14ac:dyDescent="0.25">
      <c r="A15" s="28">
        <v>1250</v>
      </c>
      <c r="B15" s="28" t="s">
        <v>42</v>
      </c>
      <c r="C15" s="28" t="s">
        <v>42</v>
      </c>
      <c r="D15" s="28">
        <v>10</v>
      </c>
      <c r="E15" s="28">
        <v>4</v>
      </c>
      <c r="F15" s="28">
        <v>4</v>
      </c>
      <c r="G15" s="28">
        <v>1250</v>
      </c>
      <c r="H15" s="28">
        <v>20</v>
      </c>
      <c r="I15" s="28">
        <v>1270</v>
      </c>
      <c r="L15" s="29" t="s">
        <v>41</v>
      </c>
      <c r="M15" s="29" t="s">
        <v>42</v>
      </c>
      <c r="N15" s="29" t="s">
        <v>42</v>
      </c>
      <c r="O15" s="29" t="s">
        <v>41</v>
      </c>
      <c r="P15" s="29" t="s">
        <v>41</v>
      </c>
      <c r="Q15" s="29" t="s">
        <v>41</v>
      </c>
      <c r="R15" s="29" t="s">
        <v>41</v>
      </c>
      <c r="S15" s="29" t="s">
        <v>41</v>
      </c>
      <c r="T15" s="29" t="s">
        <v>41</v>
      </c>
      <c r="W15" s="27" t="s">
        <v>41</v>
      </c>
      <c r="X15" s="27" t="s">
        <v>42</v>
      </c>
      <c r="Y15" s="27" t="s">
        <v>42</v>
      </c>
      <c r="Z15" s="27" t="s">
        <v>41</v>
      </c>
      <c r="AA15" s="27" t="s">
        <v>41</v>
      </c>
      <c r="AB15" s="27" t="s">
        <v>41</v>
      </c>
      <c r="AC15" s="27" t="s">
        <v>41</v>
      </c>
      <c r="AD15" s="27" t="s">
        <v>41</v>
      </c>
      <c r="AE15" s="27" t="s">
        <v>41</v>
      </c>
    </row>
    <row r="16" spans="1:31" x14ac:dyDescent="0.25">
      <c r="A16" s="28">
        <v>19680</v>
      </c>
      <c r="B16" s="28">
        <v>260</v>
      </c>
      <c r="C16" s="28">
        <v>10</v>
      </c>
      <c r="D16" s="28">
        <v>170</v>
      </c>
      <c r="E16" s="28">
        <v>490</v>
      </c>
      <c r="F16" s="28">
        <v>270</v>
      </c>
      <c r="G16" s="28">
        <v>19950</v>
      </c>
      <c r="H16" s="28">
        <v>650</v>
      </c>
      <c r="I16" s="28">
        <v>20600</v>
      </c>
      <c r="L16" s="29">
        <v>0.04</v>
      </c>
      <c r="M16" s="29">
        <v>0.03</v>
      </c>
      <c r="N16" s="29">
        <v>0.02</v>
      </c>
      <c r="O16" s="29">
        <v>0.05</v>
      </c>
      <c r="P16" s="29">
        <v>7.0000000000000007E-2</v>
      </c>
      <c r="Q16" s="29">
        <v>0.03</v>
      </c>
      <c r="R16" s="29">
        <v>0.03</v>
      </c>
      <c r="S16" s="29">
        <v>7.0000000000000007E-2</v>
      </c>
      <c r="T16" s="29">
        <v>0.04</v>
      </c>
      <c r="W16" s="27" t="s">
        <v>64</v>
      </c>
      <c r="X16" s="27" t="s">
        <v>65</v>
      </c>
      <c r="Y16" s="27" t="s">
        <v>66</v>
      </c>
      <c r="Z16" s="27" t="s">
        <v>67</v>
      </c>
      <c r="AA16" s="27" t="s">
        <v>68</v>
      </c>
      <c r="AB16" s="27" t="s">
        <v>65</v>
      </c>
      <c r="AC16" s="27" t="s">
        <v>65</v>
      </c>
      <c r="AD16" s="27" t="s">
        <v>68</v>
      </c>
      <c r="AE16" s="27" t="s">
        <v>64</v>
      </c>
    </row>
    <row r="17" spans="1:31" x14ac:dyDescent="0.25">
      <c r="A17" s="28">
        <v>219260</v>
      </c>
      <c r="B17" s="28">
        <v>190</v>
      </c>
      <c r="C17" s="28">
        <v>10</v>
      </c>
      <c r="D17" s="28">
        <v>80</v>
      </c>
      <c r="E17" s="28">
        <v>150</v>
      </c>
      <c r="F17" s="28">
        <v>200</v>
      </c>
      <c r="G17" s="28">
        <v>219450</v>
      </c>
      <c r="H17" s="28">
        <v>230</v>
      </c>
      <c r="I17" s="28">
        <v>219680</v>
      </c>
      <c r="L17" s="29">
        <v>0.39</v>
      </c>
      <c r="M17" s="29">
        <v>0.02</v>
      </c>
      <c r="N17" s="29">
        <v>0.01</v>
      </c>
      <c r="O17" s="29">
        <v>0.03</v>
      </c>
      <c r="P17" s="29">
        <v>0.02</v>
      </c>
      <c r="Q17" s="29">
        <v>0.02</v>
      </c>
      <c r="R17" s="29">
        <v>0.38</v>
      </c>
      <c r="S17" s="29">
        <v>0.02</v>
      </c>
      <c r="T17" s="29">
        <v>0.38</v>
      </c>
      <c r="W17" s="27" t="s">
        <v>69</v>
      </c>
      <c r="X17" s="27" t="s">
        <v>66</v>
      </c>
      <c r="Y17" s="27" t="s">
        <v>70</v>
      </c>
      <c r="Z17" s="27" t="s">
        <v>65</v>
      </c>
      <c r="AA17" s="27" t="s">
        <v>66</v>
      </c>
      <c r="AB17" s="27" t="s">
        <v>66</v>
      </c>
      <c r="AC17" s="27" t="s">
        <v>71</v>
      </c>
      <c r="AD17" s="27" t="s">
        <v>66</v>
      </c>
      <c r="AE17" s="27" t="s">
        <v>71</v>
      </c>
    </row>
    <row r="18" spans="1:31" x14ac:dyDescent="0.25">
      <c r="A18" s="28">
        <v>70700</v>
      </c>
      <c r="B18" s="28">
        <v>200</v>
      </c>
      <c r="C18" s="28">
        <v>10</v>
      </c>
      <c r="D18" s="28">
        <v>90</v>
      </c>
      <c r="E18" s="28">
        <v>160</v>
      </c>
      <c r="F18" s="28">
        <v>210</v>
      </c>
      <c r="G18" s="28">
        <v>70900</v>
      </c>
      <c r="H18" s="28">
        <v>250</v>
      </c>
      <c r="I18" s="28">
        <v>71150</v>
      </c>
      <c r="L18" s="29">
        <v>0.13</v>
      </c>
      <c r="M18" s="29">
        <v>0.02</v>
      </c>
      <c r="N18" s="29">
        <v>0.02</v>
      </c>
      <c r="O18" s="29">
        <v>0.03</v>
      </c>
      <c r="P18" s="29">
        <v>0.02</v>
      </c>
      <c r="Q18" s="29">
        <v>0.02</v>
      </c>
      <c r="R18" s="29">
        <v>0.12</v>
      </c>
      <c r="S18" s="29">
        <v>0.03</v>
      </c>
      <c r="T18" s="29">
        <v>0.12</v>
      </c>
      <c r="W18" s="27" t="s">
        <v>72</v>
      </c>
      <c r="X18" s="27" t="s">
        <v>66</v>
      </c>
      <c r="Y18" s="27" t="s">
        <v>66</v>
      </c>
      <c r="Z18" s="27" t="s">
        <v>65</v>
      </c>
      <c r="AA18" s="27" t="s">
        <v>66</v>
      </c>
      <c r="AB18" s="27" t="s">
        <v>66</v>
      </c>
      <c r="AC18" s="27" t="s">
        <v>73</v>
      </c>
      <c r="AD18" s="27" t="s">
        <v>65</v>
      </c>
      <c r="AE18" s="27" t="s">
        <v>73</v>
      </c>
    </row>
    <row r="19" spans="1:31" x14ac:dyDescent="0.25">
      <c r="A19" s="28"/>
      <c r="B19" s="28"/>
      <c r="C19" s="28"/>
      <c r="D19" s="28"/>
      <c r="E19" s="28"/>
      <c r="F19" s="28"/>
      <c r="G19" s="28"/>
      <c r="H19" s="28"/>
      <c r="I19" s="28"/>
      <c r="L19" s="29"/>
      <c r="M19" s="29"/>
      <c r="N19" s="29"/>
      <c r="O19" s="29"/>
      <c r="P19" s="29"/>
      <c r="Q19" s="29"/>
      <c r="R19" s="29"/>
      <c r="S19" s="29"/>
      <c r="T19" s="29"/>
      <c r="W19" s="27"/>
      <c r="X19" s="27"/>
      <c r="Y19" s="27"/>
      <c r="Z19" s="27"/>
      <c r="AA19" s="27"/>
      <c r="AB19" s="27"/>
      <c r="AC19" s="27"/>
      <c r="AD19" s="27"/>
      <c r="AE19" s="27"/>
    </row>
    <row r="20" spans="1:31" x14ac:dyDescent="0.25">
      <c r="A20" s="28">
        <v>80</v>
      </c>
      <c r="B20" s="28">
        <v>90</v>
      </c>
      <c r="C20" s="28">
        <v>10</v>
      </c>
      <c r="D20" s="28">
        <v>10</v>
      </c>
      <c r="E20" s="28" t="s">
        <v>42</v>
      </c>
      <c r="F20" s="28">
        <v>100</v>
      </c>
      <c r="G20" s="28">
        <v>180</v>
      </c>
      <c r="H20" s="28">
        <v>10</v>
      </c>
      <c r="I20" s="28">
        <v>190</v>
      </c>
      <c r="L20" s="29" t="s">
        <v>41</v>
      </c>
      <c r="M20" s="29">
        <v>0.01</v>
      </c>
      <c r="N20" s="29">
        <v>0.02</v>
      </c>
      <c r="O20" s="29" t="s">
        <v>41</v>
      </c>
      <c r="P20" s="29" t="s">
        <v>42</v>
      </c>
      <c r="Q20" s="29">
        <v>0.01</v>
      </c>
      <c r="R20" s="29" t="s">
        <v>41</v>
      </c>
      <c r="S20" s="29" t="s">
        <v>41</v>
      </c>
      <c r="T20" s="29" t="s">
        <v>41</v>
      </c>
      <c r="W20" s="27" t="s">
        <v>41</v>
      </c>
      <c r="X20" s="27" t="s">
        <v>70</v>
      </c>
      <c r="Y20" s="27" t="s">
        <v>66</v>
      </c>
      <c r="Z20" s="27" t="s">
        <v>41</v>
      </c>
      <c r="AA20" s="27" t="s">
        <v>42</v>
      </c>
      <c r="AB20" s="27" t="s">
        <v>70</v>
      </c>
      <c r="AC20" s="27" t="s">
        <v>41</v>
      </c>
      <c r="AD20" s="27" t="s">
        <v>41</v>
      </c>
      <c r="AE20" s="27" t="s">
        <v>41</v>
      </c>
    </row>
    <row r="21" spans="1:31" x14ac:dyDescent="0.25">
      <c r="A21" s="28">
        <v>110</v>
      </c>
      <c r="B21" s="28">
        <v>70</v>
      </c>
      <c r="C21" s="28">
        <v>10</v>
      </c>
      <c r="D21" s="28">
        <v>290</v>
      </c>
      <c r="E21" s="28">
        <v>110</v>
      </c>
      <c r="F21" s="28">
        <v>80</v>
      </c>
      <c r="G21" s="28">
        <v>180</v>
      </c>
      <c r="H21" s="28">
        <v>410</v>
      </c>
      <c r="I21" s="28">
        <v>590</v>
      </c>
      <c r="L21" s="29" t="s">
        <v>41</v>
      </c>
      <c r="M21" s="29">
        <v>0.01</v>
      </c>
      <c r="N21" s="29">
        <v>0.02</v>
      </c>
      <c r="O21" s="29">
        <v>0.09</v>
      </c>
      <c r="P21" s="29">
        <v>0.02</v>
      </c>
      <c r="Q21" s="29">
        <v>0.01</v>
      </c>
      <c r="R21" s="29" t="s">
        <v>41</v>
      </c>
      <c r="S21" s="29">
        <v>0.04</v>
      </c>
      <c r="T21" s="29" t="s">
        <v>41</v>
      </c>
      <c r="W21" s="27" t="s">
        <v>41</v>
      </c>
      <c r="X21" s="27" t="s">
        <v>70</v>
      </c>
      <c r="Y21" s="27" t="s">
        <v>66</v>
      </c>
      <c r="Z21" s="27" t="s">
        <v>74</v>
      </c>
      <c r="AA21" s="27" t="s">
        <v>66</v>
      </c>
      <c r="AB21" s="27" t="s">
        <v>70</v>
      </c>
      <c r="AC21" s="27" t="s">
        <v>41</v>
      </c>
      <c r="AD21" s="27" t="s">
        <v>64</v>
      </c>
      <c r="AE21" s="27" t="s">
        <v>41</v>
      </c>
    </row>
    <row r="22" spans="1:31" x14ac:dyDescent="0.25">
      <c r="A22" s="28">
        <v>280</v>
      </c>
      <c r="B22" s="28">
        <v>4840</v>
      </c>
      <c r="C22" s="28">
        <v>350</v>
      </c>
      <c r="D22" s="28">
        <v>60</v>
      </c>
      <c r="E22" s="28">
        <v>20</v>
      </c>
      <c r="F22" s="28">
        <v>5200</v>
      </c>
      <c r="G22" s="28">
        <v>5480</v>
      </c>
      <c r="H22" s="28">
        <v>80</v>
      </c>
      <c r="I22" s="28">
        <v>5560</v>
      </c>
      <c r="L22" s="29" t="s">
        <v>41</v>
      </c>
      <c r="M22" s="29">
        <v>0.48</v>
      </c>
      <c r="N22" s="29">
        <v>0.69</v>
      </c>
      <c r="O22" s="29">
        <v>0.02</v>
      </c>
      <c r="P22" s="29" t="s">
        <v>41</v>
      </c>
      <c r="Q22" s="29">
        <v>0.49</v>
      </c>
      <c r="R22" s="29">
        <v>0.01</v>
      </c>
      <c r="S22" s="29">
        <v>0.01</v>
      </c>
      <c r="T22" s="29">
        <v>0.01</v>
      </c>
      <c r="W22" s="27" t="s">
        <v>41</v>
      </c>
      <c r="X22" s="27" t="s">
        <v>75</v>
      </c>
      <c r="Y22" s="27" t="s">
        <v>76</v>
      </c>
      <c r="Z22" s="27" t="s">
        <v>66</v>
      </c>
      <c r="AA22" s="27" t="s">
        <v>41</v>
      </c>
      <c r="AB22" s="27" t="s">
        <v>77</v>
      </c>
      <c r="AC22" s="27" t="s">
        <v>70</v>
      </c>
      <c r="AD22" s="27" t="s">
        <v>70</v>
      </c>
      <c r="AE22" s="27" t="s">
        <v>70</v>
      </c>
    </row>
    <row r="23" spans="1:31" x14ac:dyDescent="0.25">
      <c r="A23" s="28"/>
      <c r="B23" s="28"/>
      <c r="C23" s="28"/>
      <c r="D23" s="28"/>
      <c r="E23" s="28"/>
      <c r="F23" s="28"/>
      <c r="G23" s="28"/>
      <c r="H23" s="28"/>
      <c r="I23" s="28"/>
      <c r="L23" s="29"/>
      <c r="M23" s="29"/>
      <c r="N23" s="29"/>
      <c r="O23" s="29"/>
      <c r="P23" s="29"/>
      <c r="Q23" s="29"/>
      <c r="R23" s="29"/>
      <c r="S23" s="29"/>
      <c r="T23" s="29"/>
      <c r="W23" s="27"/>
      <c r="X23" s="27"/>
      <c r="Y23" s="27"/>
      <c r="Z23" s="27"/>
      <c r="AA23" s="27"/>
      <c r="AB23" s="27"/>
      <c r="AC23" s="27"/>
      <c r="AD23" s="27"/>
      <c r="AE23" s="27"/>
    </row>
    <row r="24" spans="1:31" x14ac:dyDescent="0.25">
      <c r="A24" s="28">
        <v>28630</v>
      </c>
      <c r="B24" s="28">
        <v>60</v>
      </c>
      <c r="C24" s="28">
        <v>3</v>
      </c>
      <c r="D24" s="28">
        <v>70</v>
      </c>
      <c r="E24" s="28">
        <v>240</v>
      </c>
      <c r="F24" s="28">
        <v>60</v>
      </c>
      <c r="G24" s="28">
        <v>28690</v>
      </c>
      <c r="H24" s="28">
        <v>300</v>
      </c>
      <c r="I24" s="28">
        <v>29000</v>
      </c>
      <c r="L24" s="29">
        <v>0.05</v>
      </c>
      <c r="M24" s="29">
        <v>0.01</v>
      </c>
      <c r="N24" s="29">
        <v>0.01</v>
      </c>
      <c r="O24" s="29">
        <v>0.02</v>
      </c>
      <c r="P24" s="29">
        <v>0.04</v>
      </c>
      <c r="Q24" s="29">
        <v>0.01</v>
      </c>
      <c r="R24" s="29">
        <v>0.05</v>
      </c>
      <c r="S24" s="29">
        <v>0.03</v>
      </c>
      <c r="T24" s="29">
        <v>0.05</v>
      </c>
      <c r="W24" s="27" t="s">
        <v>67</v>
      </c>
      <c r="X24" s="27" t="s">
        <v>70</v>
      </c>
      <c r="Y24" s="27" t="s">
        <v>70</v>
      </c>
      <c r="Z24" s="27" t="s">
        <v>66</v>
      </c>
      <c r="AA24" s="27" t="s">
        <v>64</v>
      </c>
      <c r="AB24" s="27" t="s">
        <v>70</v>
      </c>
      <c r="AC24" s="27" t="s">
        <v>67</v>
      </c>
      <c r="AD24" s="27" t="s">
        <v>65</v>
      </c>
      <c r="AE24" s="27" t="s">
        <v>67</v>
      </c>
    </row>
    <row r="25" spans="1:31" x14ac:dyDescent="0.25">
      <c r="A25" s="28"/>
      <c r="B25" s="28"/>
      <c r="C25" s="28"/>
      <c r="D25" s="28"/>
      <c r="E25" s="28"/>
      <c r="F25" s="28"/>
      <c r="G25" s="28"/>
      <c r="H25" s="28"/>
      <c r="I25" s="28"/>
      <c r="L25" s="29"/>
      <c r="M25" s="29"/>
      <c r="N25" s="29"/>
      <c r="O25" s="29"/>
      <c r="P25" s="29"/>
      <c r="Q25" s="29"/>
      <c r="R25" s="29"/>
      <c r="S25" s="29"/>
      <c r="T25" s="29"/>
      <c r="W25" s="27"/>
      <c r="X25" s="27"/>
      <c r="Y25" s="27"/>
      <c r="Z25" s="27"/>
      <c r="AA25" s="27"/>
      <c r="AB25" s="27"/>
      <c r="AC25" s="27"/>
      <c r="AD25" s="27"/>
      <c r="AE25" s="27"/>
    </row>
    <row r="26" spans="1:31" x14ac:dyDescent="0.25">
      <c r="A26" s="28">
        <v>50</v>
      </c>
      <c r="B26" s="28">
        <v>0</v>
      </c>
      <c r="C26" s="28">
        <v>0</v>
      </c>
      <c r="D26" s="28" t="s">
        <v>42</v>
      </c>
      <c r="E26" s="28" t="s">
        <v>42</v>
      </c>
      <c r="F26" s="28">
        <v>0</v>
      </c>
      <c r="G26" s="28">
        <v>50</v>
      </c>
      <c r="H26" s="28" t="s">
        <v>42</v>
      </c>
      <c r="I26" s="28">
        <v>50</v>
      </c>
      <c r="L26" s="29" t="s">
        <v>41</v>
      </c>
      <c r="M26" s="29">
        <v>0</v>
      </c>
      <c r="N26" s="29">
        <v>0</v>
      </c>
      <c r="O26" s="29" t="s">
        <v>42</v>
      </c>
      <c r="P26" s="29" t="s">
        <v>42</v>
      </c>
      <c r="Q26" s="29">
        <v>0</v>
      </c>
      <c r="R26" s="29" t="s">
        <v>41</v>
      </c>
      <c r="S26" s="29" t="s">
        <v>42</v>
      </c>
      <c r="T26" s="29" t="s">
        <v>41</v>
      </c>
      <c r="W26" s="27" t="s">
        <v>41</v>
      </c>
      <c r="X26" s="27" t="s">
        <v>52</v>
      </c>
      <c r="Y26" s="27" t="s">
        <v>52</v>
      </c>
      <c r="Z26" s="27" t="s">
        <v>42</v>
      </c>
      <c r="AA26" s="27" t="s">
        <v>42</v>
      </c>
      <c r="AB26" s="27" t="s">
        <v>52</v>
      </c>
      <c r="AC26" s="27" t="s">
        <v>41</v>
      </c>
      <c r="AD26" s="27" t="s">
        <v>42</v>
      </c>
      <c r="AE26" s="27" t="s">
        <v>41</v>
      </c>
    </row>
    <row r="27" spans="1:31" x14ac:dyDescent="0.25">
      <c r="A27" s="28">
        <v>1540</v>
      </c>
      <c r="B27" s="28">
        <v>10</v>
      </c>
      <c r="C27" s="28" t="s">
        <v>42</v>
      </c>
      <c r="D27" s="28" t="s">
        <v>42</v>
      </c>
      <c r="E27" s="28">
        <v>3</v>
      </c>
      <c r="F27" s="28">
        <v>10</v>
      </c>
      <c r="G27" s="28">
        <v>1550</v>
      </c>
      <c r="H27" s="28">
        <v>10</v>
      </c>
      <c r="I27" s="28">
        <v>1560</v>
      </c>
      <c r="L27" s="29" t="s">
        <v>41</v>
      </c>
      <c r="M27" s="29" t="s">
        <v>41</v>
      </c>
      <c r="N27" s="29" t="s">
        <v>42</v>
      </c>
      <c r="O27" s="29" t="s">
        <v>42</v>
      </c>
      <c r="P27" s="29" t="s">
        <v>41</v>
      </c>
      <c r="Q27" s="29" t="s">
        <v>41</v>
      </c>
      <c r="R27" s="29" t="s">
        <v>41</v>
      </c>
      <c r="S27" s="29" t="s">
        <v>41</v>
      </c>
      <c r="T27" s="29" t="s">
        <v>41</v>
      </c>
      <c r="W27" s="27" t="s">
        <v>41</v>
      </c>
      <c r="X27" s="27" t="s">
        <v>41</v>
      </c>
      <c r="Y27" s="27" t="s">
        <v>42</v>
      </c>
      <c r="Z27" s="27" t="s">
        <v>42</v>
      </c>
      <c r="AA27" s="27" t="s">
        <v>41</v>
      </c>
      <c r="AB27" s="27" t="s">
        <v>41</v>
      </c>
      <c r="AC27" s="27" t="s">
        <v>41</v>
      </c>
      <c r="AD27" s="27" t="s">
        <v>41</v>
      </c>
      <c r="AE27" s="27" t="s">
        <v>41</v>
      </c>
    </row>
    <row r="28" spans="1:31" x14ac:dyDescent="0.25">
      <c r="A28" s="28"/>
      <c r="B28" s="28"/>
      <c r="C28" s="28"/>
      <c r="D28" s="28"/>
      <c r="E28" s="28"/>
      <c r="F28" s="28"/>
      <c r="G28" s="28"/>
      <c r="H28" s="28"/>
      <c r="I28" s="28"/>
      <c r="L28" s="29"/>
      <c r="M28" s="29"/>
      <c r="N28" s="29"/>
      <c r="O28" s="29"/>
      <c r="P28" s="29"/>
      <c r="Q28" s="29"/>
      <c r="R28" s="29"/>
      <c r="S28" s="29"/>
      <c r="T28" s="29"/>
      <c r="W28" s="27"/>
      <c r="X28" s="27"/>
      <c r="Y28" s="27"/>
      <c r="Z28" s="27"/>
      <c r="AA28" s="27"/>
      <c r="AB28" s="27"/>
      <c r="AC28" s="27"/>
      <c r="AD28" s="27"/>
      <c r="AE28" s="27"/>
    </row>
    <row r="29" spans="1:31" x14ac:dyDescent="0.25">
      <c r="A29" s="28">
        <v>5430</v>
      </c>
      <c r="B29" s="28">
        <v>110</v>
      </c>
      <c r="C29" s="28" t="s">
        <v>42</v>
      </c>
      <c r="D29" s="28">
        <v>80</v>
      </c>
      <c r="E29" s="28">
        <v>290</v>
      </c>
      <c r="F29" s="28">
        <v>110</v>
      </c>
      <c r="G29" s="28">
        <v>5540</v>
      </c>
      <c r="H29" s="28">
        <v>370</v>
      </c>
      <c r="I29" s="28">
        <v>5920</v>
      </c>
      <c r="L29" s="29">
        <v>0.01</v>
      </c>
      <c r="M29" s="29">
        <v>0.01</v>
      </c>
      <c r="N29" s="29" t="s">
        <v>42</v>
      </c>
      <c r="O29" s="29">
        <v>0.03</v>
      </c>
      <c r="P29" s="29">
        <v>0.04</v>
      </c>
      <c r="Q29" s="29">
        <v>0.01</v>
      </c>
      <c r="R29" s="29">
        <v>0.01</v>
      </c>
      <c r="S29" s="29">
        <v>0.04</v>
      </c>
      <c r="T29" s="29">
        <v>0.01</v>
      </c>
      <c r="W29" s="27" t="s">
        <v>70</v>
      </c>
      <c r="X29" s="27" t="s">
        <v>70</v>
      </c>
      <c r="Y29" s="27" t="s">
        <v>42</v>
      </c>
      <c r="Z29" s="27" t="s">
        <v>65</v>
      </c>
      <c r="AA29" s="27" t="s">
        <v>64</v>
      </c>
      <c r="AB29" s="27" t="s">
        <v>70</v>
      </c>
      <c r="AC29" s="27" t="s">
        <v>70</v>
      </c>
      <c r="AD29" s="27" t="s">
        <v>64</v>
      </c>
      <c r="AE29" s="27" t="s">
        <v>70</v>
      </c>
    </row>
    <row r="30" spans="1:31" x14ac:dyDescent="0.25">
      <c r="A30" s="28">
        <v>3490</v>
      </c>
      <c r="B30" s="28">
        <v>50</v>
      </c>
      <c r="C30" s="28">
        <v>0</v>
      </c>
      <c r="D30" s="28">
        <v>50</v>
      </c>
      <c r="E30" s="28">
        <v>120</v>
      </c>
      <c r="F30" s="28">
        <v>50</v>
      </c>
      <c r="G30" s="28">
        <v>3530</v>
      </c>
      <c r="H30" s="28">
        <v>160</v>
      </c>
      <c r="I30" s="28">
        <v>3700</v>
      </c>
      <c r="L30" s="29">
        <v>0.01</v>
      </c>
      <c r="M30" s="29" t="s">
        <v>41</v>
      </c>
      <c r="N30" s="29">
        <v>0</v>
      </c>
      <c r="O30" s="29">
        <v>0.02</v>
      </c>
      <c r="P30" s="29">
        <v>0.02</v>
      </c>
      <c r="Q30" s="29" t="s">
        <v>41</v>
      </c>
      <c r="R30" s="29">
        <v>0.01</v>
      </c>
      <c r="S30" s="29">
        <v>0.02</v>
      </c>
      <c r="T30" s="29">
        <v>0.01</v>
      </c>
      <c r="W30" s="27" t="s">
        <v>70</v>
      </c>
      <c r="X30" s="27" t="s">
        <v>41</v>
      </c>
      <c r="Y30" s="27" t="s">
        <v>52</v>
      </c>
      <c r="Z30" s="27" t="s">
        <v>66</v>
      </c>
      <c r="AA30" s="27" t="s">
        <v>66</v>
      </c>
      <c r="AB30" s="27" t="s">
        <v>41</v>
      </c>
      <c r="AC30" s="27" t="s">
        <v>70</v>
      </c>
      <c r="AD30" s="27" t="s">
        <v>66</v>
      </c>
      <c r="AE30" s="27" t="s">
        <v>70</v>
      </c>
    </row>
    <row r="31" spans="1:31" x14ac:dyDescent="0.25">
      <c r="A31" s="28">
        <v>1400</v>
      </c>
      <c r="B31" s="28">
        <v>30</v>
      </c>
      <c r="C31" s="28" t="s">
        <v>42</v>
      </c>
      <c r="D31" s="28">
        <v>20</v>
      </c>
      <c r="E31" s="28">
        <v>100</v>
      </c>
      <c r="F31" s="28">
        <v>30</v>
      </c>
      <c r="G31" s="28">
        <v>1430</v>
      </c>
      <c r="H31" s="28">
        <v>120</v>
      </c>
      <c r="I31" s="28">
        <v>1550</v>
      </c>
      <c r="L31" s="29" t="s">
        <v>41</v>
      </c>
      <c r="M31" s="29" t="s">
        <v>41</v>
      </c>
      <c r="N31" s="29" t="s">
        <v>42</v>
      </c>
      <c r="O31" s="29">
        <v>0.01</v>
      </c>
      <c r="P31" s="29">
        <v>0.02</v>
      </c>
      <c r="Q31" s="29" t="s">
        <v>41</v>
      </c>
      <c r="R31" s="29" t="s">
        <v>41</v>
      </c>
      <c r="S31" s="29">
        <v>0.01</v>
      </c>
      <c r="T31" s="29" t="s">
        <v>41</v>
      </c>
      <c r="W31" s="27" t="s">
        <v>41</v>
      </c>
      <c r="X31" s="27" t="s">
        <v>41</v>
      </c>
      <c r="Y31" s="27" t="s">
        <v>42</v>
      </c>
      <c r="Z31" s="27" t="s">
        <v>70</v>
      </c>
      <c r="AA31" s="27" t="s">
        <v>66</v>
      </c>
      <c r="AB31" s="27" t="s">
        <v>41</v>
      </c>
      <c r="AC31" s="27" t="s">
        <v>41</v>
      </c>
      <c r="AD31" s="27" t="s">
        <v>70</v>
      </c>
      <c r="AE31" s="27" t="s">
        <v>41</v>
      </c>
    </row>
    <row r="32" spans="1:31" x14ac:dyDescent="0.25">
      <c r="A32" s="28">
        <v>540</v>
      </c>
      <c r="B32" s="28">
        <v>30</v>
      </c>
      <c r="C32" s="28">
        <v>0</v>
      </c>
      <c r="D32" s="28">
        <v>10</v>
      </c>
      <c r="E32" s="28">
        <v>80</v>
      </c>
      <c r="F32" s="28">
        <v>30</v>
      </c>
      <c r="G32" s="28">
        <v>580</v>
      </c>
      <c r="H32" s="28">
        <v>90</v>
      </c>
      <c r="I32" s="28">
        <v>670</v>
      </c>
      <c r="L32" s="29" t="s">
        <v>41</v>
      </c>
      <c r="M32" s="29" t="s">
        <v>41</v>
      </c>
      <c r="N32" s="29">
        <v>0</v>
      </c>
      <c r="O32" s="29" t="s">
        <v>41</v>
      </c>
      <c r="P32" s="29">
        <v>0.01</v>
      </c>
      <c r="Q32" s="29" t="s">
        <v>41</v>
      </c>
      <c r="R32" s="29" t="s">
        <v>41</v>
      </c>
      <c r="S32" s="29">
        <v>0.01</v>
      </c>
      <c r="T32" s="29" t="s">
        <v>41</v>
      </c>
      <c r="W32" s="27" t="s">
        <v>41</v>
      </c>
      <c r="X32" s="27" t="s">
        <v>41</v>
      </c>
      <c r="Y32" s="27" t="s">
        <v>52</v>
      </c>
      <c r="Z32" s="27" t="s">
        <v>41</v>
      </c>
      <c r="AA32" s="27" t="s">
        <v>70</v>
      </c>
      <c r="AB32" s="27" t="s">
        <v>41</v>
      </c>
      <c r="AC32" s="27" t="s">
        <v>41</v>
      </c>
      <c r="AD32" s="27" t="s">
        <v>70</v>
      </c>
      <c r="AE32" s="27" t="s">
        <v>41</v>
      </c>
    </row>
    <row r="33" spans="1:31" x14ac:dyDescent="0.25">
      <c r="A33" s="28"/>
      <c r="B33" s="28"/>
      <c r="C33" s="28"/>
      <c r="D33" s="28"/>
      <c r="E33" s="28"/>
      <c r="F33" s="28"/>
      <c r="G33" s="28"/>
      <c r="H33" s="28"/>
      <c r="I33" s="28"/>
      <c r="L33" s="29"/>
      <c r="M33" s="29"/>
      <c r="N33" s="29"/>
      <c r="O33" s="29"/>
      <c r="P33" s="29"/>
      <c r="Q33" s="29"/>
      <c r="R33" s="29"/>
      <c r="S33" s="29"/>
      <c r="T33" s="29"/>
      <c r="W33" s="27"/>
      <c r="X33" s="27"/>
      <c r="Y33" s="27"/>
      <c r="Z33" s="27"/>
      <c r="AA33" s="27"/>
      <c r="AB33" s="27"/>
      <c r="AC33" s="27"/>
      <c r="AD33" s="27"/>
      <c r="AE33" s="27"/>
    </row>
    <row r="34" spans="1:31" x14ac:dyDescent="0.25">
      <c r="A34" s="28">
        <v>4440</v>
      </c>
      <c r="B34" s="28">
        <v>90</v>
      </c>
      <c r="C34" s="28">
        <v>0</v>
      </c>
      <c r="D34" s="28">
        <v>50</v>
      </c>
      <c r="E34" s="28">
        <v>250</v>
      </c>
      <c r="F34" s="28">
        <v>90</v>
      </c>
      <c r="G34" s="28">
        <v>4530</v>
      </c>
      <c r="H34" s="28">
        <v>300</v>
      </c>
      <c r="I34" s="28">
        <v>4830</v>
      </c>
      <c r="L34" s="29">
        <v>0.01</v>
      </c>
      <c r="M34" s="29">
        <v>0.01</v>
      </c>
      <c r="N34" s="29">
        <v>0</v>
      </c>
      <c r="O34" s="29">
        <v>0.02</v>
      </c>
      <c r="P34" s="29">
        <v>0.04</v>
      </c>
      <c r="Q34" s="29">
        <v>0.01</v>
      </c>
      <c r="R34" s="29">
        <v>0.01</v>
      </c>
      <c r="S34" s="29">
        <v>0.03</v>
      </c>
      <c r="T34" s="29">
        <v>0.01</v>
      </c>
      <c r="W34" s="27" t="s">
        <v>70</v>
      </c>
      <c r="X34" s="27" t="s">
        <v>70</v>
      </c>
      <c r="Y34" s="27" t="s">
        <v>52</v>
      </c>
      <c r="Z34" s="27" t="s">
        <v>66</v>
      </c>
      <c r="AA34" s="27" t="s">
        <v>64</v>
      </c>
      <c r="AB34" s="27" t="s">
        <v>70</v>
      </c>
      <c r="AC34" s="27" t="s">
        <v>70</v>
      </c>
      <c r="AD34" s="27" t="s">
        <v>65</v>
      </c>
      <c r="AE34" s="27" t="s">
        <v>70</v>
      </c>
    </row>
    <row r="35" spans="1:31" x14ac:dyDescent="0.25">
      <c r="A35" s="28"/>
      <c r="B35" s="28"/>
      <c r="C35" s="28"/>
      <c r="D35" s="28"/>
      <c r="E35" s="28"/>
      <c r="F35" s="28"/>
      <c r="G35" s="28"/>
      <c r="H35" s="28"/>
      <c r="I35" s="28"/>
      <c r="L35" s="29"/>
      <c r="M35" s="29"/>
      <c r="N35" s="29"/>
      <c r="O35" s="29"/>
      <c r="P35" s="29"/>
      <c r="Q35" s="29"/>
      <c r="R35" s="29"/>
      <c r="S35" s="29"/>
      <c r="T35" s="29"/>
      <c r="W35" s="27"/>
      <c r="X35" s="27"/>
      <c r="Y35" s="27"/>
      <c r="Z35" s="27"/>
      <c r="AA35" s="27"/>
      <c r="AB35" s="27"/>
      <c r="AC35" s="27"/>
      <c r="AD35" s="27"/>
      <c r="AE35" s="27"/>
    </row>
    <row r="36" spans="1:31" x14ac:dyDescent="0.25">
      <c r="A36" s="28"/>
      <c r="B36" s="28"/>
      <c r="C36" s="28"/>
      <c r="D36" s="28"/>
      <c r="E36" s="28"/>
      <c r="F36" s="28"/>
      <c r="G36" s="28"/>
      <c r="H36" s="28"/>
      <c r="I36" s="28"/>
      <c r="L36" s="29"/>
      <c r="M36" s="29"/>
      <c r="N36" s="29"/>
      <c r="O36" s="29"/>
      <c r="P36" s="29"/>
      <c r="Q36" s="29"/>
      <c r="R36" s="29"/>
      <c r="S36" s="29"/>
      <c r="T36" s="29"/>
      <c r="W36" s="27"/>
      <c r="X36" s="27"/>
      <c r="Y36" s="27"/>
      <c r="Z36" s="27"/>
      <c r="AA36" s="27"/>
      <c r="AB36" s="27"/>
      <c r="AC36" s="27"/>
      <c r="AD36" s="27"/>
      <c r="AE36" s="27"/>
    </row>
    <row r="37" spans="1:31" x14ac:dyDescent="0.25">
      <c r="A37" s="28">
        <v>28670</v>
      </c>
      <c r="B37" s="28">
        <v>620</v>
      </c>
      <c r="C37" s="28">
        <v>10</v>
      </c>
      <c r="D37" s="28">
        <v>500</v>
      </c>
      <c r="E37" s="28">
        <v>1440</v>
      </c>
      <c r="F37" s="28">
        <v>630</v>
      </c>
      <c r="G37" s="28">
        <v>29310</v>
      </c>
      <c r="H37" s="28">
        <v>1940</v>
      </c>
      <c r="I37" s="28">
        <v>31250</v>
      </c>
      <c r="L37" s="29">
        <v>0.05</v>
      </c>
      <c r="M37" s="29">
        <v>0.06</v>
      </c>
      <c r="N37" s="29">
        <v>0.02</v>
      </c>
      <c r="O37" s="29">
        <v>0.16</v>
      </c>
      <c r="P37" s="29">
        <v>0.22</v>
      </c>
      <c r="Q37" s="29">
        <v>0.06</v>
      </c>
      <c r="R37" s="29">
        <v>0.05</v>
      </c>
      <c r="S37" s="29">
        <v>0.2</v>
      </c>
      <c r="T37" s="29">
        <v>0.05</v>
      </c>
      <c r="W37" s="27" t="s">
        <v>67</v>
      </c>
      <c r="X37" s="27" t="s">
        <v>78</v>
      </c>
      <c r="Y37" s="27" t="s">
        <v>66</v>
      </c>
      <c r="Z37" s="27" t="s">
        <v>79</v>
      </c>
      <c r="AA37" s="27" t="s">
        <v>80</v>
      </c>
      <c r="AB37" s="27" t="s">
        <v>78</v>
      </c>
      <c r="AC37" s="27" t="s">
        <v>67</v>
      </c>
      <c r="AD37" s="27" t="s">
        <v>81</v>
      </c>
      <c r="AE37" s="27" t="s">
        <v>67</v>
      </c>
    </row>
    <row r="38" spans="1:31" x14ac:dyDescent="0.25">
      <c r="A38" s="28">
        <v>9120</v>
      </c>
      <c r="B38" s="28">
        <v>550</v>
      </c>
      <c r="C38" s="28">
        <v>10</v>
      </c>
      <c r="D38" s="28">
        <v>420</v>
      </c>
      <c r="E38" s="28">
        <v>1340</v>
      </c>
      <c r="F38" s="28">
        <v>560</v>
      </c>
      <c r="G38" s="28">
        <v>9680</v>
      </c>
      <c r="H38" s="28">
        <v>1760</v>
      </c>
      <c r="I38" s="28">
        <v>11440</v>
      </c>
      <c r="L38" s="29">
        <v>0.02</v>
      </c>
      <c r="M38" s="29">
        <v>0.05</v>
      </c>
      <c r="N38" s="29">
        <v>0.02</v>
      </c>
      <c r="O38" s="29">
        <v>0.14000000000000001</v>
      </c>
      <c r="P38" s="29">
        <v>0.2</v>
      </c>
      <c r="Q38" s="29">
        <v>0.05</v>
      </c>
      <c r="R38" s="29">
        <v>0.02</v>
      </c>
      <c r="S38" s="29">
        <v>0.18</v>
      </c>
      <c r="T38" s="29">
        <v>0.02</v>
      </c>
      <c r="W38" s="27" t="s">
        <v>66</v>
      </c>
      <c r="X38" s="27" t="s">
        <v>67</v>
      </c>
      <c r="Y38" s="27" t="s">
        <v>66</v>
      </c>
      <c r="Z38" s="27" t="s">
        <v>82</v>
      </c>
      <c r="AA38" s="27" t="s">
        <v>81</v>
      </c>
      <c r="AB38" s="27" t="s">
        <v>67</v>
      </c>
      <c r="AC38" s="27" t="s">
        <v>66</v>
      </c>
      <c r="AD38" s="27" t="s">
        <v>83</v>
      </c>
      <c r="AE38" s="27" t="s">
        <v>66</v>
      </c>
    </row>
    <row r="39" spans="1:31" x14ac:dyDescent="0.25">
      <c r="A39" s="28">
        <v>8260</v>
      </c>
      <c r="B39" s="28">
        <v>170</v>
      </c>
      <c r="C39" s="28">
        <v>10</v>
      </c>
      <c r="D39" s="28">
        <v>330</v>
      </c>
      <c r="E39" s="28">
        <v>460</v>
      </c>
      <c r="F39" s="28">
        <v>170</v>
      </c>
      <c r="G39" s="28">
        <v>8430</v>
      </c>
      <c r="H39" s="28">
        <v>790</v>
      </c>
      <c r="I39" s="28">
        <v>9220</v>
      </c>
      <c r="L39" s="29">
        <v>0.01</v>
      </c>
      <c r="M39" s="29">
        <v>0.02</v>
      </c>
      <c r="N39" s="29">
        <v>0.01</v>
      </c>
      <c r="O39" s="29">
        <v>0.11</v>
      </c>
      <c r="P39" s="29">
        <v>7.0000000000000007E-2</v>
      </c>
      <c r="Q39" s="29">
        <v>0.02</v>
      </c>
      <c r="R39" s="29">
        <v>0.01</v>
      </c>
      <c r="S39" s="29">
        <v>0.08</v>
      </c>
      <c r="T39" s="29">
        <v>0.02</v>
      </c>
      <c r="W39" s="27" t="s">
        <v>70</v>
      </c>
      <c r="X39" s="27" t="s">
        <v>66</v>
      </c>
      <c r="Y39" s="27" t="s">
        <v>70</v>
      </c>
      <c r="Z39" s="27" t="s">
        <v>84</v>
      </c>
      <c r="AA39" s="27" t="s">
        <v>68</v>
      </c>
      <c r="AB39" s="27" t="s">
        <v>66</v>
      </c>
      <c r="AC39" s="27" t="s">
        <v>70</v>
      </c>
      <c r="AD39" s="27" t="s">
        <v>85</v>
      </c>
      <c r="AE39" s="27"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pageSetUpPr fitToPage="1"/>
  </sheetPr>
  <dimension ref="A1:W40"/>
  <sheetViews>
    <sheetView zoomScaleNormal="100" workbookViewId="0">
      <pane xSplit="2" ySplit="6" topLeftCell="C7" activePane="bottomRight" state="frozen"/>
      <selection pane="topRight" activeCell="C1" sqref="C1"/>
      <selection pane="bottomLeft" activeCell="A7" sqref="A7"/>
      <selection pane="bottomRight" activeCell="B13" sqref="B13"/>
    </sheetView>
  </sheetViews>
  <sheetFormatPr defaultRowHeight="11.25" x14ac:dyDescent="0.2"/>
  <cols>
    <col min="1" max="1" width="9.140625" style="2"/>
    <col min="2" max="2" width="43.28515625" style="2" bestFit="1" customWidth="1"/>
    <col min="3" max="22" width="9.5703125" style="2" customWidth="1"/>
    <col min="23" max="23" width="10.28515625" style="2" customWidth="1"/>
    <col min="24" max="16384" width="9.140625" style="2"/>
  </cols>
  <sheetData>
    <row r="1" spans="1:23" ht="14.25" x14ac:dyDescent="0.2">
      <c r="A1" s="163" t="s">
        <v>89</v>
      </c>
      <c r="B1" s="163"/>
      <c r="C1" s="163"/>
      <c r="D1" s="163"/>
      <c r="E1" s="163"/>
      <c r="F1" s="163"/>
      <c r="G1" s="163"/>
      <c r="H1" s="163"/>
      <c r="I1" s="163"/>
      <c r="J1" s="5"/>
      <c r="K1" s="5"/>
      <c r="L1" s="5"/>
      <c r="M1" s="5"/>
      <c r="N1" s="5"/>
      <c r="O1" s="5"/>
      <c r="P1" s="5"/>
      <c r="Q1" s="5"/>
      <c r="R1" s="5"/>
      <c r="S1" s="5"/>
      <c r="T1" s="5"/>
      <c r="U1" s="5"/>
      <c r="V1" s="5"/>
      <c r="W1" s="5"/>
    </row>
    <row r="2" spans="1:23" ht="14.25" x14ac:dyDescent="0.2">
      <c r="A2" s="4" t="s">
        <v>496</v>
      </c>
      <c r="B2" s="5"/>
      <c r="C2" s="5"/>
      <c r="D2" s="5"/>
      <c r="E2" s="5"/>
      <c r="F2" s="5"/>
      <c r="G2" s="5"/>
      <c r="H2" s="5"/>
      <c r="I2" s="5"/>
      <c r="J2" s="5"/>
      <c r="K2" s="5"/>
      <c r="L2" s="5"/>
      <c r="M2" s="5"/>
      <c r="N2" s="5"/>
      <c r="O2" s="5"/>
      <c r="P2" s="5"/>
      <c r="Q2" s="5"/>
      <c r="R2" s="5"/>
      <c r="S2" s="5"/>
      <c r="T2" s="5"/>
      <c r="U2" s="5"/>
      <c r="V2" s="5"/>
      <c r="W2" s="5"/>
    </row>
    <row r="3" spans="1:23" ht="15" thickBot="1" x14ac:dyDescent="0.25">
      <c r="A3" s="4" t="s">
        <v>90</v>
      </c>
      <c r="B3" s="5"/>
      <c r="C3" s="5"/>
      <c r="D3" s="5"/>
      <c r="E3" s="5"/>
      <c r="F3" s="5"/>
      <c r="G3" s="5"/>
      <c r="H3" s="5"/>
      <c r="I3" s="5"/>
      <c r="J3" s="5"/>
      <c r="K3" s="5"/>
      <c r="L3" s="5"/>
      <c r="M3" s="5"/>
      <c r="N3" s="5"/>
      <c r="O3" s="5"/>
      <c r="P3" s="5"/>
      <c r="Q3" s="5"/>
      <c r="R3" s="35"/>
      <c r="S3" s="35"/>
      <c r="T3" s="35"/>
      <c r="U3" s="35"/>
      <c r="V3" s="35"/>
      <c r="W3" s="35"/>
    </row>
    <row r="4" spans="1:23" x14ac:dyDescent="0.2">
      <c r="A4" s="6"/>
      <c r="B4" s="6"/>
      <c r="C4" s="156" t="s">
        <v>2</v>
      </c>
      <c r="D4" s="156"/>
      <c r="E4" s="156"/>
      <c r="F4" s="155" t="s">
        <v>3</v>
      </c>
      <c r="G4" s="155"/>
      <c r="H4" s="155"/>
      <c r="I4" s="155"/>
      <c r="J4" s="155"/>
      <c r="K4" s="155"/>
      <c r="L4" s="156" t="s">
        <v>4</v>
      </c>
      <c r="M4" s="156"/>
      <c r="N4" s="156"/>
      <c r="O4" s="156"/>
      <c r="P4" s="156"/>
      <c r="Q4" s="156"/>
      <c r="R4" s="6"/>
      <c r="S4" s="6"/>
      <c r="T4" s="6"/>
      <c r="U4" s="6"/>
      <c r="V4" s="6"/>
      <c r="W4" s="6"/>
    </row>
    <row r="5" spans="1:23" ht="24" customHeight="1" thickBot="1" x14ac:dyDescent="0.25">
      <c r="A5" s="6"/>
      <c r="B5" s="6"/>
      <c r="C5" s="164" t="s">
        <v>5</v>
      </c>
      <c r="D5" s="164"/>
      <c r="E5" s="164"/>
      <c r="F5" s="165" t="s">
        <v>6</v>
      </c>
      <c r="G5" s="165"/>
      <c r="H5" s="165"/>
      <c r="I5" s="166" t="s">
        <v>7</v>
      </c>
      <c r="J5" s="166"/>
      <c r="K5" s="166"/>
      <c r="L5" s="165" t="s">
        <v>8</v>
      </c>
      <c r="M5" s="165"/>
      <c r="N5" s="165"/>
      <c r="O5" s="166" t="s">
        <v>9</v>
      </c>
      <c r="P5" s="166"/>
      <c r="Q5" s="166"/>
      <c r="R5" s="160" t="s">
        <v>10</v>
      </c>
      <c r="S5" s="160"/>
      <c r="T5" s="160"/>
      <c r="U5" s="161" t="s">
        <v>12</v>
      </c>
      <c r="V5" s="161"/>
      <c r="W5" s="161"/>
    </row>
    <row r="6" spans="1:23" ht="15" customHeight="1" x14ac:dyDescent="0.2">
      <c r="A6" s="12"/>
      <c r="B6" s="12"/>
      <c r="C6" s="9" t="s">
        <v>91</v>
      </c>
      <c r="D6" s="9" t="s">
        <v>92</v>
      </c>
      <c r="E6" s="9" t="s">
        <v>93</v>
      </c>
      <c r="F6" s="9" t="s">
        <v>91</v>
      </c>
      <c r="G6" s="9" t="s">
        <v>92</v>
      </c>
      <c r="H6" s="9" t="s">
        <v>93</v>
      </c>
      <c r="I6" s="36" t="s">
        <v>91</v>
      </c>
      <c r="J6" s="36" t="s">
        <v>92</v>
      </c>
      <c r="K6" s="36" t="s">
        <v>93</v>
      </c>
      <c r="L6" s="9" t="s">
        <v>91</v>
      </c>
      <c r="M6" s="9" t="s">
        <v>92</v>
      </c>
      <c r="N6" s="9" t="s">
        <v>93</v>
      </c>
      <c r="O6" s="36" t="s">
        <v>91</v>
      </c>
      <c r="P6" s="36" t="s">
        <v>92</v>
      </c>
      <c r="Q6" s="36" t="s">
        <v>93</v>
      </c>
      <c r="R6" s="9" t="s">
        <v>91</v>
      </c>
      <c r="S6" s="9" t="s">
        <v>92</v>
      </c>
      <c r="T6" s="9" t="s">
        <v>93</v>
      </c>
      <c r="U6" s="9" t="s">
        <v>91</v>
      </c>
      <c r="V6" s="9" t="s">
        <v>92</v>
      </c>
      <c r="W6" s="9" t="s">
        <v>93</v>
      </c>
    </row>
    <row r="7" spans="1:23" x14ac:dyDescent="0.2">
      <c r="A7" s="37"/>
      <c r="B7" s="38" t="s">
        <v>14</v>
      </c>
      <c r="C7" s="34">
        <v>283520</v>
      </c>
      <c r="D7" s="34">
        <v>277590</v>
      </c>
      <c r="E7" s="34">
        <v>561110</v>
      </c>
      <c r="F7" s="34">
        <v>7450</v>
      </c>
      <c r="G7" s="34">
        <v>2730</v>
      </c>
      <c r="H7" s="34">
        <v>10180</v>
      </c>
      <c r="I7" s="34">
        <v>380</v>
      </c>
      <c r="J7" s="34">
        <v>130</v>
      </c>
      <c r="K7" s="34">
        <v>510</v>
      </c>
      <c r="L7" s="34">
        <v>1930</v>
      </c>
      <c r="M7" s="34">
        <v>1150</v>
      </c>
      <c r="N7" s="34">
        <v>3080</v>
      </c>
      <c r="O7" s="34">
        <v>4460</v>
      </c>
      <c r="P7" s="34">
        <v>2220</v>
      </c>
      <c r="Q7" s="34">
        <v>6670</v>
      </c>
      <c r="R7" s="34">
        <v>7830</v>
      </c>
      <c r="S7" s="34">
        <v>2860</v>
      </c>
      <c r="T7" s="34">
        <v>10700</v>
      </c>
      <c r="U7" s="34">
        <v>6380</v>
      </c>
      <c r="V7" s="34">
        <v>3370</v>
      </c>
      <c r="W7" s="34">
        <v>9750</v>
      </c>
    </row>
    <row r="8" spans="1:23" x14ac:dyDescent="0.2">
      <c r="A8" s="37"/>
      <c r="B8" s="38"/>
      <c r="C8" s="45"/>
      <c r="D8" s="45"/>
      <c r="E8" s="45"/>
      <c r="F8" s="45"/>
      <c r="G8" s="45"/>
      <c r="H8" s="45"/>
      <c r="I8" s="45"/>
      <c r="J8" s="45"/>
      <c r="K8" s="45"/>
      <c r="L8" s="45"/>
      <c r="M8" s="45"/>
      <c r="N8" s="45"/>
      <c r="O8" s="45"/>
      <c r="P8" s="45"/>
      <c r="Q8" s="45"/>
      <c r="R8" s="45"/>
      <c r="S8" s="45"/>
      <c r="T8" s="45"/>
      <c r="U8" s="45"/>
      <c r="V8" s="45"/>
      <c r="W8" s="45"/>
    </row>
    <row r="9" spans="1:23" ht="24" customHeight="1" x14ac:dyDescent="0.2">
      <c r="A9" s="162" t="s">
        <v>94</v>
      </c>
      <c r="B9" s="162"/>
      <c r="C9" s="45">
        <v>0.91</v>
      </c>
      <c r="D9" s="45">
        <v>0.92</v>
      </c>
      <c r="E9" s="45">
        <v>0.92</v>
      </c>
      <c r="F9" s="45">
        <v>0.85</v>
      </c>
      <c r="G9" s="45">
        <v>0.92</v>
      </c>
      <c r="H9" s="45">
        <v>0.87</v>
      </c>
      <c r="I9" s="45">
        <v>0.94</v>
      </c>
      <c r="J9" s="45">
        <v>0.95</v>
      </c>
      <c r="K9" s="45">
        <v>0.94</v>
      </c>
      <c r="L9" s="45">
        <v>0.57999999999999996</v>
      </c>
      <c r="M9" s="45">
        <v>0.61</v>
      </c>
      <c r="N9" s="45">
        <v>0.59</v>
      </c>
      <c r="O9" s="45">
        <v>0.52</v>
      </c>
      <c r="P9" s="45">
        <v>0.51</v>
      </c>
      <c r="Q9" s="45">
        <v>0.52</v>
      </c>
      <c r="R9" s="45">
        <v>0.85</v>
      </c>
      <c r="S9" s="45">
        <v>0.93</v>
      </c>
      <c r="T9" s="45">
        <v>0.87</v>
      </c>
      <c r="U9" s="45">
        <v>0.54</v>
      </c>
      <c r="V9" s="45">
        <v>0.54</v>
      </c>
      <c r="W9" s="45">
        <v>0.54</v>
      </c>
    </row>
    <row r="10" spans="1:23" x14ac:dyDescent="0.2">
      <c r="A10" s="39"/>
      <c r="B10" s="39"/>
      <c r="C10" s="45"/>
      <c r="D10" s="45"/>
      <c r="E10" s="45"/>
      <c r="F10" s="45"/>
      <c r="G10" s="45"/>
      <c r="H10" s="45"/>
      <c r="I10" s="45"/>
      <c r="J10" s="45"/>
      <c r="K10" s="45"/>
      <c r="L10" s="45"/>
      <c r="M10" s="45"/>
      <c r="N10" s="45"/>
      <c r="O10" s="45"/>
      <c r="P10" s="45"/>
      <c r="Q10" s="45"/>
      <c r="R10" s="45"/>
      <c r="S10" s="45"/>
      <c r="T10" s="45"/>
      <c r="U10" s="45"/>
      <c r="V10" s="45"/>
      <c r="W10" s="45"/>
    </row>
    <row r="11" spans="1:23" ht="15" x14ac:dyDescent="0.25">
      <c r="A11" s="40" t="s">
        <v>16</v>
      </c>
      <c r="B11" s="1"/>
      <c r="C11" s="45">
        <v>0.89</v>
      </c>
      <c r="D11" s="45">
        <v>0.91</v>
      </c>
      <c r="E11" s="45">
        <v>0.9</v>
      </c>
      <c r="F11" s="45">
        <v>0.82</v>
      </c>
      <c r="G11" s="45">
        <v>0.92</v>
      </c>
      <c r="H11" s="45">
        <v>0.85</v>
      </c>
      <c r="I11" s="45">
        <v>0.93</v>
      </c>
      <c r="J11" s="45">
        <v>0.95</v>
      </c>
      <c r="K11" s="45">
        <v>0.94</v>
      </c>
      <c r="L11" s="45">
        <v>0.53</v>
      </c>
      <c r="M11" s="45">
        <v>0.56999999999999995</v>
      </c>
      <c r="N11" s="45">
        <v>0.55000000000000004</v>
      </c>
      <c r="O11" s="45">
        <v>0.43</v>
      </c>
      <c r="P11" s="45">
        <v>0.44</v>
      </c>
      <c r="Q11" s="45">
        <v>0.43</v>
      </c>
      <c r="R11" s="45">
        <v>0.83</v>
      </c>
      <c r="S11" s="45">
        <v>0.92</v>
      </c>
      <c r="T11" s="45">
        <v>0.85</v>
      </c>
      <c r="U11" s="45">
        <v>0.46</v>
      </c>
      <c r="V11" s="45">
        <v>0.49</v>
      </c>
      <c r="W11" s="45">
        <v>0.47</v>
      </c>
    </row>
    <row r="12" spans="1:23" ht="15" x14ac:dyDescent="0.25">
      <c r="A12" s="37" t="s">
        <v>17</v>
      </c>
      <c r="B12" s="1"/>
      <c r="C12" s="45"/>
      <c r="D12" s="45"/>
      <c r="E12" s="45"/>
      <c r="F12" s="45"/>
      <c r="G12" s="45"/>
      <c r="H12" s="45"/>
      <c r="I12" s="45"/>
      <c r="J12" s="45"/>
      <c r="K12" s="45"/>
      <c r="L12" s="45"/>
      <c r="M12" s="45"/>
      <c r="N12" s="45"/>
      <c r="O12" s="45"/>
      <c r="P12" s="45"/>
      <c r="Q12" s="45"/>
      <c r="R12" s="45"/>
      <c r="S12" s="45"/>
      <c r="T12" s="45"/>
      <c r="U12" s="45"/>
      <c r="V12" s="45"/>
      <c r="W12" s="45"/>
    </row>
    <row r="13" spans="1:23" x14ac:dyDescent="0.2">
      <c r="A13" s="37"/>
      <c r="B13" s="37" t="s">
        <v>18</v>
      </c>
      <c r="C13" s="45">
        <v>0.36</v>
      </c>
      <c r="D13" s="45">
        <v>0.32</v>
      </c>
      <c r="E13" s="45">
        <v>0.34</v>
      </c>
      <c r="F13" s="45">
        <v>0.31</v>
      </c>
      <c r="G13" s="45">
        <v>0.26</v>
      </c>
      <c r="H13" s="45">
        <v>0.28999999999999998</v>
      </c>
      <c r="I13" s="45">
        <v>0.16</v>
      </c>
      <c r="J13" s="45">
        <v>0.13</v>
      </c>
      <c r="K13" s="45">
        <v>0.15</v>
      </c>
      <c r="L13" s="45">
        <v>0.28999999999999998</v>
      </c>
      <c r="M13" s="45">
        <v>0.37</v>
      </c>
      <c r="N13" s="45">
        <v>0.32</v>
      </c>
      <c r="O13" s="45">
        <v>0.3</v>
      </c>
      <c r="P13" s="45">
        <v>0.28000000000000003</v>
      </c>
      <c r="Q13" s="45">
        <v>0.28999999999999998</v>
      </c>
      <c r="R13" s="45">
        <v>0.3</v>
      </c>
      <c r="S13" s="45">
        <v>0.25</v>
      </c>
      <c r="T13" s="45">
        <v>0.28999999999999998</v>
      </c>
      <c r="U13" s="45">
        <v>0.3</v>
      </c>
      <c r="V13" s="45">
        <v>0.31</v>
      </c>
      <c r="W13" s="45">
        <v>0.3</v>
      </c>
    </row>
    <row r="14" spans="1:23" x14ac:dyDescent="0.2">
      <c r="A14" s="37"/>
      <c r="B14" s="37" t="s">
        <v>19</v>
      </c>
      <c r="C14" s="45" t="s">
        <v>41</v>
      </c>
      <c r="D14" s="45" t="s">
        <v>41</v>
      </c>
      <c r="E14" s="45" t="s">
        <v>41</v>
      </c>
      <c r="F14" s="45" t="s">
        <v>42</v>
      </c>
      <c r="G14" s="45" t="s">
        <v>42</v>
      </c>
      <c r="H14" s="45" t="s">
        <v>42</v>
      </c>
      <c r="I14" s="45" t="s">
        <v>42</v>
      </c>
      <c r="J14" s="45">
        <v>0</v>
      </c>
      <c r="K14" s="45" t="s">
        <v>42</v>
      </c>
      <c r="L14" s="45" t="s">
        <v>41</v>
      </c>
      <c r="M14" s="45" t="s">
        <v>42</v>
      </c>
      <c r="N14" s="45" t="s">
        <v>41</v>
      </c>
      <c r="O14" s="45" t="s">
        <v>42</v>
      </c>
      <c r="P14" s="45" t="s">
        <v>42</v>
      </c>
      <c r="Q14" s="45" t="s">
        <v>42</v>
      </c>
      <c r="R14" s="45" t="s">
        <v>42</v>
      </c>
      <c r="S14" s="45" t="s">
        <v>42</v>
      </c>
      <c r="T14" s="45" t="s">
        <v>42</v>
      </c>
      <c r="U14" s="45" t="s">
        <v>41</v>
      </c>
      <c r="V14" s="45" t="s">
        <v>42</v>
      </c>
      <c r="W14" s="45" t="s">
        <v>41</v>
      </c>
    </row>
    <row r="15" spans="1:23" x14ac:dyDescent="0.2">
      <c r="A15" s="37"/>
      <c r="B15" s="41" t="s">
        <v>20</v>
      </c>
      <c r="C15" s="45">
        <v>0.04</v>
      </c>
      <c r="D15" s="45">
        <v>0.03</v>
      </c>
      <c r="E15" s="45">
        <v>0.04</v>
      </c>
      <c r="F15" s="45">
        <v>0.03</v>
      </c>
      <c r="G15" s="45">
        <v>0.02</v>
      </c>
      <c r="H15" s="45">
        <v>0.03</v>
      </c>
      <c r="I15" s="45">
        <v>0.02</v>
      </c>
      <c r="J15" s="45" t="s">
        <v>42</v>
      </c>
      <c r="K15" s="45">
        <v>0.02</v>
      </c>
      <c r="L15" s="45">
        <v>0.05</v>
      </c>
      <c r="M15" s="45">
        <v>0.06</v>
      </c>
      <c r="N15" s="45">
        <v>0.05</v>
      </c>
      <c r="O15" s="45">
        <v>7.0000000000000007E-2</v>
      </c>
      <c r="P15" s="45">
        <v>0.08</v>
      </c>
      <c r="Q15" s="45">
        <v>7.0000000000000007E-2</v>
      </c>
      <c r="R15" s="45">
        <v>0.03</v>
      </c>
      <c r="S15" s="45">
        <v>0.02</v>
      </c>
      <c r="T15" s="45">
        <v>0.03</v>
      </c>
      <c r="U15" s="45">
        <v>0.06</v>
      </c>
      <c r="V15" s="45">
        <v>0.08</v>
      </c>
      <c r="W15" s="45">
        <v>7.0000000000000007E-2</v>
      </c>
    </row>
    <row r="16" spans="1:23" x14ac:dyDescent="0.2">
      <c r="A16" s="37"/>
      <c r="B16" s="37" t="s">
        <v>21</v>
      </c>
      <c r="C16" s="45">
        <v>0.37</v>
      </c>
      <c r="D16" s="45">
        <v>0.41</v>
      </c>
      <c r="E16" s="45">
        <v>0.39</v>
      </c>
      <c r="F16" s="45">
        <v>0.02</v>
      </c>
      <c r="G16" s="45">
        <v>0.02</v>
      </c>
      <c r="H16" s="45">
        <v>0.02</v>
      </c>
      <c r="I16" s="45">
        <v>0.02</v>
      </c>
      <c r="J16" s="45">
        <v>0</v>
      </c>
      <c r="K16" s="45">
        <v>0.01</v>
      </c>
      <c r="L16" s="45">
        <v>0.02</v>
      </c>
      <c r="M16" s="45">
        <v>0.04</v>
      </c>
      <c r="N16" s="45">
        <v>0.03</v>
      </c>
      <c r="O16" s="45">
        <v>0.02</v>
      </c>
      <c r="P16" s="45">
        <v>0.02</v>
      </c>
      <c r="Q16" s="45">
        <v>0.02</v>
      </c>
      <c r="R16" s="45">
        <v>0.02</v>
      </c>
      <c r="S16" s="45">
        <v>0.02</v>
      </c>
      <c r="T16" s="45">
        <v>0.02</v>
      </c>
      <c r="U16" s="45">
        <v>0.02</v>
      </c>
      <c r="V16" s="45">
        <v>0.03</v>
      </c>
      <c r="W16" s="45">
        <v>0.02</v>
      </c>
    </row>
    <row r="17" spans="1:23" x14ac:dyDescent="0.2">
      <c r="A17" s="37"/>
      <c r="B17" s="37" t="s">
        <v>22</v>
      </c>
      <c r="C17" s="45">
        <v>0.11</v>
      </c>
      <c r="D17" s="45">
        <v>0.14000000000000001</v>
      </c>
      <c r="E17" s="45">
        <v>0.13</v>
      </c>
      <c r="F17" s="45">
        <v>0.02</v>
      </c>
      <c r="G17" s="45">
        <v>0.02</v>
      </c>
      <c r="H17" s="45">
        <v>0.02</v>
      </c>
      <c r="I17" s="45">
        <v>0.02</v>
      </c>
      <c r="J17" s="45" t="s">
        <v>42</v>
      </c>
      <c r="K17" s="45">
        <v>0.02</v>
      </c>
      <c r="L17" s="45">
        <v>0.03</v>
      </c>
      <c r="M17" s="45">
        <v>0.03</v>
      </c>
      <c r="N17" s="45">
        <v>0.03</v>
      </c>
      <c r="O17" s="45">
        <v>0.02</v>
      </c>
      <c r="P17" s="45">
        <v>0.03</v>
      </c>
      <c r="Q17" s="45">
        <v>0.02</v>
      </c>
      <c r="R17" s="45">
        <v>0.02</v>
      </c>
      <c r="S17" s="45">
        <v>0.02</v>
      </c>
      <c r="T17" s="45">
        <v>0.02</v>
      </c>
      <c r="U17" s="45">
        <v>0.02</v>
      </c>
      <c r="V17" s="45">
        <v>0.03</v>
      </c>
      <c r="W17" s="45">
        <v>0.03</v>
      </c>
    </row>
    <row r="18" spans="1:23" x14ac:dyDescent="0.2">
      <c r="A18" s="37" t="s">
        <v>23</v>
      </c>
      <c r="B18" s="37"/>
      <c r="C18" s="45"/>
      <c r="D18" s="45"/>
      <c r="E18" s="45"/>
      <c r="F18" s="45"/>
      <c r="G18" s="45"/>
      <c r="H18" s="45"/>
      <c r="I18" s="45"/>
      <c r="J18" s="45"/>
      <c r="K18" s="45"/>
      <c r="L18" s="45"/>
      <c r="M18" s="45"/>
      <c r="N18" s="45"/>
      <c r="O18" s="45"/>
      <c r="P18" s="45"/>
      <c r="Q18" s="45"/>
      <c r="R18" s="45"/>
      <c r="S18" s="45"/>
      <c r="T18" s="45"/>
      <c r="U18" s="45"/>
      <c r="V18" s="45"/>
      <c r="W18" s="45"/>
    </row>
    <row r="19" spans="1:23" x14ac:dyDescent="0.2">
      <c r="A19" s="37"/>
      <c r="B19" s="38" t="s">
        <v>24</v>
      </c>
      <c r="C19" s="45" t="s">
        <v>41</v>
      </c>
      <c r="D19" s="45" t="s">
        <v>41</v>
      </c>
      <c r="E19" s="45" t="s">
        <v>41</v>
      </c>
      <c r="F19" s="45">
        <v>0.01</v>
      </c>
      <c r="G19" s="45">
        <v>0.01</v>
      </c>
      <c r="H19" s="45">
        <v>0.01</v>
      </c>
      <c r="I19" s="45">
        <v>0.02</v>
      </c>
      <c r="J19" s="45" t="s">
        <v>42</v>
      </c>
      <c r="K19" s="45">
        <v>0.02</v>
      </c>
      <c r="L19" s="45" t="s">
        <v>41</v>
      </c>
      <c r="M19" s="45">
        <v>0</v>
      </c>
      <c r="N19" s="45" t="s">
        <v>41</v>
      </c>
      <c r="O19" s="45" t="s">
        <v>42</v>
      </c>
      <c r="P19" s="45">
        <v>0</v>
      </c>
      <c r="Q19" s="45" t="s">
        <v>42</v>
      </c>
      <c r="R19" s="45">
        <v>0.01</v>
      </c>
      <c r="S19" s="45">
        <v>0.01</v>
      </c>
      <c r="T19" s="45">
        <v>0.01</v>
      </c>
      <c r="U19" s="45" t="s">
        <v>41</v>
      </c>
      <c r="V19" s="45">
        <v>0</v>
      </c>
      <c r="W19" s="45" t="s">
        <v>41</v>
      </c>
    </row>
    <row r="20" spans="1:23" x14ac:dyDescent="0.2">
      <c r="A20" s="37"/>
      <c r="B20" s="38" t="s">
        <v>25</v>
      </c>
      <c r="C20" s="45" t="s">
        <v>41</v>
      </c>
      <c r="D20" s="45" t="s">
        <v>41</v>
      </c>
      <c r="E20" s="45" t="s">
        <v>41</v>
      </c>
      <c r="F20" s="45">
        <v>0.01</v>
      </c>
      <c r="G20" s="45" t="s">
        <v>41</v>
      </c>
      <c r="H20" s="45">
        <v>0.01</v>
      </c>
      <c r="I20" s="45">
        <v>0.02</v>
      </c>
      <c r="J20" s="45" t="s">
        <v>42</v>
      </c>
      <c r="K20" s="45">
        <v>0.02</v>
      </c>
      <c r="L20" s="45">
        <v>0.12</v>
      </c>
      <c r="M20" s="45">
        <v>0.06</v>
      </c>
      <c r="N20" s="45">
        <v>0.09</v>
      </c>
      <c r="O20" s="45">
        <v>0.02</v>
      </c>
      <c r="P20" s="45">
        <v>0.02</v>
      </c>
      <c r="Q20" s="45">
        <v>0.02</v>
      </c>
      <c r="R20" s="45">
        <v>0.01</v>
      </c>
      <c r="S20" s="45">
        <v>0.01</v>
      </c>
      <c r="T20" s="45">
        <v>0.01</v>
      </c>
      <c r="U20" s="45">
        <v>0.05</v>
      </c>
      <c r="V20" s="45">
        <v>0.03</v>
      </c>
      <c r="W20" s="45">
        <v>0.04</v>
      </c>
    </row>
    <row r="21" spans="1:23" x14ac:dyDescent="0.2">
      <c r="A21" s="37"/>
      <c r="B21" s="41" t="s">
        <v>26</v>
      </c>
      <c r="C21" s="45" t="s">
        <v>41</v>
      </c>
      <c r="D21" s="45" t="s">
        <v>41</v>
      </c>
      <c r="E21" s="45" t="s">
        <v>41</v>
      </c>
      <c r="F21" s="45">
        <v>0.43</v>
      </c>
      <c r="G21" s="45">
        <v>0.59</v>
      </c>
      <c r="H21" s="45">
        <v>0.48</v>
      </c>
      <c r="I21" s="45">
        <v>0.67</v>
      </c>
      <c r="J21" s="45">
        <v>0.74</v>
      </c>
      <c r="K21" s="45">
        <v>0.69</v>
      </c>
      <c r="L21" s="45">
        <v>0.02</v>
      </c>
      <c r="M21" s="45">
        <v>0.01</v>
      </c>
      <c r="N21" s="45">
        <v>0.02</v>
      </c>
      <c r="O21" s="45" t="s">
        <v>41</v>
      </c>
      <c r="P21" s="45" t="s">
        <v>41</v>
      </c>
      <c r="Q21" s="45" t="s">
        <v>41</v>
      </c>
      <c r="R21" s="45">
        <v>0.45</v>
      </c>
      <c r="S21" s="45">
        <v>0.6</v>
      </c>
      <c r="T21" s="45">
        <v>0.49</v>
      </c>
      <c r="U21" s="45">
        <v>0.01</v>
      </c>
      <c r="V21" s="45">
        <v>0.01</v>
      </c>
      <c r="W21" s="45">
        <v>0.01</v>
      </c>
    </row>
    <row r="22" spans="1:23" x14ac:dyDescent="0.2">
      <c r="A22" s="37"/>
      <c r="B22" s="41"/>
      <c r="C22" s="45"/>
      <c r="D22" s="45"/>
      <c r="E22" s="45"/>
      <c r="F22" s="45"/>
      <c r="G22" s="45"/>
      <c r="H22" s="45"/>
      <c r="I22" s="45"/>
      <c r="J22" s="45"/>
      <c r="K22" s="45"/>
      <c r="L22" s="45"/>
      <c r="M22" s="45"/>
      <c r="N22" s="45"/>
      <c r="O22" s="45"/>
      <c r="P22" s="45"/>
      <c r="Q22" s="45"/>
      <c r="R22" s="45"/>
      <c r="S22" s="45"/>
      <c r="T22" s="45"/>
      <c r="U22" s="45"/>
      <c r="V22" s="45"/>
      <c r="W22" s="45"/>
    </row>
    <row r="23" spans="1:23" x14ac:dyDescent="0.2">
      <c r="A23" s="37"/>
      <c r="B23" s="37" t="s">
        <v>27</v>
      </c>
      <c r="C23" s="45">
        <v>0.06</v>
      </c>
      <c r="D23" s="45">
        <v>0.04</v>
      </c>
      <c r="E23" s="45">
        <v>0.05</v>
      </c>
      <c r="F23" s="45">
        <v>0.01</v>
      </c>
      <c r="G23" s="45" t="s">
        <v>41</v>
      </c>
      <c r="H23" s="45">
        <v>0.01</v>
      </c>
      <c r="I23" s="45" t="s">
        <v>42</v>
      </c>
      <c r="J23" s="45" t="s">
        <v>42</v>
      </c>
      <c r="K23" s="45" t="s">
        <v>42</v>
      </c>
      <c r="L23" s="45">
        <v>0.02</v>
      </c>
      <c r="M23" s="45">
        <v>0.03</v>
      </c>
      <c r="N23" s="45">
        <v>0.02</v>
      </c>
      <c r="O23" s="45">
        <v>0.03</v>
      </c>
      <c r="P23" s="45">
        <v>0.04</v>
      </c>
      <c r="Q23" s="45">
        <v>0.04</v>
      </c>
      <c r="R23" s="45">
        <v>0.01</v>
      </c>
      <c r="S23" s="45" t="s">
        <v>41</v>
      </c>
      <c r="T23" s="45">
        <v>0.01</v>
      </c>
      <c r="U23" s="45">
        <v>0.03</v>
      </c>
      <c r="V23" s="45">
        <v>0.04</v>
      </c>
      <c r="W23" s="45">
        <v>0.03</v>
      </c>
    </row>
    <row r="24" spans="1:23" x14ac:dyDescent="0.2">
      <c r="A24" s="37"/>
      <c r="B24" s="37"/>
      <c r="C24" s="45"/>
      <c r="D24" s="45"/>
      <c r="E24" s="45"/>
      <c r="F24" s="45"/>
      <c r="G24" s="45"/>
      <c r="H24" s="45"/>
      <c r="I24" s="45"/>
      <c r="J24" s="45"/>
      <c r="K24" s="45"/>
      <c r="L24" s="45"/>
      <c r="M24" s="45"/>
      <c r="N24" s="45"/>
      <c r="O24" s="45"/>
      <c r="P24" s="45"/>
      <c r="Q24" s="45"/>
      <c r="R24" s="45"/>
      <c r="S24" s="45"/>
      <c r="T24" s="45"/>
      <c r="U24" s="45"/>
      <c r="V24" s="45"/>
      <c r="W24" s="45"/>
    </row>
    <row r="25" spans="1:23" x14ac:dyDescent="0.2">
      <c r="A25" s="37"/>
      <c r="B25" s="37" t="s">
        <v>28</v>
      </c>
      <c r="C25" s="45" t="s">
        <v>41</v>
      </c>
      <c r="D25" s="45" t="s">
        <v>41</v>
      </c>
      <c r="E25" s="45" t="s">
        <v>41</v>
      </c>
      <c r="F25" s="45">
        <v>0</v>
      </c>
      <c r="G25" s="45">
        <v>0</v>
      </c>
      <c r="H25" s="45">
        <v>0</v>
      </c>
      <c r="I25" s="45">
        <v>0</v>
      </c>
      <c r="J25" s="45">
        <v>0</v>
      </c>
      <c r="K25" s="45">
        <v>0</v>
      </c>
      <c r="L25" s="45" t="s">
        <v>42</v>
      </c>
      <c r="M25" s="45">
        <v>0</v>
      </c>
      <c r="N25" s="45" t="s">
        <v>42</v>
      </c>
      <c r="O25" s="45" t="s">
        <v>42</v>
      </c>
      <c r="P25" s="45">
        <v>0</v>
      </c>
      <c r="Q25" s="45" t="s">
        <v>42</v>
      </c>
      <c r="R25" s="45">
        <v>0</v>
      </c>
      <c r="S25" s="45">
        <v>0</v>
      </c>
      <c r="T25" s="45">
        <v>0</v>
      </c>
      <c r="U25" s="45" t="s">
        <v>42</v>
      </c>
      <c r="V25" s="45">
        <v>0</v>
      </c>
      <c r="W25" s="45" t="s">
        <v>42</v>
      </c>
    </row>
    <row r="26" spans="1:23" x14ac:dyDescent="0.2">
      <c r="A26" s="37"/>
      <c r="B26" s="37" t="s">
        <v>29</v>
      </c>
      <c r="C26" s="45" t="s">
        <v>41</v>
      </c>
      <c r="D26" s="45" t="s">
        <v>41</v>
      </c>
      <c r="E26" s="45" t="s">
        <v>41</v>
      </c>
      <c r="F26" s="45" t="s">
        <v>41</v>
      </c>
      <c r="G26" s="45" t="s">
        <v>42</v>
      </c>
      <c r="H26" s="45" t="s">
        <v>41</v>
      </c>
      <c r="I26" s="45" t="s">
        <v>42</v>
      </c>
      <c r="J26" s="45">
        <v>0</v>
      </c>
      <c r="K26" s="45" t="s">
        <v>42</v>
      </c>
      <c r="L26" s="45" t="s">
        <v>42</v>
      </c>
      <c r="M26" s="45" t="s">
        <v>42</v>
      </c>
      <c r="N26" s="45" t="s">
        <v>42</v>
      </c>
      <c r="O26" s="45" t="s">
        <v>42</v>
      </c>
      <c r="P26" s="45" t="s">
        <v>42</v>
      </c>
      <c r="Q26" s="45" t="s">
        <v>42</v>
      </c>
      <c r="R26" s="45" t="s">
        <v>41</v>
      </c>
      <c r="S26" s="45" t="s">
        <v>42</v>
      </c>
      <c r="T26" s="45" t="s">
        <v>41</v>
      </c>
      <c r="U26" s="45" t="s">
        <v>42</v>
      </c>
      <c r="V26" s="45" t="s">
        <v>42</v>
      </c>
      <c r="W26" s="45" t="s">
        <v>42</v>
      </c>
    </row>
    <row r="27" spans="1:23" x14ac:dyDescent="0.2">
      <c r="A27" s="37"/>
      <c r="B27" s="37"/>
      <c r="C27" s="45"/>
      <c r="D27" s="45"/>
      <c r="E27" s="45"/>
      <c r="F27" s="45"/>
      <c r="G27" s="45"/>
      <c r="H27" s="45"/>
      <c r="I27" s="45"/>
      <c r="J27" s="45"/>
      <c r="K27" s="45"/>
      <c r="L27" s="45"/>
      <c r="M27" s="45"/>
      <c r="N27" s="45"/>
      <c r="O27" s="45"/>
      <c r="P27" s="45"/>
      <c r="Q27" s="45"/>
      <c r="R27" s="45"/>
      <c r="S27" s="45"/>
      <c r="T27" s="45"/>
      <c r="U27" s="45"/>
      <c r="V27" s="45"/>
      <c r="W27" s="45"/>
    </row>
    <row r="28" spans="1:23" ht="15" x14ac:dyDescent="0.25">
      <c r="A28" s="42" t="s">
        <v>30</v>
      </c>
      <c r="B28" s="1"/>
      <c r="C28" s="45">
        <v>0.01</v>
      </c>
      <c r="D28" s="45">
        <v>0.01</v>
      </c>
      <c r="E28" s="45">
        <v>0.01</v>
      </c>
      <c r="F28" s="45">
        <v>0.01</v>
      </c>
      <c r="G28" s="45" t="s">
        <v>41</v>
      </c>
      <c r="H28" s="45">
        <v>0.01</v>
      </c>
      <c r="I28" s="45" t="s">
        <v>42</v>
      </c>
      <c r="J28" s="45">
        <v>0</v>
      </c>
      <c r="K28" s="45" t="s">
        <v>42</v>
      </c>
      <c r="L28" s="45">
        <v>0.03</v>
      </c>
      <c r="M28" s="45">
        <v>0.02</v>
      </c>
      <c r="N28" s="45">
        <v>0.03</v>
      </c>
      <c r="O28" s="45">
        <v>0.05</v>
      </c>
      <c r="P28" s="45">
        <v>0.03</v>
      </c>
      <c r="Q28" s="45">
        <v>0.04</v>
      </c>
      <c r="R28" s="45">
        <v>0.01</v>
      </c>
      <c r="S28" s="45" t="s">
        <v>41</v>
      </c>
      <c r="T28" s="45">
        <v>0.01</v>
      </c>
      <c r="U28" s="45">
        <v>0.04</v>
      </c>
      <c r="V28" s="45">
        <v>0.03</v>
      </c>
      <c r="W28" s="45">
        <v>0.04</v>
      </c>
    </row>
    <row r="29" spans="1:23" x14ac:dyDescent="0.2">
      <c r="A29" s="37"/>
      <c r="B29" s="37" t="s">
        <v>31</v>
      </c>
      <c r="C29" s="45">
        <v>0.01</v>
      </c>
      <c r="D29" s="45" t="s">
        <v>41</v>
      </c>
      <c r="E29" s="45">
        <v>0.01</v>
      </c>
      <c r="F29" s="45">
        <v>0.01</v>
      </c>
      <c r="G29" s="45" t="s">
        <v>42</v>
      </c>
      <c r="H29" s="45" t="s">
        <v>41</v>
      </c>
      <c r="I29" s="45">
        <v>0</v>
      </c>
      <c r="J29" s="45">
        <v>0</v>
      </c>
      <c r="K29" s="45">
        <v>0</v>
      </c>
      <c r="L29" s="45">
        <v>0.02</v>
      </c>
      <c r="M29" s="45">
        <v>0.01</v>
      </c>
      <c r="N29" s="45">
        <v>0.02</v>
      </c>
      <c r="O29" s="45">
        <v>0.02</v>
      </c>
      <c r="P29" s="45">
        <v>0.01</v>
      </c>
      <c r="Q29" s="45">
        <v>0.02</v>
      </c>
      <c r="R29" s="45">
        <v>0.01</v>
      </c>
      <c r="S29" s="45" t="s">
        <v>42</v>
      </c>
      <c r="T29" s="45" t="s">
        <v>41</v>
      </c>
      <c r="U29" s="45">
        <v>0.02</v>
      </c>
      <c r="V29" s="45">
        <v>0.01</v>
      </c>
      <c r="W29" s="45">
        <v>0.02</v>
      </c>
    </row>
    <row r="30" spans="1:23" x14ac:dyDescent="0.2">
      <c r="A30" s="37"/>
      <c r="B30" s="37" t="s">
        <v>32</v>
      </c>
      <c r="C30" s="45" t="s">
        <v>41</v>
      </c>
      <c r="D30" s="45" t="s">
        <v>41</v>
      </c>
      <c r="E30" s="45" t="s">
        <v>41</v>
      </c>
      <c r="F30" s="45" t="s">
        <v>41</v>
      </c>
      <c r="G30" s="45" t="s">
        <v>42</v>
      </c>
      <c r="H30" s="45" t="s">
        <v>41</v>
      </c>
      <c r="I30" s="45" t="s">
        <v>42</v>
      </c>
      <c r="J30" s="45">
        <v>0</v>
      </c>
      <c r="K30" s="45" t="s">
        <v>42</v>
      </c>
      <c r="L30" s="45">
        <v>0.01</v>
      </c>
      <c r="M30" s="45" t="s">
        <v>42</v>
      </c>
      <c r="N30" s="45">
        <v>0.01</v>
      </c>
      <c r="O30" s="45">
        <v>0.02</v>
      </c>
      <c r="P30" s="45">
        <v>0.01</v>
      </c>
      <c r="Q30" s="45">
        <v>0.02</v>
      </c>
      <c r="R30" s="45" t="s">
        <v>41</v>
      </c>
      <c r="S30" s="45" t="s">
        <v>42</v>
      </c>
      <c r="T30" s="45" t="s">
        <v>41</v>
      </c>
      <c r="U30" s="45">
        <v>0.02</v>
      </c>
      <c r="V30" s="45">
        <v>0.01</v>
      </c>
      <c r="W30" s="45">
        <v>0.01</v>
      </c>
    </row>
    <row r="31" spans="1:23" x14ac:dyDescent="0.2">
      <c r="A31" s="37"/>
      <c r="B31" s="37" t="s">
        <v>33</v>
      </c>
      <c r="C31" s="45" t="s">
        <v>41</v>
      </c>
      <c r="D31" s="45" t="s">
        <v>41</v>
      </c>
      <c r="E31" s="45" t="s">
        <v>41</v>
      </c>
      <c r="F31" s="45" t="s">
        <v>41</v>
      </c>
      <c r="G31" s="45" t="s">
        <v>42</v>
      </c>
      <c r="H31" s="45" t="s">
        <v>41</v>
      </c>
      <c r="I31" s="45">
        <v>0</v>
      </c>
      <c r="J31" s="45">
        <v>0</v>
      </c>
      <c r="K31" s="45">
        <v>0</v>
      </c>
      <c r="L31" s="45" t="s">
        <v>41</v>
      </c>
      <c r="M31" s="45">
        <v>0.01</v>
      </c>
      <c r="N31" s="45" t="s">
        <v>41</v>
      </c>
      <c r="O31" s="45">
        <v>0.01</v>
      </c>
      <c r="P31" s="45">
        <v>0.01</v>
      </c>
      <c r="Q31" s="45">
        <v>0.01</v>
      </c>
      <c r="R31" s="45" t="s">
        <v>41</v>
      </c>
      <c r="S31" s="45" t="s">
        <v>42</v>
      </c>
      <c r="T31" s="45" t="s">
        <v>41</v>
      </c>
      <c r="U31" s="45">
        <v>0.01</v>
      </c>
      <c r="V31" s="45">
        <v>0.01</v>
      </c>
      <c r="W31" s="45">
        <v>0.01</v>
      </c>
    </row>
    <row r="32" spans="1:23" x14ac:dyDescent="0.2">
      <c r="A32" s="37"/>
      <c r="B32" s="37"/>
      <c r="C32" s="45"/>
      <c r="D32" s="45"/>
      <c r="E32" s="45"/>
      <c r="F32" s="45"/>
      <c r="G32" s="45"/>
      <c r="H32" s="45"/>
      <c r="I32" s="45"/>
      <c r="J32" s="45"/>
      <c r="K32" s="45"/>
      <c r="L32" s="45"/>
      <c r="M32" s="45"/>
      <c r="N32" s="45"/>
      <c r="O32" s="45"/>
      <c r="P32" s="45"/>
      <c r="Q32" s="45"/>
      <c r="R32" s="45"/>
      <c r="S32" s="45"/>
      <c r="T32" s="45"/>
      <c r="U32" s="45"/>
      <c r="V32" s="45"/>
      <c r="W32" s="45"/>
    </row>
    <row r="33" spans="1:23" ht="22.5" x14ac:dyDescent="0.2">
      <c r="A33" s="37"/>
      <c r="B33" s="43" t="s">
        <v>34</v>
      </c>
      <c r="C33" s="45">
        <v>0.01</v>
      </c>
      <c r="D33" s="45">
        <v>0.01</v>
      </c>
      <c r="E33" s="45">
        <v>0.01</v>
      </c>
      <c r="F33" s="45">
        <v>0.01</v>
      </c>
      <c r="G33" s="45" t="s">
        <v>41</v>
      </c>
      <c r="H33" s="45">
        <v>0.01</v>
      </c>
      <c r="I33" s="45">
        <v>0</v>
      </c>
      <c r="J33" s="45">
        <v>0</v>
      </c>
      <c r="K33" s="45">
        <v>0</v>
      </c>
      <c r="L33" s="45">
        <v>0.02</v>
      </c>
      <c r="M33" s="45">
        <v>0.01</v>
      </c>
      <c r="N33" s="45">
        <v>0.02</v>
      </c>
      <c r="O33" s="45">
        <v>0.04</v>
      </c>
      <c r="P33" s="45">
        <v>0.03</v>
      </c>
      <c r="Q33" s="45">
        <v>0.04</v>
      </c>
      <c r="R33" s="45">
        <v>0.01</v>
      </c>
      <c r="S33" s="45" t="s">
        <v>41</v>
      </c>
      <c r="T33" s="45">
        <v>0.01</v>
      </c>
      <c r="U33" s="45">
        <v>0.03</v>
      </c>
      <c r="V33" s="45">
        <v>0.03</v>
      </c>
      <c r="W33" s="45">
        <v>0.03</v>
      </c>
    </row>
    <row r="34" spans="1:23" x14ac:dyDescent="0.2">
      <c r="A34" s="37"/>
      <c r="B34" s="43"/>
      <c r="C34" s="45"/>
      <c r="D34" s="45"/>
      <c r="E34" s="45"/>
      <c r="F34" s="45"/>
      <c r="G34" s="45"/>
      <c r="H34" s="45"/>
      <c r="I34" s="45"/>
      <c r="J34" s="45"/>
      <c r="K34" s="45"/>
      <c r="L34" s="45"/>
      <c r="M34" s="45"/>
      <c r="N34" s="45"/>
      <c r="O34" s="45"/>
      <c r="P34" s="45"/>
      <c r="Q34" s="45"/>
      <c r="R34" s="45"/>
      <c r="S34" s="45"/>
      <c r="T34" s="45"/>
      <c r="U34" s="45"/>
      <c r="V34" s="45"/>
      <c r="W34" s="45"/>
    </row>
    <row r="35" spans="1:23" x14ac:dyDescent="0.2">
      <c r="A35" s="37" t="s">
        <v>95</v>
      </c>
      <c r="B35" s="43"/>
      <c r="C35" s="45"/>
      <c r="D35" s="45"/>
      <c r="E35" s="45"/>
      <c r="F35" s="45"/>
      <c r="G35" s="45"/>
      <c r="H35" s="45"/>
      <c r="I35" s="45"/>
      <c r="J35" s="45"/>
      <c r="K35" s="45"/>
      <c r="L35" s="45"/>
      <c r="M35" s="45"/>
      <c r="N35" s="45"/>
      <c r="O35" s="45"/>
      <c r="P35" s="45"/>
      <c r="Q35" s="45"/>
      <c r="R35" s="45"/>
      <c r="S35" s="45"/>
      <c r="T35" s="45"/>
      <c r="U35" s="45"/>
      <c r="V35" s="45"/>
      <c r="W35" s="45"/>
    </row>
    <row r="36" spans="1:23" x14ac:dyDescent="0.2">
      <c r="A36" s="37"/>
      <c r="B36" s="37" t="s">
        <v>36</v>
      </c>
      <c r="C36" s="45">
        <v>0.05</v>
      </c>
      <c r="D36" s="45">
        <v>0.05</v>
      </c>
      <c r="E36" s="45">
        <v>0.05</v>
      </c>
      <c r="F36" s="45">
        <v>7.0000000000000007E-2</v>
      </c>
      <c r="G36" s="45">
        <v>0.03</v>
      </c>
      <c r="H36" s="45">
        <v>0.06</v>
      </c>
      <c r="I36" s="45">
        <v>0.02</v>
      </c>
      <c r="J36" s="45" t="s">
        <v>42</v>
      </c>
      <c r="K36" s="45">
        <v>0.02</v>
      </c>
      <c r="L36" s="45">
        <v>0.17</v>
      </c>
      <c r="M36" s="45">
        <v>0.15</v>
      </c>
      <c r="N36" s="45">
        <v>0.16</v>
      </c>
      <c r="O36" s="45">
        <v>0.22</v>
      </c>
      <c r="P36" s="45">
        <v>0.21</v>
      </c>
      <c r="Q36" s="45">
        <v>0.22</v>
      </c>
      <c r="R36" s="45">
        <v>7.0000000000000007E-2</v>
      </c>
      <c r="S36" s="45">
        <v>0.03</v>
      </c>
      <c r="T36" s="45">
        <v>0.06</v>
      </c>
      <c r="U36" s="45">
        <v>0.2</v>
      </c>
      <c r="V36" s="45">
        <v>0.19</v>
      </c>
      <c r="W36" s="45">
        <v>0.2</v>
      </c>
    </row>
    <row r="37" spans="1:23" x14ac:dyDescent="0.2">
      <c r="A37" s="37"/>
      <c r="B37" s="37" t="s">
        <v>37</v>
      </c>
      <c r="C37" s="45">
        <v>0.02</v>
      </c>
      <c r="D37" s="45">
        <v>0.02</v>
      </c>
      <c r="E37" s="45">
        <v>0.02</v>
      </c>
      <c r="F37" s="45">
        <v>0.06</v>
      </c>
      <c r="G37" s="45">
        <v>0.03</v>
      </c>
      <c r="H37" s="45">
        <v>0.05</v>
      </c>
      <c r="I37" s="45">
        <v>0.02</v>
      </c>
      <c r="J37" s="45" t="s">
        <v>42</v>
      </c>
      <c r="K37" s="45">
        <v>0.02</v>
      </c>
      <c r="L37" s="45">
        <v>0.14000000000000001</v>
      </c>
      <c r="M37" s="45">
        <v>0.14000000000000001</v>
      </c>
      <c r="N37" s="45">
        <v>0.14000000000000001</v>
      </c>
      <c r="O37" s="45">
        <v>0.19</v>
      </c>
      <c r="P37" s="45">
        <v>0.21</v>
      </c>
      <c r="Q37" s="45">
        <v>0.2</v>
      </c>
      <c r="R37" s="45">
        <v>0.06</v>
      </c>
      <c r="S37" s="45">
        <v>0.03</v>
      </c>
      <c r="T37" s="45">
        <v>0.05</v>
      </c>
      <c r="U37" s="45">
        <v>0.18</v>
      </c>
      <c r="V37" s="45">
        <v>0.19</v>
      </c>
      <c r="W37" s="45">
        <v>0.18</v>
      </c>
    </row>
    <row r="38" spans="1:23" x14ac:dyDescent="0.2">
      <c r="A38" s="37"/>
      <c r="B38" s="37" t="s">
        <v>38</v>
      </c>
      <c r="C38" s="45">
        <v>0.02</v>
      </c>
      <c r="D38" s="45">
        <v>0.01</v>
      </c>
      <c r="E38" s="45">
        <v>0.01</v>
      </c>
      <c r="F38" s="45">
        <v>0.02</v>
      </c>
      <c r="G38" s="45">
        <v>0.01</v>
      </c>
      <c r="H38" s="45">
        <v>0.02</v>
      </c>
      <c r="I38" s="45" t="s">
        <v>42</v>
      </c>
      <c r="J38" s="45" t="s">
        <v>42</v>
      </c>
      <c r="K38" s="45">
        <v>0.01</v>
      </c>
      <c r="L38" s="45">
        <v>0.11</v>
      </c>
      <c r="M38" s="45">
        <v>0.11</v>
      </c>
      <c r="N38" s="45">
        <v>0.11</v>
      </c>
      <c r="O38" s="45">
        <v>7.0000000000000007E-2</v>
      </c>
      <c r="P38" s="45">
        <v>7.0000000000000007E-2</v>
      </c>
      <c r="Q38" s="45">
        <v>7.0000000000000007E-2</v>
      </c>
      <c r="R38" s="45">
        <v>0.02</v>
      </c>
      <c r="S38" s="45">
        <v>0.01</v>
      </c>
      <c r="T38" s="45">
        <v>0.02</v>
      </c>
      <c r="U38" s="45">
        <v>0.08</v>
      </c>
      <c r="V38" s="45">
        <v>0.08</v>
      </c>
      <c r="W38" s="45">
        <v>0.08</v>
      </c>
    </row>
    <row r="39" spans="1:23" x14ac:dyDescent="0.2">
      <c r="A39" s="12"/>
      <c r="B39" s="6"/>
    </row>
    <row r="40" spans="1:23" ht="14.25" x14ac:dyDescent="0.2">
      <c r="A40" s="37"/>
      <c r="B40" s="24" t="s">
        <v>39</v>
      </c>
      <c r="C40" s="14"/>
      <c r="D40" s="14"/>
      <c r="E40" s="14"/>
      <c r="F40" s="14"/>
      <c r="G40" s="14"/>
      <c r="H40" s="14"/>
      <c r="I40" s="14"/>
      <c r="J40" s="14"/>
      <c r="K40" s="14"/>
      <c r="L40" s="14"/>
      <c r="M40" s="14"/>
      <c r="N40" s="14"/>
      <c r="O40" s="14"/>
      <c r="P40" s="14"/>
      <c r="Q40" s="14"/>
      <c r="R40" s="14"/>
      <c r="S40" s="14"/>
      <c r="T40" s="14"/>
      <c r="U40" s="14"/>
      <c r="V40" s="44"/>
      <c r="W40" s="26" t="s">
        <v>40</v>
      </c>
    </row>
  </sheetData>
  <sheetProtection password="DE5B" sheet="1" objects="1" scenarios="1" sort="0" autoFilter="0"/>
  <mergeCells count="12">
    <mergeCell ref="R5:T5"/>
    <mergeCell ref="U5:W5"/>
    <mergeCell ref="A9:B9"/>
    <mergeCell ref="A1:I1"/>
    <mergeCell ref="C4:E4"/>
    <mergeCell ref="F4:K4"/>
    <mergeCell ref="L4:Q4"/>
    <mergeCell ref="C5:E5"/>
    <mergeCell ref="F5:H5"/>
    <mergeCell ref="I5:K5"/>
    <mergeCell ref="L5:N5"/>
    <mergeCell ref="O5:Q5"/>
  </mergeCells>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Q40"/>
  <sheetViews>
    <sheetView zoomScaleNormal="100" workbookViewId="0">
      <pane xSplit="2" ySplit="6" topLeftCell="C7" activePane="bottomRight" state="frozen"/>
      <selection pane="topRight" activeCell="C1" sqref="C1"/>
      <selection pane="bottomLeft" activeCell="A7" sqref="A7"/>
      <selection pane="bottomRight" activeCell="F15" sqref="F15"/>
    </sheetView>
  </sheetViews>
  <sheetFormatPr defaultRowHeight="11.25" x14ac:dyDescent="0.2"/>
  <cols>
    <col min="1" max="1" width="9.140625" style="2"/>
    <col min="2" max="2" width="43.28515625" style="2" bestFit="1" customWidth="1"/>
    <col min="3" max="3" width="10.42578125" style="2" customWidth="1"/>
    <col min="4" max="4" width="10.42578125" style="2" bestFit="1" customWidth="1"/>
    <col min="5" max="5" width="10.42578125" style="2" customWidth="1"/>
    <col min="6" max="6" width="10" style="2" customWidth="1"/>
    <col min="7" max="9" width="9.7109375" style="2" customWidth="1"/>
    <col min="10" max="14" width="9.140625" style="2"/>
    <col min="15" max="16" width="11.140625" style="2" customWidth="1"/>
    <col min="17" max="16384" width="9.140625" style="2"/>
  </cols>
  <sheetData>
    <row r="1" spans="1:17" ht="14.25" x14ac:dyDescent="0.2">
      <c r="A1" s="163" t="s">
        <v>100</v>
      </c>
      <c r="B1" s="163"/>
      <c r="C1" s="163"/>
      <c r="D1" s="163"/>
      <c r="E1" s="163"/>
      <c r="F1" s="163"/>
      <c r="G1" s="163"/>
      <c r="H1" s="163"/>
      <c r="I1" s="163"/>
      <c r="J1" s="32"/>
      <c r="K1" s="5"/>
      <c r="L1" s="5"/>
      <c r="M1" s="5"/>
      <c r="N1" s="5"/>
      <c r="O1" s="5"/>
      <c r="P1" s="5"/>
      <c r="Q1" s="5"/>
    </row>
    <row r="2" spans="1:17" ht="14.25" x14ac:dyDescent="0.2">
      <c r="A2" s="4" t="s">
        <v>496</v>
      </c>
      <c r="B2" s="5"/>
      <c r="C2" s="5"/>
      <c r="D2" s="5"/>
      <c r="E2" s="5"/>
      <c r="F2" s="5"/>
      <c r="G2" s="5"/>
      <c r="H2" s="5"/>
      <c r="I2" s="5"/>
      <c r="J2" s="5"/>
      <c r="K2" s="5"/>
      <c r="L2" s="5"/>
      <c r="M2" s="5"/>
      <c r="N2" s="5"/>
      <c r="O2" s="5"/>
      <c r="P2" s="5"/>
      <c r="Q2" s="5"/>
    </row>
    <row r="3" spans="1:17" ht="15" thickBot="1" x14ac:dyDescent="0.25">
      <c r="A3" s="4" t="s">
        <v>97</v>
      </c>
      <c r="B3" s="5"/>
      <c r="C3" s="5"/>
      <c r="D3" s="5"/>
      <c r="E3" s="5"/>
      <c r="F3" s="5"/>
      <c r="G3" s="5"/>
      <c r="H3" s="5"/>
      <c r="I3" s="5"/>
      <c r="J3" s="5"/>
      <c r="K3" s="5"/>
      <c r="L3" s="35"/>
      <c r="M3" s="35"/>
      <c r="N3" s="35"/>
      <c r="O3" s="35"/>
      <c r="P3" s="35"/>
      <c r="Q3" s="35"/>
    </row>
    <row r="4" spans="1:17" x14ac:dyDescent="0.2">
      <c r="A4" s="6"/>
      <c r="B4" s="6"/>
      <c r="C4" s="156" t="s">
        <v>2</v>
      </c>
      <c r="D4" s="156"/>
      <c r="E4" s="156"/>
      <c r="F4" s="155" t="s">
        <v>3</v>
      </c>
      <c r="G4" s="155"/>
      <c r="H4" s="155"/>
      <c r="I4" s="155"/>
      <c r="J4" s="155"/>
      <c r="K4" s="155"/>
      <c r="L4" s="167"/>
      <c r="M4" s="167"/>
      <c r="N4" s="167"/>
      <c r="O4" s="6"/>
      <c r="P4" s="6"/>
      <c r="Q4" s="6"/>
    </row>
    <row r="5" spans="1:17" ht="12" thickBot="1" x14ac:dyDescent="0.25">
      <c r="A5" s="6"/>
      <c r="B5" s="6"/>
      <c r="C5" s="164" t="s">
        <v>5</v>
      </c>
      <c r="D5" s="164"/>
      <c r="E5" s="164"/>
      <c r="F5" s="165" t="s">
        <v>6</v>
      </c>
      <c r="G5" s="165"/>
      <c r="H5" s="165"/>
      <c r="I5" s="166" t="s">
        <v>7</v>
      </c>
      <c r="J5" s="166"/>
      <c r="K5" s="166"/>
      <c r="L5" s="165" t="s">
        <v>9</v>
      </c>
      <c r="M5" s="165"/>
      <c r="N5" s="165"/>
      <c r="O5" s="161" t="s">
        <v>10</v>
      </c>
      <c r="P5" s="161"/>
      <c r="Q5" s="161"/>
    </row>
    <row r="6" spans="1:17" x14ac:dyDescent="0.2">
      <c r="A6" s="12"/>
      <c r="B6" s="12"/>
      <c r="C6" s="36" t="s">
        <v>98</v>
      </c>
      <c r="D6" s="36" t="s">
        <v>99</v>
      </c>
      <c r="E6" s="36" t="s">
        <v>93</v>
      </c>
      <c r="F6" s="9" t="s">
        <v>98</v>
      </c>
      <c r="G6" s="9" t="s">
        <v>99</v>
      </c>
      <c r="H6" s="9" t="s">
        <v>93</v>
      </c>
      <c r="I6" s="36" t="s">
        <v>98</v>
      </c>
      <c r="J6" s="36" t="s">
        <v>99</v>
      </c>
      <c r="K6" s="36" t="s">
        <v>93</v>
      </c>
      <c r="L6" s="9" t="s">
        <v>98</v>
      </c>
      <c r="M6" s="9" t="s">
        <v>99</v>
      </c>
      <c r="N6" s="9" t="s">
        <v>93</v>
      </c>
      <c r="O6" s="36" t="s">
        <v>98</v>
      </c>
      <c r="P6" s="36" t="s">
        <v>99</v>
      </c>
      <c r="Q6" s="36" t="s">
        <v>93</v>
      </c>
    </row>
    <row r="7" spans="1:17" x14ac:dyDescent="0.2">
      <c r="A7" s="37"/>
      <c r="B7" s="38" t="s">
        <v>14</v>
      </c>
      <c r="C7" s="34">
        <v>81120</v>
      </c>
      <c r="D7" s="34">
        <v>480000</v>
      </c>
      <c r="E7" s="34">
        <v>561110</v>
      </c>
      <c r="F7" s="34">
        <v>4050</v>
      </c>
      <c r="G7" s="34">
        <v>6130</v>
      </c>
      <c r="H7" s="34">
        <v>10180</v>
      </c>
      <c r="I7" s="34">
        <v>80</v>
      </c>
      <c r="J7" s="34">
        <v>440</v>
      </c>
      <c r="K7" s="34">
        <v>510</v>
      </c>
      <c r="L7" s="34">
        <v>2310</v>
      </c>
      <c r="M7" s="34">
        <v>4370</v>
      </c>
      <c r="N7" s="34">
        <v>6670</v>
      </c>
      <c r="O7" s="34">
        <v>4130</v>
      </c>
      <c r="P7" s="34">
        <v>6570</v>
      </c>
      <c r="Q7" s="34">
        <v>10700</v>
      </c>
    </row>
    <row r="8" spans="1:17" x14ac:dyDescent="0.2">
      <c r="A8" s="37"/>
      <c r="B8" s="38"/>
      <c r="C8" s="33"/>
      <c r="D8" s="33"/>
      <c r="E8" s="33"/>
      <c r="F8" s="33"/>
      <c r="G8" s="33"/>
      <c r="H8" s="33"/>
      <c r="I8" s="33"/>
      <c r="J8" s="33"/>
      <c r="K8" s="33"/>
      <c r="L8" s="33"/>
      <c r="M8" s="33"/>
      <c r="N8" s="33"/>
      <c r="O8" s="33"/>
      <c r="P8" s="33"/>
      <c r="Q8" s="33"/>
    </row>
    <row r="9" spans="1:17" ht="20.25" customHeight="1" x14ac:dyDescent="0.2">
      <c r="A9" s="162" t="s">
        <v>94</v>
      </c>
      <c r="B9" s="162"/>
      <c r="C9" s="45">
        <v>0.85</v>
      </c>
      <c r="D9" s="45">
        <v>0.93</v>
      </c>
      <c r="E9" s="45">
        <v>0.92</v>
      </c>
      <c r="F9" s="45">
        <v>0.83</v>
      </c>
      <c r="G9" s="45">
        <v>0.9</v>
      </c>
      <c r="H9" s="45">
        <v>0.87</v>
      </c>
      <c r="I9" s="45">
        <v>0.91</v>
      </c>
      <c r="J9" s="45">
        <v>0.95</v>
      </c>
      <c r="K9" s="45">
        <v>0.94</v>
      </c>
      <c r="L9" s="45">
        <v>0.5</v>
      </c>
      <c r="M9" s="45">
        <v>0.53</v>
      </c>
      <c r="N9" s="45">
        <v>0.52</v>
      </c>
      <c r="O9" s="45">
        <v>0.83</v>
      </c>
      <c r="P9" s="45">
        <v>0.9</v>
      </c>
      <c r="Q9" s="45">
        <v>0.87</v>
      </c>
    </row>
    <row r="10" spans="1:17" x14ac:dyDescent="0.2">
      <c r="A10" s="39"/>
      <c r="B10" s="39"/>
      <c r="C10" s="45"/>
      <c r="D10" s="45"/>
      <c r="E10" s="45"/>
      <c r="F10" s="45"/>
      <c r="G10" s="45"/>
      <c r="H10" s="45"/>
      <c r="I10" s="45"/>
      <c r="J10" s="45"/>
      <c r="K10" s="45"/>
      <c r="L10" s="45"/>
      <c r="M10" s="45"/>
      <c r="N10" s="45"/>
      <c r="O10" s="45"/>
      <c r="P10" s="45"/>
      <c r="Q10" s="45"/>
    </row>
    <row r="11" spans="1:17" ht="15" x14ac:dyDescent="0.25">
      <c r="A11" s="40" t="s">
        <v>16</v>
      </c>
      <c r="B11" s="1"/>
      <c r="C11" s="45">
        <v>0.82</v>
      </c>
      <c r="D11" s="45">
        <v>0.91</v>
      </c>
      <c r="E11" s="45">
        <v>0.9</v>
      </c>
      <c r="F11" s="45">
        <v>0.8</v>
      </c>
      <c r="G11" s="45">
        <v>0.88</v>
      </c>
      <c r="H11" s="45">
        <v>0.85</v>
      </c>
      <c r="I11" s="45">
        <v>0.91</v>
      </c>
      <c r="J11" s="45">
        <v>0.95</v>
      </c>
      <c r="K11" s="45">
        <v>0.94</v>
      </c>
      <c r="L11" s="45">
        <v>0.41</v>
      </c>
      <c r="M11" s="45">
        <v>0.44</v>
      </c>
      <c r="N11" s="45">
        <v>0.43</v>
      </c>
      <c r="O11" s="45">
        <v>0.81</v>
      </c>
      <c r="P11" s="45">
        <v>0.88</v>
      </c>
      <c r="Q11" s="45">
        <v>0.85</v>
      </c>
    </row>
    <row r="12" spans="1:17" ht="15" x14ac:dyDescent="0.25">
      <c r="A12" s="37" t="s">
        <v>17</v>
      </c>
      <c r="B12" s="1"/>
      <c r="C12" s="45"/>
      <c r="D12" s="45"/>
      <c r="E12" s="45"/>
      <c r="F12" s="45"/>
      <c r="G12" s="45"/>
      <c r="H12" s="45"/>
      <c r="I12" s="45"/>
      <c r="J12" s="45"/>
      <c r="K12" s="45"/>
      <c r="L12" s="45"/>
      <c r="M12" s="45"/>
      <c r="N12" s="45"/>
      <c r="O12" s="45"/>
      <c r="P12" s="45"/>
      <c r="Q12" s="45"/>
    </row>
    <row r="13" spans="1:17" x14ac:dyDescent="0.2">
      <c r="A13" s="37"/>
      <c r="B13" s="37" t="s">
        <v>18</v>
      </c>
      <c r="C13" s="45">
        <v>0.41</v>
      </c>
      <c r="D13" s="45">
        <v>0.33</v>
      </c>
      <c r="E13" s="45">
        <v>0.34</v>
      </c>
      <c r="F13" s="45">
        <v>0.32</v>
      </c>
      <c r="G13" s="45">
        <v>0.28000000000000003</v>
      </c>
      <c r="H13" s="45">
        <v>0.28999999999999998</v>
      </c>
      <c r="I13" s="45">
        <v>0.19</v>
      </c>
      <c r="J13" s="45">
        <v>0.15</v>
      </c>
      <c r="K13" s="45">
        <v>0.15</v>
      </c>
      <c r="L13" s="45">
        <v>0.28999999999999998</v>
      </c>
      <c r="M13" s="45">
        <v>0.3</v>
      </c>
      <c r="N13" s="45">
        <v>0.28999999999999998</v>
      </c>
      <c r="O13" s="45">
        <v>0.31</v>
      </c>
      <c r="P13" s="45">
        <v>0.27</v>
      </c>
      <c r="Q13" s="45">
        <v>0.28999999999999998</v>
      </c>
    </row>
    <row r="14" spans="1:17" x14ac:dyDescent="0.2">
      <c r="A14" s="37"/>
      <c r="B14" s="37" t="s">
        <v>19</v>
      </c>
      <c r="C14" s="45" t="s">
        <v>41</v>
      </c>
      <c r="D14" s="45" t="s">
        <v>41</v>
      </c>
      <c r="E14" s="45" t="s">
        <v>41</v>
      </c>
      <c r="F14" s="45" t="s">
        <v>42</v>
      </c>
      <c r="G14" s="45" t="s">
        <v>42</v>
      </c>
      <c r="H14" s="45" t="s">
        <v>42</v>
      </c>
      <c r="I14" s="45">
        <v>0</v>
      </c>
      <c r="J14" s="45" t="s">
        <v>42</v>
      </c>
      <c r="K14" s="45" t="s">
        <v>42</v>
      </c>
      <c r="L14" s="45" t="s">
        <v>42</v>
      </c>
      <c r="M14" s="45" t="s">
        <v>42</v>
      </c>
      <c r="N14" s="45" t="s">
        <v>42</v>
      </c>
      <c r="O14" s="45" t="s">
        <v>42</v>
      </c>
      <c r="P14" s="45" t="s">
        <v>42</v>
      </c>
      <c r="Q14" s="45" t="s">
        <v>42</v>
      </c>
    </row>
    <row r="15" spans="1:17" x14ac:dyDescent="0.2">
      <c r="A15" s="37"/>
      <c r="B15" s="41" t="s">
        <v>20</v>
      </c>
      <c r="C15" s="45">
        <v>0.04</v>
      </c>
      <c r="D15" s="45">
        <v>0.03</v>
      </c>
      <c r="E15" s="45">
        <v>0.04</v>
      </c>
      <c r="F15" s="45">
        <v>0.04</v>
      </c>
      <c r="G15" s="45">
        <v>0.02</v>
      </c>
      <c r="H15" s="45">
        <v>0.03</v>
      </c>
      <c r="I15" s="45" t="s">
        <v>42</v>
      </c>
      <c r="J15" s="45">
        <v>0.02</v>
      </c>
      <c r="K15" s="45">
        <v>0.02</v>
      </c>
      <c r="L15" s="45">
        <v>0.08</v>
      </c>
      <c r="M15" s="45">
        <v>7.0000000000000007E-2</v>
      </c>
      <c r="N15" s="45">
        <v>7.0000000000000007E-2</v>
      </c>
      <c r="O15" s="45">
        <v>0.03</v>
      </c>
      <c r="P15" s="45">
        <v>0.02</v>
      </c>
      <c r="Q15" s="45">
        <v>0.03</v>
      </c>
    </row>
    <row r="16" spans="1:17" x14ac:dyDescent="0.2">
      <c r="A16" s="37"/>
      <c r="B16" s="37" t="s">
        <v>21</v>
      </c>
      <c r="C16" s="45">
        <v>0.27</v>
      </c>
      <c r="D16" s="45">
        <v>0.41</v>
      </c>
      <c r="E16" s="45">
        <v>0.39</v>
      </c>
      <c r="F16" s="45">
        <v>0.02</v>
      </c>
      <c r="G16" s="45">
        <v>0.02</v>
      </c>
      <c r="H16" s="45">
        <v>0.02</v>
      </c>
      <c r="I16" s="45">
        <v>0</v>
      </c>
      <c r="J16" s="45">
        <v>0.01</v>
      </c>
      <c r="K16" s="45">
        <v>0.01</v>
      </c>
      <c r="L16" s="45">
        <v>0.02</v>
      </c>
      <c r="M16" s="45">
        <v>0.02</v>
      </c>
      <c r="N16" s="45">
        <v>0.02</v>
      </c>
      <c r="O16" s="45">
        <v>0.02</v>
      </c>
      <c r="P16" s="45">
        <v>0.02</v>
      </c>
      <c r="Q16" s="45">
        <v>0.02</v>
      </c>
    </row>
    <row r="17" spans="1:17" x14ac:dyDescent="0.2">
      <c r="A17" s="37"/>
      <c r="B17" s="37" t="s">
        <v>22</v>
      </c>
      <c r="C17" s="45">
        <v>0.09</v>
      </c>
      <c r="D17" s="45">
        <v>0.13</v>
      </c>
      <c r="E17" s="45">
        <v>0.13</v>
      </c>
      <c r="F17" s="45">
        <v>0.02</v>
      </c>
      <c r="G17" s="45">
        <v>0.02</v>
      </c>
      <c r="H17" s="45">
        <v>0.02</v>
      </c>
      <c r="I17" s="45">
        <v>0</v>
      </c>
      <c r="J17" s="45">
        <v>0.02</v>
      </c>
      <c r="K17" s="45">
        <v>0.02</v>
      </c>
      <c r="L17" s="45">
        <v>0.02</v>
      </c>
      <c r="M17" s="45">
        <v>0.03</v>
      </c>
      <c r="N17" s="45">
        <v>0.02</v>
      </c>
      <c r="O17" s="45">
        <v>0.02</v>
      </c>
      <c r="P17" s="45">
        <v>0.02</v>
      </c>
      <c r="Q17" s="45">
        <v>0.02</v>
      </c>
    </row>
    <row r="18" spans="1:17" x14ac:dyDescent="0.2">
      <c r="A18" s="37" t="s">
        <v>23</v>
      </c>
      <c r="B18" s="37"/>
      <c r="C18" s="45"/>
      <c r="D18" s="45"/>
      <c r="E18" s="45"/>
      <c r="F18" s="45"/>
      <c r="G18" s="45"/>
      <c r="H18" s="45"/>
      <c r="I18" s="45"/>
      <c r="J18" s="45"/>
      <c r="K18" s="45"/>
      <c r="L18" s="45"/>
      <c r="M18" s="45"/>
      <c r="N18" s="45"/>
      <c r="O18" s="45"/>
      <c r="P18" s="45"/>
      <c r="Q18" s="45"/>
    </row>
    <row r="19" spans="1:17" x14ac:dyDescent="0.2">
      <c r="A19" s="37"/>
      <c r="B19" s="38" t="s">
        <v>24</v>
      </c>
      <c r="C19" s="45" t="s">
        <v>41</v>
      </c>
      <c r="D19" s="45" t="s">
        <v>41</v>
      </c>
      <c r="E19" s="45" t="s">
        <v>41</v>
      </c>
      <c r="F19" s="45">
        <v>0.01</v>
      </c>
      <c r="G19" s="45">
        <v>0.01</v>
      </c>
      <c r="H19" s="45">
        <v>0.01</v>
      </c>
      <c r="I19" s="45">
        <v>0</v>
      </c>
      <c r="J19" s="45">
        <v>0.02</v>
      </c>
      <c r="K19" s="45">
        <v>0.02</v>
      </c>
      <c r="L19" s="45" t="s">
        <v>42</v>
      </c>
      <c r="M19" s="45">
        <v>0</v>
      </c>
      <c r="N19" s="45" t="s">
        <v>42</v>
      </c>
      <c r="O19" s="45">
        <v>0.01</v>
      </c>
      <c r="P19" s="45">
        <v>0.01</v>
      </c>
      <c r="Q19" s="45">
        <v>0.01</v>
      </c>
    </row>
    <row r="20" spans="1:17" x14ac:dyDescent="0.2">
      <c r="A20" s="37"/>
      <c r="B20" s="38" t="s">
        <v>25</v>
      </c>
      <c r="C20" s="45" t="s">
        <v>41</v>
      </c>
      <c r="D20" s="45" t="s">
        <v>41</v>
      </c>
      <c r="E20" s="45" t="s">
        <v>41</v>
      </c>
      <c r="F20" s="45" t="s">
        <v>41</v>
      </c>
      <c r="G20" s="45">
        <v>0.01</v>
      </c>
      <c r="H20" s="45">
        <v>0.01</v>
      </c>
      <c r="I20" s="45" t="s">
        <v>42</v>
      </c>
      <c r="J20" s="45">
        <v>0.02</v>
      </c>
      <c r="K20" s="45">
        <v>0.02</v>
      </c>
      <c r="L20" s="45">
        <v>0.01</v>
      </c>
      <c r="M20" s="45">
        <v>0.02</v>
      </c>
      <c r="N20" s="45">
        <v>0.02</v>
      </c>
      <c r="O20" s="45">
        <v>0.01</v>
      </c>
      <c r="P20" s="45">
        <v>0.01</v>
      </c>
      <c r="Q20" s="45">
        <v>0.01</v>
      </c>
    </row>
    <row r="21" spans="1:17" x14ac:dyDescent="0.2">
      <c r="A21" s="37"/>
      <c r="B21" s="41" t="s">
        <v>26</v>
      </c>
      <c r="C21" s="45" t="s">
        <v>41</v>
      </c>
      <c r="D21" s="45" t="s">
        <v>41</v>
      </c>
      <c r="E21" s="45" t="s">
        <v>41</v>
      </c>
      <c r="F21" s="45">
        <v>0.41</v>
      </c>
      <c r="G21" s="45">
        <v>0.52</v>
      </c>
      <c r="H21" s="45">
        <v>0.48</v>
      </c>
      <c r="I21" s="45">
        <v>0.67</v>
      </c>
      <c r="J21" s="45">
        <v>0.69</v>
      </c>
      <c r="K21" s="45">
        <v>0.69</v>
      </c>
      <c r="L21" s="45" t="s">
        <v>42</v>
      </c>
      <c r="M21" s="45" t="s">
        <v>41</v>
      </c>
      <c r="N21" s="45" t="s">
        <v>41</v>
      </c>
      <c r="O21" s="45">
        <v>0.42</v>
      </c>
      <c r="P21" s="45">
        <v>0.53</v>
      </c>
      <c r="Q21" s="45">
        <v>0.49</v>
      </c>
    </row>
    <row r="22" spans="1:17" x14ac:dyDescent="0.2">
      <c r="A22" s="37"/>
      <c r="B22" s="41"/>
      <c r="C22" s="45"/>
      <c r="D22" s="45"/>
      <c r="E22" s="45"/>
      <c r="F22" s="45"/>
      <c r="G22" s="45"/>
      <c r="H22" s="45"/>
      <c r="I22" s="45"/>
      <c r="J22" s="45"/>
      <c r="K22" s="45"/>
      <c r="L22" s="45"/>
      <c r="M22" s="45"/>
      <c r="N22" s="45"/>
      <c r="O22" s="45"/>
      <c r="P22" s="45"/>
      <c r="Q22" s="45"/>
    </row>
    <row r="23" spans="1:17" x14ac:dyDescent="0.2">
      <c r="A23" s="37"/>
      <c r="B23" s="37" t="s">
        <v>27</v>
      </c>
      <c r="C23" s="45">
        <v>0.04</v>
      </c>
      <c r="D23" s="45">
        <v>0.05</v>
      </c>
      <c r="E23" s="45">
        <v>0.05</v>
      </c>
      <c r="F23" s="45" t="s">
        <v>41</v>
      </c>
      <c r="G23" s="45">
        <v>0.01</v>
      </c>
      <c r="H23" s="45">
        <v>0.01</v>
      </c>
      <c r="I23" s="45">
        <v>0</v>
      </c>
      <c r="J23" s="45" t="s">
        <v>42</v>
      </c>
      <c r="K23" s="45" t="s">
        <v>42</v>
      </c>
      <c r="L23" s="45">
        <v>0.03</v>
      </c>
      <c r="M23" s="45">
        <v>0.04</v>
      </c>
      <c r="N23" s="45">
        <v>0.04</v>
      </c>
      <c r="O23" s="45" t="s">
        <v>41</v>
      </c>
      <c r="P23" s="45">
        <v>0.01</v>
      </c>
      <c r="Q23" s="45">
        <v>0.01</v>
      </c>
    </row>
    <row r="24" spans="1:17" x14ac:dyDescent="0.2">
      <c r="A24" s="37"/>
      <c r="B24" s="37"/>
      <c r="C24" s="45"/>
      <c r="D24" s="45"/>
      <c r="E24" s="45"/>
      <c r="F24" s="45"/>
      <c r="G24" s="45"/>
      <c r="H24" s="45"/>
      <c r="I24" s="45"/>
      <c r="J24" s="45"/>
      <c r="K24" s="45"/>
      <c r="L24" s="45"/>
      <c r="M24" s="45"/>
      <c r="N24" s="45"/>
      <c r="O24" s="45"/>
      <c r="P24" s="45"/>
      <c r="Q24" s="45"/>
    </row>
    <row r="25" spans="1:17" x14ac:dyDescent="0.2">
      <c r="A25" s="37"/>
      <c r="B25" s="37" t="s">
        <v>28</v>
      </c>
      <c r="C25" s="45" t="s">
        <v>41</v>
      </c>
      <c r="D25" s="45" t="s">
        <v>41</v>
      </c>
      <c r="E25" s="45" t="s">
        <v>41</v>
      </c>
      <c r="F25" s="45">
        <v>0</v>
      </c>
      <c r="G25" s="45">
        <v>0</v>
      </c>
      <c r="H25" s="45">
        <v>0</v>
      </c>
      <c r="I25" s="45">
        <v>0</v>
      </c>
      <c r="J25" s="45">
        <v>0</v>
      </c>
      <c r="K25" s="45">
        <v>0</v>
      </c>
      <c r="L25" s="45">
        <v>0</v>
      </c>
      <c r="M25" s="45" t="s">
        <v>42</v>
      </c>
      <c r="N25" s="45" t="s">
        <v>42</v>
      </c>
      <c r="O25" s="45">
        <v>0</v>
      </c>
      <c r="P25" s="45">
        <v>0</v>
      </c>
      <c r="Q25" s="45">
        <v>0</v>
      </c>
    </row>
    <row r="26" spans="1:17" x14ac:dyDescent="0.2">
      <c r="A26" s="37"/>
      <c r="B26" s="37" t="s">
        <v>29</v>
      </c>
      <c r="C26" s="45" t="s">
        <v>41</v>
      </c>
      <c r="D26" s="45" t="s">
        <v>41</v>
      </c>
      <c r="E26" s="45" t="s">
        <v>41</v>
      </c>
      <c r="F26" s="45" t="s">
        <v>42</v>
      </c>
      <c r="G26" s="45" t="s">
        <v>41</v>
      </c>
      <c r="H26" s="45" t="s">
        <v>41</v>
      </c>
      <c r="I26" s="45">
        <v>0</v>
      </c>
      <c r="J26" s="45" t="s">
        <v>42</v>
      </c>
      <c r="K26" s="45" t="s">
        <v>42</v>
      </c>
      <c r="L26" s="45" t="s">
        <v>42</v>
      </c>
      <c r="M26" s="45" t="s">
        <v>42</v>
      </c>
      <c r="N26" s="45" t="s">
        <v>42</v>
      </c>
      <c r="O26" s="45" t="s">
        <v>42</v>
      </c>
      <c r="P26" s="45" t="s">
        <v>41</v>
      </c>
      <c r="Q26" s="45" t="s">
        <v>41</v>
      </c>
    </row>
    <row r="27" spans="1:17" x14ac:dyDescent="0.2">
      <c r="A27" s="37"/>
      <c r="B27" s="37"/>
      <c r="C27" s="45"/>
      <c r="D27" s="45"/>
      <c r="E27" s="45"/>
      <c r="F27" s="45"/>
      <c r="G27" s="45"/>
      <c r="H27" s="45"/>
      <c r="I27" s="45"/>
      <c r="J27" s="45"/>
      <c r="K27" s="45"/>
      <c r="L27" s="45"/>
      <c r="M27" s="45"/>
      <c r="N27" s="45"/>
      <c r="O27" s="45"/>
      <c r="P27" s="45"/>
      <c r="Q27" s="45"/>
    </row>
    <row r="28" spans="1:17" ht="15" x14ac:dyDescent="0.25">
      <c r="A28" s="42" t="s">
        <v>30</v>
      </c>
      <c r="B28" s="1"/>
      <c r="C28" s="45">
        <v>0.01</v>
      </c>
      <c r="D28" s="45">
        <v>0.01</v>
      </c>
      <c r="E28" s="45">
        <v>0.01</v>
      </c>
      <c r="F28" s="45">
        <v>0.01</v>
      </c>
      <c r="G28" s="45">
        <v>0.01</v>
      </c>
      <c r="H28" s="45">
        <v>0.01</v>
      </c>
      <c r="I28" s="45">
        <v>0</v>
      </c>
      <c r="J28" s="45" t="s">
        <v>42</v>
      </c>
      <c r="K28" s="45" t="s">
        <v>42</v>
      </c>
      <c r="L28" s="45">
        <v>0.04</v>
      </c>
      <c r="M28" s="45">
        <v>0.05</v>
      </c>
      <c r="N28" s="45">
        <v>0.04</v>
      </c>
      <c r="O28" s="45">
        <v>0.01</v>
      </c>
      <c r="P28" s="45">
        <v>0.01</v>
      </c>
      <c r="Q28" s="45">
        <v>0.01</v>
      </c>
    </row>
    <row r="29" spans="1:17" x14ac:dyDescent="0.2">
      <c r="A29" s="37"/>
      <c r="B29" s="37" t="s">
        <v>31</v>
      </c>
      <c r="C29" s="45">
        <v>0.01</v>
      </c>
      <c r="D29" s="45">
        <v>0.01</v>
      </c>
      <c r="E29" s="45">
        <v>0.01</v>
      </c>
      <c r="F29" s="45">
        <v>0.01</v>
      </c>
      <c r="G29" s="45" t="s">
        <v>41</v>
      </c>
      <c r="H29" s="45" t="s">
        <v>41</v>
      </c>
      <c r="I29" s="45">
        <v>0</v>
      </c>
      <c r="J29" s="45">
        <v>0</v>
      </c>
      <c r="K29" s="45">
        <v>0</v>
      </c>
      <c r="L29" s="45">
        <v>0.02</v>
      </c>
      <c r="M29" s="45">
        <v>0.02</v>
      </c>
      <c r="N29" s="45">
        <v>0.02</v>
      </c>
      <c r="O29" s="45">
        <v>0.01</v>
      </c>
      <c r="P29" s="45" t="s">
        <v>41</v>
      </c>
      <c r="Q29" s="45" t="s">
        <v>41</v>
      </c>
    </row>
    <row r="30" spans="1:17" x14ac:dyDescent="0.2">
      <c r="A30" s="37"/>
      <c r="B30" s="37" t="s">
        <v>32</v>
      </c>
      <c r="C30" s="45" t="s">
        <v>41</v>
      </c>
      <c r="D30" s="45" t="s">
        <v>41</v>
      </c>
      <c r="E30" s="45" t="s">
        <v>41</v>
      </c>
      <c r="F30" s="45" t="s">
        <v>41</v>
      </c>
      <c r="G30" s="45" t="s">
        <v>41</v>
      </c>
      <c r="H30" s="45" t="s">
        <v>41</v>
      </c>
      <c r="I30" s="45">
        <v>0</v>
      </c>
      <c r="J30" s="45" t="s">
        <v>42</v>
      </c>
      <c r="K30" s="45" t="s">
        <v>42</v>
      </c>
      <c r="L30" s="45">
        <v>0.01</v>
      </c>
      <c r="M30" s="45">
        <v>0.02</v>
      </c>
      <c r="N30" s="45">
        <v>0.02</v>
      </c>
      <c r="O30" s="45" t="s">
        <v>41</v>
      </c>
      <c r="P30" s="45" t="s">
        <v>41</v>
      </c>
      <c r="Q30" s="45" t="s">
        <v>41</v>
      </c>
    </row>
    <row r="31" spans="1:17" x14ac:dyDescent="0.2">
      <c r="A31" s="37"/>
      <c r="B31" s="37" t="s">
        <v>33</v>
      </c>
      <c r="C31" s="45" t="s">
        <v>41</v>
      </c>
      <c r="D31" s="45" t="s">
        <v>41</v>
      </c>
      <c r="E31" s="45" t="s">
        <v>41</v>
      </c>
      <c r="F31" s="45" t="s">
        <v>41</v>
      </c>
      <c r="G31" s="45" t="s">
        <v>41</v>
      </c>
      <c r="H31" s="45" t="s">
        <v>41</v>
      </c>
      <c r="I31" s="45">
        <v>0</v>
      </c>
      <c r="J31" s="45">
        <v>0</v>
      </c>
      <c r="K31" s="45">
        <v>0</v>
      </c>
      <c r="L31" s="45">
        <v>0.01</v>
      </c>
      <c r="M31" s="45">
        <v>0.01</v>
      </c>
      <c r="N31" s="45">
        <v>0.01</v>
      </c>
      <c r="O31" s="45" t="s">
        <v>41</v>
      </c>
      <c r="P31" s="45" t="s">
        <v>41</v>
      </c>
      <c r="Q31" s="45" t="s">
        <v>41</v>
      </c>
    </row>
    <row r="32" spans="1:17" x14ac:dyDescent="0.2">
      <c r="A32" s="37"/>
      <c r="B32" s="37"/>
      <c r="C32" s="45"/>
      <c r="D32" s="45"/>
      <c r="E32" s="45"/>
      <c r="F32" s="45"/>
      <c r="G32" s="45"/>
      <c r="H32" s="45"/>
      <c r="I32" s="45"/>
      <c r="J32" s="45"/>
      <c r="K32" s="45"/>
      <c r="L32" s="45"/>
      <c r="M32" s="45"/>
      <c r="N32" s="45"/>
      <c r="O32" s="45"/>
      <c r="P32" s="45"/>
      <c r="Q32" s="45"/>
    </row>
    <row r="33" spans="1:17" ht="22.5" x14ac:dyDescent="0.2">
      <c r="A33" s="37"/>
      <c r="B33" s="43" t="s">
        <v>34</v>
      </c>
      <c r="C33" s="45">
        <v>0.01</v>
      </c>
      <c r="D33" s="45">
        <v>0.01</v>
      </c>
      <c r="E33" s="45">
        <v>0.01</v>
      </c>
      <c r="F33" s="45">
        <v>0.01</v>
      </c>
      <c r="G33" s="45">
        <v>0.01</v>
      </c>
      <c r="H33" s="45">
        <v>0.01</v>
      </c>
      <c r="I33" s="45">
        <v>0</v>
      </c>
      <c r="J33" s="45">
        <v>0</v>
      </c>
      <c r="K33" s="45">
        <v>0</v>
      </c>
      <c r="L33" s="45">
        <v>0.04</v>
      </c>
      <c r="M33" s="45">
        <v>0.04</v>
      </c>
      <c r="N33" s="45">
        <v>0.04</v>
      </c>
      <c r="O33" s="45">
        <v>0.01</v>
      </c>
      <c r="P33" s="45">
        <v>0.01</v>
      </c>
      <c r="Q33" s="45">
        <v>0.01</v>
      </c>
    </row>
    <row r="34" spans="1:17" x14ac:dyDescent="0.2">
      <c r="A34" s="37"/>
      <c r="B34" s="43"/>
      <c r="C34" s="45"/>
      <c r="D34" s="45"/>
      <c r="E34" s="45"/>
      <c r="F34" s="45"/>
      <c r="G34" s="45"/>
      <c r="H34" s="45"/>
      <c r="I34" s="45"/>
      <c r="J34" s="45"/>
      <c r="K34" s="45"/>
      <c r="L34" s="45"/>
      <c r="M34" s="45"/>
      <c r="N34" s="45"/>
      <c r="O34" s="45"/>
      <c r="P34" s="45"/>
      <c r="Q34" s="45"/>
    </row>
    <row r="35" spans="1:17" x14ac:dyDescent="0.2">
      <c r="A35" s="37" t="s">
        <v>95</v>
      </c>
      <c r="B35" s="43"/>
      <c r="C35" s="45"/>
      <c r="D35" s="45"/>
      <c r="E35" s="45"/>
      <c r="F35" s="45"/>
      <c r="G35" s="45"/>
      <c r="H35" s="45"/>
      <c r="I35" s="45"/>
      <c r="J35" s="45"/>
      <c r="K35" s="45"/>
      <c r="L35" s="45"/>
      <c r="M35" s="45"/>
      <c r="N35" s="45"/>
      <c r="O35" s="45"/>
      <c r="P35" s="45"/>
      <c r="Q35" s="45"/>
    </row>
    <row r="36" spans="1:17" x14ac:dyDescent="0.2">
      <c r="A36" s="37"/>
      <c r="B36" s="37" t="s">
        <v>36</v>
      </c>
      <c r="C36" s="45">
        <v>0.09</v>
      </c>
      <c r="D36" s="45">
        <v>0.04</v>
      </c>
      <c r="E36" s="45">
        <v>0.05</v>
      </c>
      <c r="F36" s="45">
        <v>0.08</v>
      </c>
      <c r="G36" s="45">
        <v>0.05</v>
      </c>
      <c r="H36" s="45">
        <v>0.06</v>
      </c>
      <c r="I36" s="45" t="s">
        <v>42</v>
      </c>
      <c r="J36" s="45">
        <v>0.02</v>
      </c>
      <c r="K36" s="45">
        <v>0.02</v>
      </c>
      <c r="L36" s="45">
        <v>0.22</v>
      </c>
      <c r="M36" s="45">
        <v>0.21</v>
      </c>
      <c r="N36" s="45">
        <v>0.22</v>
      </c>
      <c r="O36" s="45">
        <v>0.08</v>
      </c>
      <c r="P36" s="45">
        <v>0.05</v>
      </c>
      <c r="Q36" s="45">
        <v>0.06</v>
      </c>
    </row>
    <row r="37" spans="1:17" x14ac:dyDescent="0.2">
      <c r="A37" s="37"/>
      <c r="B37" s="37" t="s">
        <v>37</v>
      </c>
      <c r="C37" s="45">
        <v>0.04</v>
      </c>
      <c r="D37" s="45">
        <v>0.01</v>
      </c>
      <c r="E37" s="45">
        <v>0.02</v>
      </c>
      <c r="F37" s="45">
        <v>0.08</v>
      </c>
      <c r="G37" s="45">
        <v>0.04</v>
      </c>
      <c r="H37" s="45">
        <v>0.05</v>
      </c>
      <c r="I37" s="45">
        <v>0</v>
      </c>
      <c r="J37" s="45">
        <v>0.03</v>
      </c>
      <c r="K37" s="45">
        <v>0.02</v>
      </c>
      <c r="L37" s="45">
        <v>0.22</v>
      </c>
      <c r="M37" s="45">
        <v>0.19</v>
      </c>
      <c r="N37" s="45">
        <v>0.2</v>
      </c>
      <c r="O37" s="45">
        <v>7.0000000000000007E-2</v>
      </c>
      <c r="P37" s="45">
        <v>0.04</v>
      </c>
      <c r="Q37" s="45">
        <v>0.05</v>
      </c>
    </row>
    <row r="38" spans="1:17" x14ac:dyDescent="0.2">
      <c r="A38" s="37"/>
      <c r="B38" s="37" t="s">
        <v>38</v>
      </c>
      <c r="C38" s="45">
        <v>0.02</v>
      </c>
      <c r="D38" s="45">
        <v>0.01</v>
      </c>
      <c r="E38" s="45">
        <v>0.01</v>
      </c>
      <c r="F38" s="45">
        <v>0.02</v>
      </c>
      <c r="G38" s="45">
        <v>0.01</v>
      </c>
      <c r="H38" s="45">
        <v>0.02</v>
      </c>
      <c r="I38" s="45" t="s">
        <v>42</v>
      </c>
      <c r="J38" s="45" t="s">
        <v>42</v>
      </c>
      <c r="K38" s="45">
        <v>0.01</v>
      </c>
      <c r="L38" s="45">
        <v>7.0000000000000007E-2</v>
      </c>
      <c r="M38" s="45">
        <v>7.0000000000000007E-2</v>
      </c>
      <c r="N38" s="45">
        <v>7.0000000000000007E-2</v>
      </c>
      <c r="O38" s="45">
        <v>0.02</v>
      </c>
      <c r="P38" s="45">
        <v>0.01</v>
      </c>
      <c r="Q38" s="45">
        <v>0.02</v>
      </c>
    </row>
    <row r="39" spans="1:17" x14ac:dyDescent="0.2">
      <c r="A39" s="6"/>
      <c r="B39" s="6"/>
    </row>
    <row r="40" spans="1:17" x14ac:dyDescent="0.2">
      <c r="A40" s="14"/>
      <c r="B40" s="24" t="s">
        <v>39</v>
      </c>
      <c r="C40" s="14"/>
      <c r="D40" s="14"/>
      <c r="E40" s="14"/>
      <c r="F40" s="14"/>
      <c r="G40" s="14"/>
      <c r="H40" s="14"/>
      <c r="I40" s="14"/>
      <c r="J40" s="14"/>
      <c r="K40" s="14"/>
      <c r="L40" s="14"/>
      <c r="M40" s="14"/>
      <c r="N40" s="14"/>
      <c r="O40" s="14"/>
      <c r="P40" s="14"/>
      <c r="Q40" s="46" t="s">
        <v>40</v>
      </c>
    </row>
  </sheetData>
  <sheetProtection password="DE5B" sheet="1" objects="1" scenarios="1" sort="0" autoFilter="0"/>
  <mergeCells count="10">
    <mergeCell ref="O5:Q5"/>
    <mergeCell ref="A9:B9"/>
    <mergeCell ref="A1:I1"/>
    <mergeCell ref="C4:E4"/>
    <mergeCell ref="F4:K4"/>
    <mergeCell ref="L4:N4"/>
    <mergeCell ref="C5:E5"/>
    <mergeCell ref="F5:H5"/>
    <mergeCell ref="I5:K5"/>
    <mergeCell ref="L5:N5"/>
  </mergeCells>
  <pageMargins left="0.7" right="0.7" top="0.75" bottom="0.75" header="0.3" footer="0.3"/>
  <pageSetup paperSize="9" scale="65"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40"/>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2"/>
    <col min="2" max="2" width="43.28515625" style="2" bestFit="1" customWidth="1"/>
    <col min="3" max="3" width="10.42578125" style="2" customWidth="1"/>
    <col min="4" max="4" width="10.42578125" style="2" bestFit="1" customWidth="1"/>
    <col min="5" max="6" width="10.42578125" style="2" customWidth="1"/>
    <col min="7" max="16384" width="9.140625" style="2"/>
  </cols>
  <sheetData>
    <row r="1" spans="1:9" ht="12.75" x14ac:dyDescent="0.2">
      <c r="A1" s="163" t="s">
        <v>96</v>
      </c>
      <c r="B1" s="163"/>
      <c r="C1" s="163"/>
      <c r="D1" s="163"/>
      <c r="E1" s="163"/>
      <c r="F1" s="163"/>
      <c r="G1" s="163"/>
      <c r="H1" s="163"/>
      <c r="I1" s="163"/>
    </row>
    <row r="2" spans="1:9" ht="14.25" x14ac:dyDescent="0.2">
      <c r="A2" s="4" t="s">
        <v>496</v>
      </c>
      <c r="B2" s="5"/>
      <c r="C2" s="5"/>
      <c r="D2" s="5"/>
      <c r="E2" s="5"/>
      <c r="F2" s="5"/>
      <c r="G2" s="5"/>
      <c r="H2" s="5"/>
      <c r="I2" s="5"/>
    </row>
    <row r="3" spans="1:9" ht="14.25" x14ac:dyDescent="0.2">
      <c r="A3" s="4" t="s">
        <v>101</v>
      </c>
      <c r="B3" s="5"/>
      <c r="C3" s="5"/>
      <c r="D3" s="5"/>
      <c r="E3" s="5"/>
      <c r="F3" s="5"/>
      <c r="G3" s="5"/>
      <c r="H3" s="5"/>
      <c r="I3" s="5"/>
    </row>
    <row r="4" spans="1:9" ht="14.25" x14ac:dyDescent="0.2">
      <c r="A4" s="6"/>
      <c r="B4" s="6"/>
      <c r="C4" s="156" t="s">
        <v>2</v>
      </c>
      <c r="D4" s="156"/>
      <c r="E4" s="156"/>
      <c r="F4" s="156"/>
      <c r="G4" s="5"/>
      <c r="H4" s="5"/>
      <c r="I4" s="5"/>
    </row>
    <row r="5" spans="1:9" ht="14.25" x14ac:dyDescent="0.2">
      <c r="A5" s="6"/>
      <c r="B5" s="6"/>
      <c r="C5" s="164" t="s">
        <v>5</v>
      </c>
      <c r="D5" s="164"/>
      <c r="E5" s="164"/>
      <c r="F5" s="164"/>
      <c r="G5" s="5"/>
      <c r="H5" s="5"/>
      <c r="I5" s="5"/>
    </row>
    <row r="6" spans="1:9" ht="33.75" x14ac:dyDescent="0.2">
      <c r="A6" s="12"/>
      <c r="B6" s="12"/>
      <c r="C6" s="47" t="s">
        <v>102</v>
      </c>
      <c r="D6" s="36" t="s">
        <v>103</v>
      </c>
      <c r="E6" s="36" t="s">
        <v>104</v>
      </c>
      <c r="F6" s="36" t="s">
        <v>93</v>
      </c>
      <c r="G6" s="5"/>
      <c r="H6" s="5"/>
      <c r="I6" s="5"/>
    </row>
    <row r="7" spans="1:9" x14ac:dyDescent="0.2">
      <c r="A7" s="37"/>
      <c r="B7" s="38" t="s">
        <v>14</v>
      </c>
      <c r="C7" s="34">
        <v>97310</v>
      </c>
      <c r="D7" s="34">
        <v>11590</v>
      </c>
      <c r="E7" s="34">
        <v>452220</v>
      </c>
      <c r="F7" s="34">
        <v>561110</v>
      </c>
    </row>
    <row r="8" spans="1:9" x14ac:dyDescent="0.2">
      <c r="A8" s="37"/>
      <c r="B8" s="38"/>
      <c r="C8" s="33"/>
      <c r="D8" s="33"/>
      <c r="E8" s="33"/>
      <c r="F8" s="33"/>
    </row>
    <row r="9" spans="1:9" ht="23.25" customHeight="1" x14ac:dyDescent="0.2">
      <c r="A9" s="162" t="s">
        <v>94</v>
      </c>
      <c r="B9" s="162"/>
      <c r="C9" s="45">
        <v>0.85</v>
      </c>
      <c r="D9" s="45">
        <v>0.9</v>
      </c>
      <c r="E9" s="45">
        <v>0.93</v>
      </c>
      <c r="F9" s="45">
        <v>0.92</v>
      </c>
    </row>
    <row r="10" spans="1:9" x14ac:dyDescent="0.2">
      <c r="A10" s="39"/>
      <c r="B10" s="39"/>
      <c r="C10" s="45"/>
      <c r="D10" s="45"/>
      <c r="E10" s="45"/>
      <c r="F10" s="45"/>
    </row>
    <row r="11" spans="1:9" ht="15" x14ac:dyDescent="0.25">
      <c r="A11" s="40" t="s">
        <v>16</v>
      </c>
      <c r="B11" s="1"/>
      <c r="C11" s="45">
        <v>0.82</v>
      </c>
      <c r="D11" s="45">
        <v>0.88</v>
      </c>
      <c r="E11" s="45">
        <v>0.92</v>
      </c>
      <c r="F11" s="45">
        <v>0.9</v>
      </c>
    </row>
    <row r="12" spans="1:9" ht="15" x14ac:dyDescent="0.25">
      <c r="A12" s="37" t="s">
        <v>17</v>
      </c>
      <c r="B12" s="1"/>
      <c r="C12" s="45"/>
      <c r="D12" s="45"/>
      <c r="E12" s="45"/>
      <c r="F12" s="45"/>
    </row>
    <row r="13" spans="1:9" x14ac:dyDescent="0.2">
      <c r="A13" s="37"/>
      <c r="B13" s="37" t="s">
        <v>18</v>
      </c>
      <c r="C13" s="45">
        <v>0.48</v>
      </c>
      <c r="D13" s="45">
        <v>0.56000000000000005</v>
      </c>
      <c r="E13" s="45">
        <v>0.31</v>
      </c>
      <c r="F13" s="45">
        <v>0.34</v>
      </c>
    </row>
    <row r="14" spans="1:9" x14ac:dyDescent="0.2">
      <c r="A14" s="37"/>
      <c r="B14" s="37" t="s">
        <v>19</v>
      </c>
      <c r="C14" s="45" t="s">
        <v>41</v>
      </c>
      <c r="D14" s="45" t="s">
        <v>41</v>
      </c>
      <c r="E14" s="45" t="s">
        <v>41</v>
      </c>
      <c r="F14" s="45" t="s">
        <v>41</v>
      </c>
    </row>
    <row r="15" spans="1:9" x14ac:dyDescent="0.2">
      <c r="A15" s="37"/>
      <c r="B15" s="41" t="s">
        <v>20</v>
      </c>
      <c r="C15" s="45">
        <v>0.05</v>
      </c>
      <c r="D15" s="45">
        <v>0.04</v>
      </c>
      <c r="E15" s="45">
        <v>0.03</v>
      </c>
      <c r="F15" s="45">
        <v>0.04</v>
      </c>
    </row>
    <row r="16" spans="1:9" x14ac:dyDescent="0.2">
      <c r="A16" s="37"/>
      <c r="B16" s="37" t="s">
        <v>21</v>
      </c>
      <c r="C16" s="45">
        <v>0.22</v>
      </c>
      <c r="D16" s="45">
        <v>0.2</v>
      </c>
      <c r="E16" s="45">
        <v>0.43</v>
      </c>
      <c r="F16" s="45">
        <v>0.39</v>
      </c>
    </row>
    <row r="17" spans="1:6" x14ac:dyDescent="0.2">
      <c r="A17" s="37"/>
      <c r="B17" s="37" t="s">
        <v>22</v>
      </c>
      <c r="C17" s="45">
        <v>7.0000000000000007E-2</v>
      </c>
      <c r="D17" s="45">
        <v>0.05</v>
      </c>
      <c r="E17" s="45">
        <v>0.14000000000000001</v>
      </c>
      <c r="F17" s="45">
        <v>0.13</v>
      </c>
    </row>
    <row r="18" spans="1:6" x14ac:dyDescent="0.2">
      <c r="A18" s="37" t="s">
        <v>23</v>
      </c>
      <c r="B18" s="37"/>
      <c r="C18" s="45"/>
      <c r="D18" s="45"/>
      <c r="E18" s="45"/>
      <c r="F18" s="45"/>
    </row>
    <row r="19" spans="1:6" x14ac:dyDescent="0.2">
      <c r="A19" s="37"/>
      <c r="B19" s="38" t="s">
        <v>24</v>
      </c>
      <c r="C19" s="45" t="s">
        <v>41</v>
      </c>
      <c r="D19" s="45">
        <v>0.01</v>
      </c>
      <c r="E19" s="45">
        <v>0</v>
      </c>
      <c r="F19" s="45" t="s">
        <v>41</v>
      </c>
    </row>
    <row r="20" spans="1:6" x14ac:dyDescent="0.2">
      <c r="A20" s="37"/>
      <c r="B20" s="38" t="s">
        <v>25</v>
      </c>
      <c r="C20" s="45" t="s">
        <v>41</v>
      </c>
      <c r="D20" s="45" t="s">
        <v>41</v>
      </c>
      <c r="E20" s="45" t="s">
        <v>41</v>
      </c>
      <c r="F20" s="45" t="s">
        <v>41</v>
      </c>
    </row>
    <row r="21" spans="1:6" x14ac:dyDescent="0.2">
      <c r="A21" s="37"/>
      <c r="B21" s="41" t="s">
        <v>26</v>
      </c>
      <c r="C21" s="45" t="s">
        <v>41</v>
      </c>
      <c r="D21" s="45">
        <v>0.02</v>
      </c>
      <c r="E21" s="45" t="s">
        <v>41</v>
      </c>
      <c r="F21" s="45" t="s">
        <v>41</v>
      </c>
    </row>
    <row r="22" spans="1:6" x14ac:dyDescent="0.2">
      <c r="A22" s="37"/>
      <c r="B22" s="41"/>
      <c r="C22" s="45"/>
      <c r="D22" s="45"/>
      <c r="E22" s="45"/>
      <c r="F22" s="45"/>
    </row>
    <row r="23" spans="1:6" x14ac:dyDescent="0.2">
      <c r="A23" s="37"/>
      <c r="B23" s="37" t="s">
        <v>105</v>
      </c>
      <c r="C23" s="45">
        <v>0.06</v>
      </c>
      <c r="D23" s="45">
        <v>0.03</v>
      </c>
      <c r="E23" s="45">
        <v>0.05</v>
      </c>
      <c r="F23" s="45">
        <v>0.05</v>
      </c>
    </row>
    <row r="24" spans="1:6" x14ac:dyDescent="0.2">
      <c r="A24" s="37"/>
      <c r="B24" s="37"/>
      <c r="C24" s="45"/>
      <c r="D24" s="45"/>
      <c r="E24" s="45"/>
      <c r="F24" s="45"/>
    </row>
    <row r="25" spans="1:6" x14ac:dyDescent="0.2">
      <c r="A25" s="37"/>
      <c r="B25" s="37" t="s">
        <v>28</v>
      </c>
      <c r="C25" s="45" t="s">
        <v>41</v>
      </c>
      <c r="D25" s="45">
        <v>0</v>
      </c>
      <c r="E25" s="45" t="s">
        <v>41</v>
      </c>
      <c r="F25" s="45" t="s">
        <v>41</v>
      </c>
    </row>
    <row r="26" spans="1:6" x14ac:dyDescent="0.2">
      <c r="A26" s="37"/>
      <c r="B26" s="37" t="s">
        <v>29</v>
      </c>
      <c r="C26" s="45" t="s">
        <v>41</v>
      </c>
      <c r="D26" s="45" t="s">
        <v>41</v>
      </c>
      <c r="E26" s="45" t="s">
        <v>41</v>
      </c>
      <c r="F26" s="45" t="s">
        <v>41</v>
      </c>
    </row>
    <row r="27" spans="1:6" x14ac:dyDescent="0.2">
      <c r="A27" s="37"/>
      <c r="B27" s="37"/>
      <c r="C27" s="45"/>
      <c r="D27" s="45"/>
      <c r="E27" s="45"/>
      <c r="F27" s="45"/>
    </row>
    <row r="28" spans="1:6" ht="15" x14ac:dyDescent="0.25">
      <c r="A28" s="42" t="s">
        <v>30</v>
      </c>
      <c r="B28" s="1"/>
      <c r="C28" s="45">
        <v>0.02</v>
      </c>
      <c r="D28" s="45">
        <v>0.01</v>
      </c>
      <c r="E28" s="45">
        <v>0.01</v>
      </c>
      <c r="F28" s="45">
        <v>0.01</v>
      </c>
    </row>
    <row r="29" spans="1:6" x14ac:dyDescent="0.2">
      <c r="A29" s="37"/>
      <c r="B29" s="37" t="s">
        <v>31</v>
      </c>
      <c r="C29" s="45">
        <v>0.01</v>
      </c>
      <c r="D29" s="45">
        <v>0.01</v>
      </c>
      <c r="E29" s="45">
        <v>0.01</v>
      </c>
      <c r="F29" s="45">
        <v>0.01</v>
      </c>
    </row>
    <row r="30" spans="1:6" x14ac:dyDescent="0.2">
      <c r="A30" s="37"/>
      <c r="B30" s="37" t="s">
        <v>32</v>
      </c>
      <c r="C30" s="45">
        <v>0.01</v>
      </c>
      <c r="D30" s="45" t="s">
        <v>41</v>
      </c>
      <c r="E30" s="45" t="s">
        <v>41</v>
      </c>
      <c r="F30" s="45" t="s">
        <v>41</v>
      </c>
    </row>
    <row r="31" spans="1:6" x14ac:dyDescent="0.2">
      <c r="A31" s="37"/>
      <c r="B31" s="37" t="s">
        <v>33</v>
      </c>
      <c r="C31" s="45" t="s">
        <v>41</v>
      </c>
      <c r="D31" s="45" t="s">
        <v>41</v>
      </c>
      <c r="E31" s="45" t="s">
        <v>41</v>
      </c>
      <c r="F31" s="45" t="s">
        <v>41</v>
      </c>
    </row>
    <row r="32" spans="1:6" x14ac:dyDescent="0.2">
      <c r="A32" s="37"/>
      <c r="B32" s="37"/>
      <c r="C32" s="45"/>
      <c r="D32" s="45"/>
      <c r="E32" s="45"/>
      <c r="F32" s="45"/>
    </row>
    <row r="33" spans="1:6" ht="22.5" x14ac:dyDescent="0.2">
      <c r="A33" s="37"/>
      <c r="B33" s="43" t="s">
        <v>34</v>
      </c>
      <c r="C33" s="45">
        <v>0.01</v>
      </c>
      <c r="D33" s="45">
        <v>0.01</v>
      </c>
      <c r="E33" s="45">
        <v>0.01</v>
      </c>
      <c r="F33" s="45">
        <v>0.01</v>
      </c>
    </row>
    <row r="34" spans="1:6" x14ac:dyDescent="0.2">
      <c r="A34" s="37"/>
      <c r="B34" s="43"/>
      <c r="C34" s="45"/>
      <c r="D34" s="45"/>
      <c r="E34" s="45"/>
      <c r="F34" s="45"/>
    </row>
    <row r="35" spans="1:6" x14ac:dyDescent="0.2">
      <c r="A35" s="37" t="s">
        <v>95</v>
      </c>
      <c r="B35" s="43"/>
      <c r="C35" s="45"/>
      <c r="D35" s="45"/>
      <c r="E35" s="45"/>
      <c r="F35" s="45"/>
    </row>
    <row r="36" spans="1:6" x14ac:dyDescent="0.2">
      <c r="A36" s="37"/>
      <c r="B36" s="37" t="s">
        <v>36</v>
      </c>
      <c r="C36" s="45">
        <v>0.09</v>
      </c>
      <c r="D36" s="45">
        <v>0.06</v>
      </c>
      <c r="E36" s="45">
        <v>0.04</v>
      </c>
      <c r="F36" s="45">
        <v>0.05</v>
      </c>
    </row>
    <row r="37" spans="1:6" x14ac:dyDescent="0.2">
      <c r="A37" s="37"/>
      <c r="B37" s="37" t="s">
        <v>37</v>
      </c>
      <c r="C37" s="45">
        <v>0.04</v>
      </c>
      <c r="D37" s="45">
        <v>0.03</v>
      </c>
      <c r="E37" s="45">
        <v>0.01</v>
      </c>
      <c r="F37" s="45">
        <v>0.02</v>
      </c>
    </row>
    <row r="38" spans="1:6" x14ac:dyDescent="0.2">
      <c r="A38" s="37"/>
      <c r="B38" s="37" t="s">
        <v>38</v>
      </c>
      <c r="C38" s="45">
        <v>0.02</v>
      </c>
      <c r="D38" s="45">
        <v>0.01</v>
      </c>
      <c r="E38" s="45">
        <v>0.01</v>
      </c>
      <c r="F38" s="45">
        <v>0.01</v>
      </c>
    </row>
    <row r="39" spans="1:6" x14ac:dyDescent="0.2">
      <c r="A39" s="6"/>
      <c r="B39" s="6"/>
    </row>
    <row r="40" spans="1:6" x14ac:dyDescent="0.2">
      <c r="A40" s="14"/>
      <c r="B40" s="24" t="s">
        <v>39</v>
      </c>
      <c r="C40" s="14"/>
      <c r="D40" s="14"/>
      <c r="E40" s="14"/>
      <c r="F40" s="46" t="s">
        <v>40</v>
      </c>
    </row>
  </sheetData>
  <sheetProtection password="DE5B" sheet="1" objects="1" scenarios="1" sort="0" autoFilter="0"/>
  <mergeCells count="4">
    <mergeCell ref="A1:I1"/>
    <mergeCell ref="C4:F4"/>
    <mergeCell ref="C5:F5"/>
    <mergeCell ref="A9:B9"/>
  </mergeCells>
  <pageMargins left="0.7" right="0.7" top="0.75" bottom="0.75" header="0.3" footer="0.3"/>
  <pageSetup paperSize="9" scale="99"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40"/>
  <sheetViews>
    <sheetView workbookViewId="0">
      <pane xSplit="2" ySplit="6" topLeftCell="C7" activePane="bottomRight" state="frozen"/>
      <selection pane="topRight" activeCell="C1" sqref="C1"/>
      <selection pane="bottomLeft" activeCell="A7" sqref="A7"/>
      <selection pane="bottomRight" activeCell="L28" sqref="L28"/>
    </sheetView>
  </sheetViews>
  <sheetFormatPr defaultRowHeight="11.25" x14ac:dyDescent="0.2"/>
  <cols>
    <col min="1" max="1" width="9.140625" style="2"/>
    <col min="2" max="2" width="43.28515625" style="2" bestFit="1" customWidth="1"/>
    <col min="3" max="3" width="10.42578125" style="2" customWidth="1"/>
    <col min="4" max="4" width="10.42578125" style="2" bestFit="1" customWidth="1"/>
    <col min="5" max="5" width="11.7109375" style="2" customWidth="1"/>
    <col min="6" max="6" width="11.28515625" style="2" customWidth="1"/>
    <col min="7" max="7" width="12.140625" style="2" customWidth="1"/>
    <col min="8" max="8" width="11.85546875" style="2" customWidth="1"/>
    <col min="9" max="9" width="10.7109375" style="2" bestFit="1" customWidth="1"/>
    <col min="10" max="16384" width="9.140625" style="2"/>
  </cols>
  <sheetData>
    <row r="1" spans="1:9" ht="12.75" x14ac:dyDescent="0.2">
      <c r="A1" s="163" t="s">
        <v>96</v>
      </c>
      <c r="B1" s="163"/>
      <c r="C1" s="163"/>
      <c r="D1" s="163"/>
      <c r="E1" s="163"/>
      <c r="F1" s="163"/>
      <c r="G1" s="163"/>
      <c r="H1" s="163"/>
      <c r="I1" s="163"/>
    </row>
    <row r="2" spans="1:9" ht="14.25" x14ac:dyDescent="0.2">
      <c r="A2" s="4" t="s">
        <v>496</v>
      </c>
      <c r="B2" s="5"/>
      <c r="C2" s="5"/>
      <c r="D2" s="5"/>
      <c r="E2" s="5"/>
      <c r="F2" s="5"/>
      <c r="G2" s="5"/>
      <c r="H2" s="5"/>
      <c r="I2" s="5"/>
    </row>
    <row r="3" spans="1:9" ht="14.25" x14ac:dyDescent="0.2">
      <c r="A3" s="4" t="s">
        <v>106</v>
      </c>
      <c r="B3" s="5"/>
      <c r="C3" s="5"/>
      <c r="D3" s="5"/>
      <c r="E3" s="5"/>
      <c r="F3" s="5"/>
      <c r="G3" s="5"/>
      <c r="H3" s="5"/>
      <c r="I3" s="5"/>
    </row>
    <row r="4" spans="1:9" x14ac:dyDescent="0.2">
      <c r="A4" s="6"/>
      <c r="B4" s="6"/>
      <c r="C4" s="156" t="s">
        <v>2</v>
      </c>
      <c r="D4" s="156"/>
      <c r="E4" s="156"/>
      <c r="F4" s="156"/>
      <c r="G4" s="156"/>
      <c r="H4" s="156"/>
      <c r="I4" s="156"/>
    </row>
    <row r="5" spans="1:9" x14ac:dyDescent="0.2">
      <c r="A5" s="6"/>
      <c r="B5" s="6"/>
      <c r="C5" s="164" t="s">
        <v>5</v>
      </c>
      <c r="D5" s="164"/>
      <c r="E5" s="164"/>
      <c r="F5" s="164"/>
      <c r="G5" s="164"/>
      <c r="H5" s="164"/>
      <c r="I5" s="164"/>
    </row>
    <row r="6" spans="1:9" x14ac:dyDescent="0.2">
      <c r="A6" s="12"/>
      <c r="B6" s="12"/>
      <c r="C6" s="47" t="s">
        <v>107</v>
      </c>
      <c r="D6" s="47" t="s">
        <v>108</v>
      </c>
      <c r="E6" s="47" t="s">
        <v>109</v>
      </c>
      <c r="F6" s="47" t="s">
        <v>110</v>
      </c>
      <c r="G6" s="47" t="s">
        <v>111</v>
      </c>
      <c r="H6" s="47" t="s">
        <v>112</v>
      </c>
      <c r="I6" s="49" t="s">
        <v>113</v>
      </c>
    </row>
    <row r="7" spans="1:9" x14ac:dyDescent="0.2">
      <c r="A7" s="37"/>
      <c r="B7" s="38" t="s">
        <v>14</v>
      </c>
      <c r="C7" s="34">
        <v>451960</v>
      </c>
      <c r="D7" s="34">
        <v>21240</v>
      </c>
      <c r="E7" s="34">
        <v>46190</v>
      </c>
      <c r="F7" s="34">
        <v>27010</v>
      </c>
      <c r="G7" s="34">
        <v>9390</v>
      </c>
      <c r="H7" s="34">
        <v>5330</v>
      </c>
      <c r="I7" s="34">
        <v>561110</v>
      </c>
    </row>
    <row r="8" spans="1:9" x14ac:dyDescent="0.2">
      <c r="A8" s="37"/>
      <c r="B8" s="38"/>
      <c r="C8" s="33"/>
      <c r="D8" s="33"/>
      <c r="E8" s="33"/>
      <c r="F8" s="33"/>
      <c r="G8" s="33"/>
      <c r="H8" s="33"/>
      <c r="I8" s="33"/>
    </row>
    <row r="9" spans="1:9" ht="23.25" customHeight="1" x14ac:dyDescent="0.2">
      <c r="A9" s="162" t="s">
        <v>94</v>
      </c>
      <c r="B9" s="162"/>
      <c r="C9" s="45">
        <v>0.91</v>
      </c>
      <c r="D9" s="45">
        <v>0.91</v>
      </c>
      <c r="E9" s="45">
        <v>0.94</v>
      </c>
      <c r="F9" s="45">
        <v>0.94</v>
      </c>
      <c r="G9" s="45">
        <v>0.94</v>
      </c>
      <c r="H9" s="45">
        <v>0.9</v>
      </c>
      <c r="I9" s="45">
        <v>0.92</v>
      </c>
    </row>
    <row r="10" spans="1:9" x14ac:dyDescent="0.2">
      <c r="A10" s="39"/>
      <c r="B10" s="39"/>
      <c r="C10" s="45"/>
      <c r="D10" s="45"/>
      <c r="E10" s="45"/>
      <c r="F10" s="45"/>
      <c r="G10" s="45"/>
      <c r="H10" s="45"/>
      <c r="I10" s="45"/>
    </row>
    <row r="11" spans="1:9" ht="15" x14ac:dyDescent="0.25">
      <c r="A11" s="40" t="s">
        <v>16</v>
      </c>
      <c r="B11" s="1"/>
      <c r="C11" s="45">
        <v>0.89</v>
      </c>
      <c r="D11" s="45">
        <v>0.9</v>
      </c>
      <c r="E11" s="45">
        <v>0.94</v>
      </c>
      <c r="F11" s="45">
        <v>0.93</v>
      </c>
      <c r="G11" s="45">
        <v>0.93</v>
      </c>
      <c r="H11" s="45">
        <v>0.89</v>
      </c>
      <c r="I11" s="45">
        <v>0.9</v>
      </c>
    </row>
    <row r="12" spans="1:9" ht="15" x14ac:dyDescent="0.25">
      <c r="A12" s="37" t="s">
        <v>17</v>
      </c>
      <c r="B12" s="1"/>
      <c r="C12" s="45"/>
      <c r="D12" s="45"/>
      <c r="E12" s="45"/>
      <c r="F12" s="45"/>
      <c r="G12" s="45"/>
      <c r="H12" s="45"/>
      <c r="I12" s="45"/>
    </row>
    <row r="13" spans="1:9" x14ac:dyDescent="0.2">
      <c r="A13" s="37"/>
      <c r="B13" s="37" t="s">
        <v>18</v>
      </c>
      <c r="C13" s="45">
        <v>0.36</v>
      </c>
      <c r="D13" s="45">
        <v>0.31</v>
      </c>
      <c r="E13" s="45">
        <v>0.22</v>
      </c>
      <c r="F13" s="45">
        <v>0.27</v>
      </c>
      <c r="G13" s="45">
        <v>0.24</v>
      </c>
      <c r="H13" s="45">
        <v>0.31</v>
      </c>
      <c r="I13" s="45">
        <v>0.34</v>
      </c>
    </row>
    <row r="14" spans="1:9" x14ac:dyDescent="0.2">
      <c r="A14" s="37"/>
      <c r="B14" s="37" t="s">
        <v>19</v>
      </c>
      <c r="C14" s="45" t="s">
        <v>41</v>
      </c>
      <c r="D14" s="45" t="s">
        <v>41</v>
      </c>
      <c r="E14" s="45" t="s">
        <v>41</v>
      </c>
      <c r="F14" s="45" t="s">
        <v>41</v>
      </c>
      <c r="G14" s="45">
        <v>0.01</v>
      </c>
      <c r="H14" s="45" t="s">
        <v>41</v>
      </c>
      <c r="I14" s="45" t="s">
        <v>41</v>
      </c>
    </row>
    <row r="15" spans="1:9" x14ac:dyDescent="0.2">
      <c r="A15" s="37"/>
      <c r="B15" s="41" t="s">
        <v>20</v>
      </c>
      <c r="C15" s="45">
        <v>0.04</v>
      </c>
      <c r="D15" s="45">
        <v>0.03</v>
      </c>
      <c r="E15" s="45">
        <v>0.02</v>
      </c>
      <c r="F15" s="45">
        <v>0.02</v>
      </c>
      <c r="G15" s="45">
        <v>0.01</v>
      </c>
      <c r="H15" s="45">
        <v>0.03</v>
      </c>
      <c r="I15" s="45">
        <v>0.04</v>
      </c>
    </row>
    <row r="16" spans="1:9" x14ac:dyDescent="0.2">
      <c r="A16" s="37"/>
      <c r="B16" s="37" t="s">
        <v>21</v>
      </c>
      <c r="C16" s="45">
        <v>0.37</v>
      </c>
      <c r="D16" s="45">
        <v>0.42</v>
      </c>
      <c r="E16" s="45">
        <v>0.51</v>
      </c>
      <c r="F16" s="45">
        <v>0.46</v>
      </c>
      <c r="G16" s="45">
        <v>0.54</v>
      </c>
      <c r="H16" s="45">
        <v>0.43</v>
      </c>
      <c r="I16" s="45">
        <v>0.39</v>
      </c>
    </row>
    <row r="17" spans="1:9" x14ac:dyDescent="0.2">
      <c r="A17" s="37"/>
      <c r="B17" s="37" t="s">
        <v>22</v>
      </c>
      <c r="C17" s="45">
        <v>0.12</v>
      </c>
      <c r="D17" s="45">
        <v>0.13</v>
      </c>
      <c r="E17" s="45">
        <v>0.19</v>
      </c>
      <c r="F17" s="45">
        <v>0.18</v>
      </c>
      <c r="G17" s="45">
        <v>0.14000000000000001</v>
      </c>
      <c r="H17" s="45">
        <v>0.1</v>
      </c>
      <c r="I17" s="45">
        <v>0.13</v>
      </c>
    </row>
    <row r="18" spans="1:9" x14ac:dyDescent="0.2">
      <c r="A18" s="37" t="s">
        <v>23</v>
      </c>
      <c r="B18" s="37"/>
      <c r="C18" s="45"/>
      <c r="D18" s="45"/>
      <c r="E18" s="45"/>
      <c r="F18" s="45"/>
      <c r="G18" s="45"/>
      <c r="H18" s="45"/>
      <c r="I18" s="45"/>
    </row>
    <row r="19" spans="1:9" x14ac:dyDescent="0.2">
      <c r="A19" s="37"/>
      <c r="B19" s="38" t="s">
        <v>24</v>
      </c>
      <c r="C19" s="45" t="s">
        <v>41</v>
      </c>
      <c r="D19" s="45" t="s">
        <v>42</v>
      </c>
      <c r="E19" s="45" t="s">
        <v>42</v>
      </c>
      <c r="F19" s="45" t="s">
        <v>42</v>
      </c>
      <c r="G19" s="45" t="s">
        <v>42</v>
      </c>
      <c r="H19" s="45" t="s">
        <v>42</v>
      </c>
      <c r="I19" s="45" t="s">
        <v>41</v>
      </c>
    </row>
    <row r="20" spans="1:9" x14ac:dyDescent="0.2">
      <c r="A20" s="37"/>
      <c r="B20" s="38" t="s">
        <v>25</v>
      </c>
      <c r="C20" s="45" t="s">
        <v>41</v>
      </c>
      <c r="D20" s="45" t="s">
        <v>42</v>
      </c>
      <c r="E20" s="45" t="s">
        <v>42</v>
      </c>
      <c r="F20" s="45" t="s">
        <v>41</v>
      </c>
      <c r="G20" s="45" t="s">
        <v>42</v>
      </c>
      <c r="H20" s="45" t="s">
        <v>42</v>
      </c>
      <c r="I20" s="45" t="s">
        <v>41</v>
      </c>
    </row>
    <row r="21" spans="1:9" x14ac:dyDescent="0.2">
      <c r="A21" s="37"/>
      <c r="B21" s="41" t="s">
        <v>26</v>
      </c>
      <c r="C21" s="45" t="s">
        <v>41</v>
      </c>
      <c r="D21" s="45" t="s">
        <v>41</v>
      </c>
      <c r="E21" s="45" t="s">
        <v>41</v>
      </c>
      <c r="F21" s="45" t="s">
        <v>41</v>
      </c>
      <c r="G21" s="45" t="s">
        <v>41</v>
      </c>
      <c r="H21" s="45" t="s">
        <v>42</v>
      </c>
      <c r="I21" s="45" t="s">
        <v>41</v>
      </c>
    </row>
    <row r="22" spans="1:9" x14ac:dyDescent="0.2">
      <c r="A22" s="37"/>
      <c r="B22" s="41"/>
      <c r="C22" s="45"/>
      <c r="D22" s="45"/>
      <c r="E22" s="45"/>
      <c r="F22" s="45"/>
      <c r="G22" s="45"/>
      <c r="H22" s="45"/>
      <c r="I22" s="45"/>
    </row>
    <row r="23" spans="1:9" x14ac:dyDescent="0.2">
      <c r="A23" s="37"/>
      <c r="B23" s="37" t="s">
        <v>105</v>
      </c>
      <c r="C23" s="45">
        <v>0.06</v>
      </c>
      <c r="D23" s="45">
        <v>0.04</v>
      </c>
      <c r="E23" s="45">
        <v>0.02</v>
      </c>
      <c r="F23" s="45">
        <v>0.02</v>
      </c>
      <c r="G23" s="45">
        <v>0.01</v>
      </c>
      <c r="H23" s="45">
        <v>0.04</v>
      </c>
      <c r="I23" s="45">
        <v>0.05</v>
      </c>
    </row>
    <row r="24" spans="1:9" x14ac:dyDescent="0.2">
      <c r="A24" s="37"/>
      <c r="B24" s="37"/>
      <c r="C24" s="45"/>
      <c r="D24" s="45"/>
      <c r="E24" s="45"/>
      <c r="F24" s="45"/>
      <c r="G24" s="45"/>
      <c r="H24" s="45"/>
      <c r="I24" s="45"/>
    </row>
    <row r="25" spans="1:9" x14ac:dyDescent="0.2">
      <c r="A25" s="37"/>
      <c r="B25" s="37" t="s">
        <v>28</v>
      </c>
      <c r="C25" s="45" t="s">
        <v>41</v>
      </c>
      <c r="D25" s="45" t="s">
        <v>42</v>
      </c>
      <c r="E25" s="45" t="s">
        <v>42</v>
      </c>
      <c r="F25" s="45" t="s">
        <v>42</v>
      </c>
      <c r="G25" s="45" t="s">
        <v>42</v>
      </c>
      <c r="H25" s="45">
        <v>0</v>
      </c>
      <c r="I25" s="45" t="s">
        <v>41</v>
      </c>
    </row>
    <row r="26" spans="1:9" x14ac:dyDescent="0.2">
      <c r="A26" s="37"/>
      <c r="B26" s="37" t="s">
        <v>29</v>
      </c>
      <c r="C26" s="45" t="s">
        <v>41</v>
      </c>
      <c r="D26" s="45" t="s">
        <v>41</v>
      </c>
      <c r="E26" s="45" t="s">
        <v>41</v>
      </c>
      <c r="F26" s="45" t="s">
        <v>41</v>
      </c>
      <c r="G26" s="45" t="s">
        <v>41</v>
      </c>
      <c r="H26" s="45" t="s">
        <v>41</v>
      </c>
      <c r="I26" s="45" t="s">
        <v>41</v>
      </c>
    </row>
    <row r="27" spans="1:9" x14ac:dyDescent="0.2">
      <c r="A27" s="37"/>
      <c r="B27" s="37"/>
      <c r="C27" s="45"/>
      <c r="D27" s="45"/>
      <c r="E27" s="45"/>
      <c r="F27" s="45"/>
      <c r="G27" s="45"/>
      <c r="H27" s="45"/>
      <c r="I27" s="45"/>
    </row>
    <row r="28" spans="1:9" ht="15" x14ac:dyDescent="0.25">
      <c r="A28" s="42" t="s">
        <v>30</v>
      </c>
      <c r="B28" s="1"/>
      <c r="C28" s="45">
        <v>0.01</v>
      </c>
      <c r="D28" s="45">
        <v>0.01</v>
      </c>
      <c r="E28" s="45" t="s">
        <v>41</v>
      </c>
      <c r="F28" s="45" t="s">
        <v>41</v>
      </c>
      <c r="G28" s="45" t="s">
        <v>41</v>
      </c>
      <c r="H28" s="45">
        <v>0.01</v>
      </c>
      <c r="I28" s="45">
        <v>0.01</v>
      </c>
    </row>
    <row r="29" spans="1:9" x14ac:dyDescent="0.2">
      <c r="A29" s="37"/>
      <c r="B29" s="37" t="s">
        <v>31</v>
      </c>
      <c r="C29" s="45">
        <v>0.01</v>
      </c>
      <c r="D29" s="45" t="s">
        <v>41</v>
      </c>
      <c r="E29" s="45" t="s">
        <v>41</v>
      </c>
      <c r="F29" s="45" t="s">
        <v>41</v>
      </c>
      <c r="G29" s="45" t="s">
        <v>41</v>
      </c>
      <c r="H29" s="45">
        <v>0.01</v>
      </c>
      <c r="I29" s="45">
        <v>0.01</v>
      </c>
    </row>
    <row r="30" spans="1:9" x14ac:dyDescent="0.2">
      <c r="A30" s="37"/>
      <c r="B30" s="37" t="s">
        <v>32</v>
      </c>
      <c r="C30" s="45" t="s">
        <v>41</v>
      </c>
      <c r="D30" s="45" t="s">
        <v>41</v>
      </c>
      <c r="E30" s="45" t="s">
        <v>41</v>
      </c>
      <c r="F30" s="45" t="s">
        <v>41</v>
      </c>
      <c r="G30" s="45" t="s">
        <v>42</v>
      </c>
      <c r="H30" s="45" t="s">
        <v>41</v>
      </c>
      <c r="I30" s="45" t="s">
        <v>41</v>
      </c>
    </row>
    <row r="31" spans="1:9" x14ac:dyDescent="0.2">
      <c r="A31" s="37"/>
      <c r="B31" s="37" t="s">
        <v>33</v>
      </c>
      <c r="C31" s="45" t="s">
        <v>41</v>
      </c>
      <c r="D31" s="45" t="s">
        <v>41</v>
      </c>
      <c r="E31" s="45" t="s">
        <v>41</v>
      </c>
      <c r="F31" s="45" t="s">
        <v>41</v>
      </c>
      <c r="G31" s="45" t="s">
        <v>42</v>
      </c>
      <c r="H31" s="45" t="s">
        <v>42</v>
      </c>
      <c r="I31" s="45" t="s">
        <v>41</v>
      </c>
    </row>
    <row r="32" spans="1:9" x14ac:dyDescent="0.2">
      <c r="A32" s="37"/>
      <c r="B32" s="37"/>
      <c r="C32" s="45"/>
      <c r="D32" s="45"/>
      <c r="E32" s="45"/>
      <c r="F32" s="45"/>
      <c r="G32" s="45"/>
      <c r="H32" s="45"/>
      <c r="I32" s="45"/>
    </row>
    <row r="33" spans="1:9" ht="22.5" x14ac:dyDescent="0.2">
      <c r="A33" s="37"/>
      <c r="B33" s="43" t="s">
        <v>34</v>
      </c>
      <c r="C33" s="45">
        <v>0.01</v>
      </c>
      <c r="D33" s="45">
        <v>0.01</v>
      </c>
      <c r="E33" s="45" t="s">
        <v>41</v>
      </c>
      <c r="F33" s="45" t="s">
        <v>41</v>
      </c>
      <c r="G33" s="45" t="s">
        <v>41</v>
      </c>
      <c r="H33" s="45">
        <v>0.01</v>
      </c>
      <c r="I33" s="45">
        <v>0.01</v>
      </c>
    </row>
    <row r="34" spans="1:9" x14ac:dyDescent="0.2">
      <c r="A34" s="37"/>
      <c r="B34" s="43"/>
      <c r="C34" s="45"/>
      <c r="D34" s="45"/>
      <c r="E34" s="45"/>
      <c r="F34" s="45"/>
      <c r="G34" s="45"/>
      <c r="H34" s="45"/>
      <c r="I34" s="45"/>
    </row>
    <row r="35" spans="1:9" x14ac:dyDescent="0.2">
      <c r="A35" s="37" t="s">
        <v>95</v>
      </c>
      <c r="B35" s="43"/>
      <c r="C35" s="45"/>
      <c r="D35" s="45"/>
      <c r="E35" s="45"/>
      <c r="F35" s="45"/>
      <c r="G35" s="45"/>
      <c r="H35" s="45"/>
      <c r="I35" s="45"/>
    </row>
    <row r="36" spans="1:9" x14ac:dyDescent="0.2">
      <c r="A36" s="37"/>
      <c r="B36" s="37" t="s">
        <v>36</v>
      </c>
      <c r="C36" s="45">
        <v>0.05</v>
      </c>
      <c r="D36" s="45">
        <v>0.06</v>
      </c>
      <c r="E36" s="45">
        <v>0.03</v>
      </c>
      <c r="F36" s="45">
        <v>0.04</v>
      </c>
      <c r="G36" s="45">
        <v>0.03</v>
      </c>
      <c r="H36" s="45">
        <v>0.06</v>
      </c>
      <c r="I36" s="45">
        <v>0.05</v>
      </c>
    </row>
    <row r="37" spans="1:9" x14ac:dyDescent="0.2">
      <c r="A37" s="37"/>
      <c r="B37" s="37" t="s">
        <v>37</v>
      </c>
      <c r="C37" s="45">
        <v>0.02</v>
      </c>
      <c r="D37" s="45">
        <v>0.02</v>
      </c>
      <c r="E37" s="45">
        <v>0.01</v>
      </c>
      <c r="F37" s="45">
        <v>0.01</v>
      </c>
      <c r="G37" s="45">
        <v>0.01</v>
      </c>
      <c r="H37" s="45">
        <v>0.02</v>
      </c>
      <c r="I37" s="45">
        <v>0.02</v>
      </c>
    </row>
    <row r="38" spans="1:9" x14ac:dyDescent="0.2">
      <c r="A38" s="37"/>
      <c r="B38" s="37" t="s">
        <v>38</v>
      </c>
      <c r="C38" s="45">
        <v>0.01</v>
      </c>
      <c r="D38" s="45">
        <v>0.02</v>
      </c>
      <c r="E38" s="45">
        <v>0.02</v>
      </c>
      <c r="F38" s="45">
        <v>0.02</v>
      </c>
      <c r="G38" s="45">
        <v>0.03</v>
      </c>
      <c r="H38" s="45">
        <v>0.02</v>
      </c>
      <c r="I38" s="45">
        <v>0.01</v>
      </c>
    </row>
    <row r="39" spans="1:9" x14ac:dyDescent="0.2">
      <c r="A39" s="6"/>
      <c r="B39" s="6"/>
    </row>
    <row r="40" spans="1:9" x14ac:dyDescent="0.2">
      <c r="A40" s="14"/>
      <c r="B40" s="24" t="s">
        <v>39</v>
      </c>
      <c r="C40" s="14"/>
      <c r="D40" s="14"/>
      <c r="E40" s="14"/>
      <c r="F40" s="14"/>
      <c r="G40" s="14"/>
      <c r="H40" s="14"/>
      <c r="I40" s="46" t="s">
        <v>40</v>
      </c>
    </row>
  </sheetData>
  <sheetProtection password="DE5B" sheet="1" objects="1" scenarios="1" sort="0" autoFilter="0"/>
  <mergeCells count="4">
    <mergeCell ref="A1:I1"/>
    <mergeCell ref="C4:I4"/>
    <mergeCell ref="C5:I5"/>
    <mergeCell ref="A9:B9"/>
  </mergeCells>
  <pageMargins left="0.7" right="0.7" top="0.75" bottom="0.75" header="0.3" footer="0.3"/>
  <pageSetup paperSize="9"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V40"/>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2"/>
    <col min="2" max="2" width="43.28515625" style="2" bestFit="1" customWidth="1"/>
    <col min="3" max="3" width="10.42578125" style="2" customWidth="1"/>
    <col min="4" max="4" width="10.42578125" style="2" bestFit="1" customWidth="1"/>
    <col min="5" max="5" width="11.7109375" style="2" customWidth="1"/>
    <col min="6" max="6" width="11.28515625" style="2" customWidth="1"/>
    <col min="7" max="7" width="12.140625" style="2" customWidth="1"/>
    <col min="8" max="8" width="11.85546875" style="2" customWidth="1"/>
    <col min="9" max="9" width="10.7109375" style="2" bestFit="1" customWidth="1"/>
    <col min="10" max="10" width="10.42578125" style="2" customWidth="1"/>
    <col min="11" max="11" width="12.28515625" style="2" customWidth="1"/>
    <col min="12" max="14" width="10.42578125" style="2" customWidth="1"/>
    <col min="15" max="15" width="12.28515625" style="2" customWidth="1"/>
    <col min="16" max="17" width="10.42578125" style="2" customWidth="1"/>
    <col min="18" max="18" width="12" style="2" customWidth="1"/>
    <col min="19" max="19" width="10.42578125" style="2" customWidth="1"/>
    <col min="20" max="20" width="11" style="2" customWidth="1"/>
    <col min="21" max="21" width="11.85546875" style="2" customWidth="1"/>
    <col min="22" max="16384" width="9.140625" style="2"/>
  </cols>
  <sheetData>
    <row r="1" spans="1:22" ht="14.25" x14ac:dyDescent="0.2">
      <c r="A1" s="163" t="s">
        <v>96</v>
      </c>
      <c r="B1" s="163"/>
      <c r="C1" s="163"/>
      <c r="D1" s="163"/>
      <c r="E1" s="163"/>
      <c r="F1" s="163"/>
      <c r="G1" s="163"/>
      <c r="H1" s="163"/>
      <c r="I1" s="163"/>
      <c r="J1" s="5"/>
      <c r="K1" s="5"/>
      <c r="L1" s="5"/>
      <c r="M1" s="5"/>
      <c r="N1" s="5"/>
      <c r="O1" s="5"/>
      <c r="P1" s="5"/>
      <c r="Q1" s="5"/>
      <c r="R1" s="5"/>
      <c r="S1" s="5"/>
      <c r="T1" s="5"/>
      <c r="U1" s="5"/>
      <c r="V1" s="5"/>
    </row>
    <row r="2" spans="1:22" ht="14.25" x14ac:dyDescent="0.2">
      <c r="A2" s="4" t="s">
        <v>496</v>
      </c>
      <c r="B2" s="5"/>
      <c r="C2" s="5"/>
      <c r="D2" s="5"/>
      <c r="E2" s="5"/>
      <c r="F2" s="5"/>
      <c r="G2" s="5"/>
      <c r="H2" s="5"/>
      <c r="I2" s="5"/>
      <c r="J2" s="5"/>
      <c r="K2" s="5"/>
      <c r="L2" s="5"/>
      <c r="M2" s="5"/>
      <c r="N2" s="5"/>
      <c r="O2" s="5"/>
      <c r="P2" s="5"/>
      <c r="Q2" s="5"/>
      <c r="R2" s="5"/>
      <c r="S2" s="5"/>
      <c r="T2" s="5"/>
      <c r="U2" s="5"/>
      <c r="V2" s="5"/>
    </row>
    <row r="3" spans="1:22" ht="14.25" x14ac:dyDescent="0.2">
      <c r="A3" s="4" t="s">
        <v>106</v>
      </c>
      <c r="B3" s="5"/>
      <c r="C3" s="5"/>
      <c r="D3" s="5"/>
      <c r="E3" s="5"/>
      <c r="F3" s="5"/>
      <c r="G3" s="5"/>
      <c r="H3" s="5"/>
      <c r="I3" s="5"/>
      <c r="J3" s="5"/>
      <c r="K3" s="5"/>
      <c r="L3" s="5"/>
      <c r="M3" s="5"/>
      <c r="N3" s="5"/>
      <c r="O3" s="5"/>
      <c r="P3" s="5"/>
      <c r="Q3" s="5"/>
      <c r="R3" s="5"/>
      <c r="S3" s="5"/>
      <c r="T3" s="5"/>
      <c r="U3" s="5"/>
      <c r="V3" s="5"/>
    </row>
    <row r="4" spans="1:22" x14ac:dyDescent="0.2">
      <c r="A4" s="6"/>
      <c r="B4" s="6"/>
      <c r="C4" s="156" t="s">
        <v>2</v>
      </c>
      <c r="D4" s="156"/>
      <c r="E4" s="156"/>
      <c r="F4" s="156"/>
      <c r="G4" s="156"/>
      <c r="H4" s="156"/>
      <c r="I4" s="156"/>
      <c r="J4" s="156"/>
      <c r="K4" s="156"/>
      <c r="L4" s="156"/>
      <c r="M4" s="156"/>
      <c r="N4" s="156"/>
      <c r="O4" s="156"/>
      <c r="P4" s="156"/>
      <c r="Q4" s="156"/>
      <c r="R4" s="156"/>
      <c r="S4" s="156"/>
      <c r="T4" s="156"/>
      <c r="U4" s="156"/>
      <c r="V4" s="156"/>
    </row>
    <row r="5" spans="1:22" x14ac:dyDescent="0.2">
      <c r="A5" s="6"/>
      <c r="B5" s="6"/>
      <c r="C5" s="164" t="s">
        <v>5</v>
      </c>
      <c r="D5" s="164"/>
      <c r="E5" s="164"/>
      <c r="F5" s="164"/>
      <c r="G5" s="164"/>
      <c r="H5" s="164"/>
      <c r="I5" s="164"/>
      <c r="J5" s="164"/>
      <c r="K5" s="164"/>
      <c r="L5" s="164"/>
      <c r="M5" s="164"/>
      <c r="N5" s="164"/>
      <c r="O5" s="164"/>
      <c r="P5" s="164"/>
      <c r="Q5" s="164"/>
      <c r="R5" s="164"/>
      <c r="S5" s="164"/>
      <c r="T5" s="164"/>
      <c r="U5" s="164"/>
      <c r="V5" s="168"/>
    </row>
    <row r="6" spans="1:22" ht="33.75" x14ac:dyDescent="0.2">
      <c r="A6" s="9"/>
      <c r="B6" s="9"/>
      <c r="C6" s="47" t="s">
        <v>114</v>
      </c>
      <c r="D6" s="47" t="s">
        <v>115</v>
      </c>
      <c r="E6" s="47" t="s">
        <v>116</v>
      </c>
      <c r="F6" s="47" t="s">
        <v>117</v>
      </c>
      <c r="G6" s="47" t="s">
        <v>118</v>
      </c>
      <c r="H6" s="47" t="s">
        <v>119</v>
      </c>
      <c r="I6" s="47" t="s">
        <v>120</v>
      </c>
      <c r="J6" s="47" t="s">
        <v>121</v>
      </c>
      <c r="K6" s="47" t="s">
        <v>122</v>
      </c>
      <c r="L6" s="47" t="s">
        <v>123</v>
      </c>
      <c r="M6" s="47" t="s">
        <v>124</v>
      </c>
      <c r="N6" s="47" t="s">
        <v>125</v>
      </c>
      <c r="O6" s="47" t="s">
        <v>126</v>
      </c>
      <c r="P6" s="47" t="s">
        <v>127</v>
      </c>
      <c r="Q6" s="47" t="s">
        <v>128</v>
      </c>
      <c r="R6" s="47" t="s">
        <v>129</v>
      </c>
      <c r="S6" s="47" t="s">
        <v>130</v>
      </c>
      <c r="T6" s="47" t="s">
        <v>131</v>
      </c>
      <c r="U6" s="47" t="s">
        <v>132</v>
      </c>
      <c r="V6" s="48" t="s">
        <v>93</v>
      </c>
    </row>
    <row r="7" spans="1:22" x14ac:dyDescent="0.2">
      <c r="A7" s="37"/>
      <c r="B7" s="38" t="s">
        <v>14</v>
      </c>
      <c r="C7" s="34">
        <v>430120</v>
      </c>
      <c r="D7" s="34">
        <v>1880</v>
      </c>
      <c r="E7" s="34">
        <v>130</v>
      </c>
      <c r="F7" s="34">
        <v>790</v>
      </c>
      <c r="G7" s="34">
        <v>19050</v>
      </c>
      <c r="H7" s="34">
        <v>7210</v>
      </c>
      <c r="I7" s="34">
        <v>2290</v>
      </c>
      <c r="J7" s="34">
        <v>4380</v>
      </c>
      <c r="K7" s="34">
        <v>7360</v>
      </c>
      <c r="L7" s="34">
        <v>13430</v>
      </c>
      <c r="M7" s="34">
        <v>17480</v>
      </c>
      <c r="N7" s="34">
        <v>7600</v>
      </c>
      <c r="O7" s="34">
        <v>7680</v>
      </c>
      <c r="P7" s="34">
        <v>8000</v>
      </c>
      <c r="Q7" s="34">
        <v>15990</v>
      </c>
      <c r="R7" s="34">
        <v>3010</v>
      </c>
      <c r="S7" s="34">
        <v>2240</v>
      </c>
      <c r="T7" s="34">
        <v>7160</v>
      </c>
      <c r="U7" s="34">
        <v>5330</v>
      </c>
      <c r="V7" s="34">
        <v>561110</v>
      </c>
    </row>
    <row r="8" spans="1:22" x14ac:dyDescent="0.2">
      <c r="A8" s="37"/>
      <c r="B8" s="38"/>
      <c r="C8" s="33"/>
      <c r="D8" s="33"/>
      <c r="E8" s="33"/>
      <c r="F8" s="33"/>
      <c r="G8" s="33"/>
      <c r="H8" s="33"/>
      <c r="I8" s="33"/>
      <c r="J8" s="33"/>
      <c r="K8" s="33"/>
      <c r="L8" s="33"/>
      <c r="M8" s="33"/>
      <c r="N8" s="33"/>
      <c r="O8" s="33"/>
      <c r="P8" s="33"/>
      <c r="Q8" s="33"/>
      <c r="R8" s="33"/>
      <c r="S8" s="33"/>
      <c r="T8" s="33"/>
      <c r="U8" s="33"/>
      <c r="V8" s="33"/>
    </row>
    <row r="9" spans="1:22" ht="24.75" customHeight="1" x14ac:dyDescent="0.2">
      <c r="A9" s="162" t="s">
        <v>94</v>
      </c>
      <c r="B9" s="162"/>
      <c r="C9" s="45">
        <v>0.91</v>
      </c>
      <c r="D9" s="45">
        <v>0.91</v>
      </c>
      <c r="E9" s="45">
        <v>0.55000000000000004</v>
      </c>
      <c r="F9" s="45">
        <v>0.68</v>
      </c>
      <c r="G9" s="45">
        <v>0.91</v>
      </c>
      <c r="H9" s="45">
        <v>0.89</v>
      </c>
      <c r="I9" s="45">
        <v>0.92</v>
      </c>
      <c r="J9" s="45">
        <v>0.93</v>
      </c>
      <c r="K9" s="45">
        <v>0.92</v>
      </c>
      <c r="L9" s="45">
        <v>0.96</v>
      </c>
      <c r="M9" s="45">
        <v>0.92</v>
      </c>
      <c r="N9" s="45">
        <v>0.94</v>
      </c>
      <c r="O9" s="45">
        <v>0.95</v>
      </c>
      <c r="P9" s="45">
        <v>0.92</v>
      </c>
      <c r="Q9" s="45">
        <v>0.95</v>
      </c>
      <c r="R9" s="45">
        <v>0.92</v>
      </c>
      <c r="S9" s="45">
        <v>0.97</v>
      </c>
      <c r="T9" s="45">
        <v>0.93</v>
      </c>
      <c r="U9" s="45">
        <v>0.9</v>
      </c>
      <c r="V9" s="45">
        <v>0.92</v>
      </c>
    </row>
    <row r="10" spans="1:22" x14ac:dyDescent="0.2">
      <c r="A10" s="39"/>
      <c r="B10" s="39"/>
      <c r="C10" s="45"/>
      <c r="D10" s="45"/>
      <c r="E10" s="45"/>
      <c r="F10" s="45"/>
      <c r="G10" s="45"/>
      <c r="H10" s="45"/>
      <c r="I10" s="45"/>
      <c r="J10" s="45"/>
      <c r="K10" s="45"/>
      <c r="L10" s="45"/>
      <c r="M10" s="45"/>
      <c r="N10" s="45"/>
      <c r="O10" s="45"/>
      <c r="P10" s="45"/>
      <c r="Q10" s="45"/>
      <c r="R10" s="45"/>
      <c r="S10" s="45"/>
      <c r="T10" s="45"/>
      <c r="U10" s="45"/>
      <c r="V10" s="45"/>
    </row>
    <row r="11" spans="1:22" ht="15" x14ac:dyDescent="0.25">
      <c r="A11" s="40" t="s">
        <v>16</v>
      </c>
      <c r="B11" s="1"/>
      <c r="C11" s="45">
        <v>0.89</v>
      </c>
      <c r="D11" s="45">
        <v>0.89</v>
      </c>
      <c r="E11" s="45">
        <v>0.48</v>
      </c>
      <c r="F11" s="45">
        <v>0.63</v>
      </c>
      <c r="G11" s="45">
        <v>0.9</v>
      </c>
      <c r="H11" s="45">
        <v>0.87</v>
      </c>
      <c r="I11" s="45">
        <v>0.92</v>
      </c>
      <c r="J11" s="45">
        <v>0.92</v>
      </c>
      <c r="K11" s="45">
        <v>0.91</v>
      </c>
      <c r="L11" s="45">
        <v>0.96</v>
      </c>
      <c r="M11" s="45">
        <v>0.92</v>
      </c>
      <c r="N11" s="45">
        <v>0.94</v>
      </c>
      <c r="O11" s="45">
        <v>0.94</v>
      </c>
      <c r="P11" s="45">
        <v>0.92</v>
      </c>
      <c r="Q11" s="45">
        <v>0.95</v>
      </c>
      <c r="R11" s="45">
        <v>0.92</v>
      </c>
      <c r="S11" s="45">
        <v>0.97</v>
      </c>
      <c r="T11" s="45">
        <v>0.92</v>
      </c>
      <c r="U11" s="45">
        <v>0.89</v>
      </c>
      <c r="V11" s="45">
        <v>0.9</v>
      </c>
    </row>
    <row r="12" spans="1:22" ht="15" x14ac:dyDescent="0.25">
      <c r="A12" s="37" t="s">
        <v>17</v>
      </c>
      <c r="B12" s="1"/>
      <c r="C12" s="45"/>
      <c r="D12" s="45"/>
      <c r="E12" s="45"/>
      <c r="F12" s="45"/>
      <c r="G12" s="45"/>
      <c r="H12" s="45"/>
      <c r="I12" s="45"/>
      <c r="J12" s="45"/>
      <c r="K12" s="45"/>
      <c r="L12" s="45"/>
      <c r="M12" s="45"/>
      <c r="N12" s="45"/>
      <c r="O12" s="45"/>
      <c r="P12" s="45"/>
      <c r="Q12" s="45"/>
      <c r="R12" s="45"/>
      <c r="S12" s="45"/>
      <c r="T12" s="45"/>
      <c r="U12" s="45"/>
      <c r="V12" s="45"/>
    </row>
    <row r="13" spans="1:22" x14ac:dyDescent="0.2">
      <c r="A13" s="37"/>
      <c r="B13" s="37" t="s">
        <v>18</v>
      </c>
      <c r="C13" s="45">
        <v>0.37</v>
      </c>
      <c r="D13" s="45">
        <v>0.22</v>
      </c>
      <c r="E13" s="45">
        <v>0.28999999999999998</v>
      </c>
      <c r="F13" s="45">
        <v>0.43</v>
      </c>
      <c r="G13" s="45">
        <v>0.34</v>
      </c>
      <c r="H13" s="45">
        <v>0.37</v>
      </c>
      <c r="I13" s="45">
        <v>0.28000000000000003</v>
      </c>
      <c r="J13" s="45">
        <v>0.26</v>
      </c>
      <c r="K13" s="45">
        <v>0.28999999999999998</v>
      </c>
      <c r="L13" s="45">
        <v>0.16</v>
      </c>
      <c r="M13" s="45">
        <v>0.26</v>
      </c>
      <c r="N13" s="45">
        <v>0.23</v>
      </c>
      <c r="O13" s="45">
        <v>0.22</v>
      </c>
      <c r="P13" s="45">
        <v>0.36</v>
      </c>
      <c r="Q13" s="45">
        <v>0.21</v>
      </c>
      <c r="R13" s="45">
        <v>0.31</v>
      </c>
      <c r="S13" s="45">
        <v>0.16</v>
      </c>
      <c r="T13" s="45">
        <v>0.26</v>
      </c>
      <c r="U13" s="45">
        <v>0.31</v>
      </c>
      <c r="V13" s="45">
        <v>0.34</v>
      </c>
    </row>
    <row r="14" spans="1:22" x14ac:dyDescent="0.2">
      <c r="A14" s="37"/>
      <c r="B14" s="37" t="s">
        <v>19</v>
      </c>
      <c r="C14" s="45" t="s">
        <v>41</v>
      </c>
      <c r="D14" s="45" t="s">
        <v>41</v>
      </c>
      <c r="E14" s="45">
        <v>0</v>
      </c>
      <c r="F14" s="45">
        <v>0</v>
      </c>
      <c r="G14" s="45" t="s">
        <v>41</v>
      </c>
      <c r="H14" s="45" t="s">
        <v>41</v>
      </c>
      <c r="I14" s="45" t="s">
        <v>41</v>
      </c>
      <c r="J14" s="45" t="s">
        <v>41</v>
      </c>
      <c r="K14" s="45" t="s">
        <v>41</v>
      </c>
      <c r="L14" s="45" t="s">
        <v>41</v>
      </c>
      <c r="M14" s="45" t="s">
        <v>41</v>
      </c>
      <c r="N14" s="45" t="s">
        <v>41</v>
      </c>
      <c r="O14" s="45" t="s">
        <v>41</v>
      </c>
      <c r="P14" s="45" t="s">
        <v>41</v>
      </c>
      <c r="Q14" s="45" t="s">
        <v>41</v>
      </c>
      <c r="R14" s="45" t="s">
        <v>41</v>
      </c>
      <c r="S14" s="45">
        <v>0.01</v>
      </c>
      <c r="T14" s="45" t="s">
        <v>41</v>
      </c>
      <c r="U14" s="45" t="s">
        <v>41</v>
      </c>
      <c r="V14" s="45" t="s">
        <v>41</v>
      </c>
    </row>
    <row r="15" spans="1:22" x14ac:dyDescent="0.2">
      <c r="A15" s="37"/>
      <c r="B15" s="41" t="s">
        <v>20</v>
      </c>
      <c r="C15" s="45">
        <v>0.04</v>
      </c>
      <c r="D15" s="45">
        <v>0.02</v>
      </c>
      <c r="E15" s="45">
        <v>0.05</v>
      </c>
      <c r="F15" s="45">
        <v>0.05</v>
      </c>
      <c r="G15" s="45">
        <v>0.02</v>
      </c>
      <c r="H15" s="45">
        <v>0.04</v>
      </c>
      <c r="I15" s="45">
        <v>0.03</v>
      </c>
      <c r="J15" s="45">
        <v>0.02</v>
      </c>
      <c r="K15" s="45">
        <v>0.03</v>
      </c>
      <c r="L15" s="45">
        <v>0.01</v>
      </c>
      <c r="M15" s="45">
        <v>0.02</v>
      </c>
      <c r="N15" s="45">
        <v>0.03</v>
      </c>
      <c r="O15" s="45">
        <v>0.01</v>
      </c>
      <c r="P15" s="45">
        <v>0.04</v>
      </c>
      <c r="Q15" s="45">
        <v>0.02</v>
      </c>
      <c r="R15" s="45">
        <v>0.03</v>
      </c>
      <c r="S15" s="45" t="s">
        <v>41</v>
      </c>
      <c r="T15" s="45">
        <v>0.01</v>
      </c>
      <c r="U15" s="45">
        <v>0.03</v>
      </c>
      <c r="V15" s="45">
        <v>0.04</v>
      </c>
    </row>
    <row r="16" spans="1:22" x14ac:dyDescent="0.2">
      <c r="A16" s="37"/>
      <c r="B16" s="37" t="s">
        <v>21</v>
      </c>
      <c r="C16" s="45">
        <v>0.37</v>
      </c>
      <c r="D16" s="45">
        <v>0.53</v>
      </c>
      <c r="E16" s="45">
        <v>0.1</v>
      </c>
      <c r="F16" s="45">
        <v>0.12</v>
      </c>
      <c r="G16" s="45">
        <v>0.41</v>
      </c>
      <c r="H16" s="45">
        <v>0.34</v>
      </c>
      <c r="I16" s="45">
        <v>0.45</v>
      </c>
      <c r="J16" s="45">
        <v>0.48</v>
      </c>
      <c r="K16" s="45">
        <v>0.47</v>
      </c>
      <c r="L16" s="45">
        <v>0.6</v>
      </c>
      <c r="M16" s="45">
        <v>0.43</v>
      </c>
      <c r="N16" s="45">
        <v>0.48</v>
      </c>
      <c r="O16" s="45">
        <v>0.56000000000000005</v>
      </c>
      <c r="P16" s="45">
        <v>0.38</v>
      </c>
      <c r="Q16" s="45">
        <v>0.51</v>
      </c>
      <c r="R16" s="45">
        <v>0.41</v>
      </c>
      <c r="S16" s="45">
        <v>0.64</v>
      </c>
      <c r="T16" s="45">
        <v>0.51</v>
      </c>
      <c r="U16" s="45">
        <v>0.43</v>
      </c>
      <c r="V16" s="45">
        <v>0.39</v>
      </c>
    </row>
    <row r="17" spans="1:22" x14ac:dyDescent="0.2">
      <c r="A17" s="37"/>
      <c r="B17" s="37" t="s">
        <v>22</v>
      </c>
      <c r="C17" s="45">
        <v>0.12</v>
      </c>
      <c r="D17" s="45">
        <v>0.11</v>
      </c>
      <c r="E17" s="45" t="s">
        <v>42</v>
      </c>
      <c r="F17" s="45">
        <v>0.03</v>
      </c>
      <c r="G17" s="45">
        <v>0.13</v>
      </c>
      <c r="H17" s="45">
        <v>0.11</v>
      </c>
      <c r="I17" s="45">
        <v>0.15</v>
      </c>
      <c r="J17" s="45">
        <v>0.15</v>
      </c>
      <c r="K17" s="45">
        <v>0.13</v>
      </c>
      <c r="L17" s="45">
        <v>0.18</v>
      </c>
      <c r="M17" s="45">
        <v>0.2</v>
      </c>
      <c r="N17" s="45">
        <v>0.2</v>
      </c>
      <c r="O17" s="45">
        <v>0.15</v>
      </c>
      <c r="P17" s="45">
        <v>0.13</v>
      </c>
      <c r="Q17" s="45">
        <v>0.2</v>
      </c>
      <c r="R17" s="45">
        <v>0.16</v>
      </c>
      <c r="S17" s="45">
        <v>0.16</v>
      </c>
      <c r="T17" s="45">
        <v>0.13</v>
      </c>
      <c r="U17" s="45">
        <v>0.1</v>
      </c>
      <c r="V17" s="45">
        <v>0.13</v>
      </c>
    </row>
    <row r="18" spans="1:22" x14ac:dyDescent="0.2">
      <c r="A18" s="37" t="s">
        <v>23</v>
      </c>
      <c r="B18" s="37"/>
      <c r="C18" s="45"/>
      <c r="D18" s="45"/>
      <c r="E18" s="45"/>
      <c r="F18" s="45"/>
      <c r="G18" s="45"/>
      <c r="H18" s="45"/>
      <c r="I18" s="45"/>
      <c r="J18" s="45"/>
      <c r="K18" s="45"/>
      <c r="L18" s="45"/>
      <c r="M18" s="45"/>
      <c r="N18" s="45"/>
      <c r="O18" s="45"/>
      <c r="P18" s="45"/>
      <c r="Q18" s="45"/>
      <c r="R18" s="45"/>
      <c r="S18" s="45"/>
      <c r="T18" s="45"/>
      <c r="U18" s="45"/>
      <c r="V18" s="45"/>
    </row>
    <row r="19" spans="1:22" x14ac:dyDescent="0.2">
      <c r="A19" s="37"/>
      <c r="B19" s="38" t="s">
        <v>24</v>
      </c>
      <c r="C19" s="45" t="s">
        <v>41</v>
      </c>
      <c r="D19" s="45">
        <v>0</v>
      </c>
      <c r="E19" s="45">
        <v>0</v>
      </c>
      <c r="F19" s="45">
        <v>0</v>
      </c>
      <c r="G19" s="45" t="s">
        <v>42</v>
      </c>
      <c r="H19" s="45">
        <v>0</v>
      </c>
      <c r="I19" s="45">
        <v>0</v>
      </c>
      <c r="J19" s="45">
        <v>0</v>
      </c>
      <c r="K19" s="45" t="s">
        <v>42</v>
      </c>
      <c r="L19" s="45">
        <v>0</v>
      </c>
      <c r="M19" s="45" t="s">
        <v>42</v>
      </c>
      <c r="N19" s="45">
        <v>0</v>
      </c>
      <c r="O19" s="45">
        <v>0</v>
      </c>
      <c r="P19" s="45">
        <v>0</v>
      </c>
      <c r="Q19" s="45" t="s">
        <v>42</v>
      </c>
      <c r="R19" s="45">
        <v>0</v>
      </c>
      <c r="S19" s="45">
        <v>0</v>
      </c>
      <c r="T19" s="45" t="s">
        <v>42</v>
      </c>
      <c r="U19" s="45" t="s">
        <v>42</v>
      </c>
      <c r="V19" s="45" t="s">
        <v>41</v>
      </c>
    </row>
    <row r="20" spans="1:22" x14ac:dyDescent="0.2">
      <c r="A20" s="37"/>
      <c r="B20" s="38" t="s">
        <v>25</v>
      </c>
      <c r="C20" s="45" t="s">
        <v>41</v>
      </c>
      <c r="D20" s="45">
        <v>0</v>
      </c>
      <c r="E20" s="45">
        <v>0</v>
      </c>
      <c r="F20" s="45">
        <v>0</v>
      </c>
      <c r="G20" s="45" t="s">
        <v>42</v>
      </c>
      <c r="H20" s="45">
        <v>0</v>
      </c>
      <c r="I20" s="45">
        <v>0</v>
      </c>
      <c r="J20" s="45">
        <v>0</v>
      </c>
      <c r="K20" s="45" t="s">
        <v>42</v>
      </c>
      <c r="L20" s="45">
        <v>0</v>
      </c>
      <c r="M20" s="45" t="s">
        <v>42</v>
      </c>
      <c r="N20" s="45">
        <v>0</v>
      </c>
      <c r="O20" s="45">
        <v>0</v>
      </c>
      <c r="P20" s="45" t="s">
        <v>42</v>
      </c>
      <c r="Q20" s="45" t="s">
        <v>42</v>
      </c>
      <c r="R20" s="45">
        <v>0</v>
      </c>
      <c r="S20" s="45">
        <v>0</v>
      </c>
      <c r="T20" s="45" t="s">
        <v>42</v>
      </c>
      <c r="U20" s="45" t="s">
        <v>42</v>
      </c>
      <c r="V20" s="45" t="s">
        <v>41</v>
      </c>
    </row>
    <row r="21" spans="1:22" x14ac:dyDescent="0.2">
      <c r="A21" s="37"/>
      <c r="B21" s="41" t="s">
        <v>26</v>
      </c>
      <c r="C21" s="45" t="s">
        <v>41</v>
      </c>
      <c r="D21" s="45" t="s">
        <v>42</v>
      </c>
      <c r="E21" s="45">
        <v>0</v>
      </c>
      <c r="F21" s="45">
        <v>0</v>
      </c>
      <c r="G21" s="45" t="s">
        <v>41</v>
      </c>
      <c r="H21" s="45" t="s">
        <v>41</v>
      </c>
      <c r="I21" s="45">
        <v>0</v>
      </c>
      <c r="J21" s="45" t="s">
        <v>42</v>
      </c>
      <c r="K21" s="45" t="s">
        <v>42</v>
      </c>
      <c r="L21" s="45" t="s">
        <v>42</v>
      </c>
      <c r="M21" s="45" t="s">
        <v>41</v>
      </c>
      <c r="N21" s="45" t="s">
        <v>42</v>
      </c>
      <c r="O21" s="45" t="s">
        <v>42</v>
      </c>
      <c r="P21" s="45" t="s">
        <v>41</v>
      </c>
      <c r="Q21" s="45" t="s">
        <v>41</v>
      </c>
      <c r="R21" s="45" t="s">
        <v>42</v>
      </c>
      <c r="S21" s="45" t="s">
        <v>42</v>
      </c>
      <c r="T21" s="45" t="s">
        <v>41</v>
      </c>
      <c r="U21" s="45" t="s">
        <v>42</v>
      </c>
      <c r="V21" s="45" t="s">
        <v>41</v>
      </c>
    </row>
    <row r="22" spans="1:22" x14ac:dyDescent="0.2">
      <c r="A22" s="37"/>
      <c r="B22" s="41"/>
      <c r="C22" s="45"/>
      <c r="D22" s="45"/>
      <c r="E22" s="45"/>
      <c r="F22" s="45"/>
      <c r="G22" s="45"/>
      <c r="H22" s="45"/>
      <c r="I22" s="45"/>
      <c r="J22" s="45"/>
      <c r="K22" s="45"/>
      <c r="L22" s="45"/>
      <c r="M22" s="45"/>
      <c r="N22" s="45"/>
      <c r="O22" s="45"/>
      <c r="P22" s="45"/>
      <c r="Q22" s="45"/>
      <c r="R22" s="45"/>
      <c r="S22" s="45"/>
      <c r="T22" s="45"/>
      <c r="U22" s="45"/>
      <c r="V22" s="45"/>
    </row>
    <row r="23" spans="1:22" x14ac:dyDescent="0.2">
      <c r="A23" s="37"/>
      <c r="B23" s="37" t="s">
        <v>105</v>
      </c>
      <c r="C23" s="45">
        <v>0.06</v>
      </c>
      <c r="D23" s="45">
        <v>0.03</v>
      </c>
      <c r="E23" s="45">
        <v>0.05</v>
      </c>
      <c r="F23" s="45">
        <v>0.04</v>
      </c>
      <c r="G23" s="45">
        <v>0.02</v>
      </c>
      <c r="H23" s="45">
        <v>0.05</v>
      </c>
      <c r="I23" s="45">
        <v>0.03</v>
      </c>
      <c r="J23" s="45">
        <v>0.03</v>
      </c>
      <c r="K23" s="45">
        <v>0.03</v>
      </c>
      <c r="L23" s="45">
        <v>0.01</v>
      </c>
      <c r="M23" s="45">
        <v>0.01</v>
      </c>
      <c r="N23" s="45">
        <v>0.03</v>
      </c>
      <c r="O23" s="45">
        <v>0.02</v>
      </c>
      <c r="P23" s="45">
        <v>0.03</v>
      </c>
      <c r="Q23" s="45">
        <v>0.01</v>
      </c>
      <c r="R23" s="45">
        <v>0.03</v>
      </c>
      <c r="S23" s="45">
        <v>0.01</v>
      </c>
      <c r="T23" s="45">
        <v>0.01</v>
      </c>
      <c r="U23" s="45">
        <v>0.04</v>
      </c>
      <c r="V23" s="45">
        <v>0.05</v>
      </c>
    </row>
    <row r="24" spans="1:22" x14ac:dyDescent="0.2">
      <c r="A24" s="37"/>
      <c r="B24" s="37"/>
      <c r="C24" s="45"/>
      <c r="D24" s="45"/>
      <c r="E24" s="45"/>
      <c r="F24" s="45"/>
      <c r="G24" s="45"/>
      <c r="H24" s="45"/>
      <c r="I24" s="45"/>
      <c r="J24" s="45"/>
      <c r="K24" s="45"/>
      <c r="L24" s="45"/>
      <c r="M24" s="45"/>
      <c r="N24" s="45"/>
      <c r="O24" s="45"/>
      <c r="P24" s="45"/>
      <c r="Q24" s="45"/>
      <c r="R24" s="45"/>
      <c r="S24" s="45"/>
      <c r="T24" s="45"/>
      <c r="U24" s="45"/>
      <c r="V24" s="45"/>
    </row>
    <row r="25" spans="1:22" x14ac:dyDescent="0.2">
      <c r="A25" s="37"/>
      <c r="B25" s="37" t="s">
        <v>28</v>
      </c>
      <c r="C25" s="45" t="s">
        <v>41</v>
      </c>
      <c r="D25" s="45">
        <v>0</v>
      </c>
      <c r="E25" s="45">
        <v>0</v>
      </c>
      <c r="F25" s="45">
        <v>0</v>
      </c>
      <c r="G25" s="45" t="s">
        <v>42</v>
      </c>
      <c r="H25" s="45" t="s">
        <v>42</v>
      </c>
      <c r="I25" s="45">
        <v>0</v>
      </c>
      <c r="J25" s="45" t="s">
        <v>42</v>
      </c>
      <c r="K25" s="45" t="s">
        <v>42</v>
      </c>
      <c r="L25" s="45" t="s">
        <v>42</v>
      </c>
      <c r="M25" s="45" t="s">
        <v>42</v>
      </c>
      <c r="N25" s="45" t="s">
        <v>42</v>
      </c>
      <c r="O25" s="45" t="s">
        <v>42</v>
      </c>
      <c r="P25" s="45" t="s">
        <v>42</v>
      </c>
      <c r="Q25" s="45" t="s">
        <v>42</v>
      </c>
      <c r="R25" s="45">
        <v>0</v>
      </c>
      <c r="S25" s="45">
        <v>0</v>
      </c>
      <c r="T25" s="45" t="s">
        <v>42</v>
      </c>
      <c r="U25" s="45">
        <v>0</v>
      </c>
      <c r="V25" s="45" t="s">
        <v>41</v>
      </c>
    </row>
    <row r="26" spans="1:22" x14ac:dyDescent="0.2">
      <c r="A26" s="37"/>
      <c r="B26" s="37" t="s">
        <v>29</v>
      </c>
      <c r="C26" s="45" t="s">
        <v>41</v>
      </c>
      <c r="D26" s="45">
        <v>0</v>
      </c>
      <c r="E26" s="45" t="s">
        <v>42</v>
      </c>
      <c r="F26" s="45" t="s">
        <v>42</v>
      </c>
      <c r="G26" s="45" t="s">
        <v>41</v>
      </c>
      <c r="H26" s="45" t="s">
        <v>41</v>
      </c>
      <c r="I26" s="45" t="s">
        <v>42</v>
      </c>
      <c r="J26" s="45" t="s">
        <v>41</v>
      </c>
      <c r="K26" s="45" t="s">
        <v>41</v>
      </c>
      <c r="L26" s="45" t="s">
        <v>41</v>
      </c>
      <c r="M26" s="45" t="s">
        <v>41</v>
      </c>
      <c r="N26" s="45" t="s">
        <v>41</v>
      </c>
      <c r="O26" s="45" t="s">
        <v>41</v>
      </c>
      <c r="P26" s="45" t="s">
        <v>41</v>
      </c>
      <c r="Q26" s="45" t="s">
        <v>41</v>
      </c>
      <c r="R26" s="45" t="s">
        <v>41</v>
      </c>
      <c r="S26" s="45" t="s">
        <v>42</v>
      </c>
      <c r="T26" s="45" t="s">
        <v>41</v>
      </c>
      <c r="U26" s="45" t="s">
        <v>41</v>
      </c>
      <c r="V26" s="45" t="s">
        <v>41</v>
      </c>
    </row>
    <row r="27" spans="1:22" x14ac:dyDescent="0.2">
      <c r="A27" s="37"/>
      <c r="B27" s="37"/>
      <c r="C27" s="45"/>
      <c r="D27" s="45"/>
      <c r="E27" s="45"/>
      <c r="F27" s="45"/>
      <c r="G27" s="45"/>
      <c r="H27" s="45"/>
      <c r="I27" s="45"/>
      <c r="J27" s="45"/>
      <c r="K27" s="45"/>
      <c r="L27" s="45"/>
      <c r="M27" s="45"/>
      <c r="N27" s="45"/>
      <c r="O27" s="45"/>
      <c r="P27" s="45"/>
      <c r="Q27" s="45"/>
      <c r="R27" s="45"/>
      <c r="S27" s="45"/>
      <c r="T27" s="45"/>
      <c r="U27" s="45"/>
      <c r="V27" s="45"/>
    </row>
    <row r="28" spans="1:22" ht="15" x14ac:dyDescent="0.25">
      <c r="A28" s="42" t="s">
        <v>30</v>
      </c>
      <c r="B28" s="1"/>
      <c r="C28" s="45">
        <v>0.01</v>
      </c>
      <c r="D28" s="45">
        <v>0.01</v>
      </c>
      <c r="E28" s="45">
        <v>0.06</v>
      </c>
      <c r="F28" s="45">
        <v>0.02</v>
      </c>
      <c r="G28" s="45" t="s">
        <v>41</v>
      </c>
      <c r="H28" s="45">
        <v>0.01</v>
      </c>
      <c r="I28" s="45" t="s">
        <v>42</v>
      </c>
      <c r="J28" s="45">
        <v>0.01</v>
      </c>
      <c r="K28" s="45" t="s">
        <v>41</v>
      </c>
      <c r="L28" s="45" t="s">
        <v>41</v>
      </c>
      <c r="M28" s="45" t="s">
        <v>41</v>
      </c>
      <c r="N28" s="45" t="s">
        <v>41</v>
      </c>
      <c r="O28" s="45" t="s">
        <v>41</v>
      </c>
      <c r="P28" s="45" t="s">
        <v>41</v>
      </c>
      <c r="Q28" s="45" t="s">
        <v>41</v>
      </c>
      <c r="R28" s="45" t="s">
        <v>41</v>
      </c>
      <c r="S28" s="45">
        <v>0</v>
      </c>
      <c r="T28" s="45" t="s">
        <v>41</v>
      </c>
      <c r="U28" s="45">
        <v>0.01</v>
      </c>
      <c r="V28" s="45">
        <v>0.01</v>
      </c>
    </row>
    <row r="29" spans="1:22" x14ac:dyDescent="0.2">
      <c r="A29" s="37"/>
      <c r="B29" s="37" t="s">
        <v>31</v>
      </c>
      <c r="C29" s="45">
        <v>0.01</v>
      </c>
      <c r="D29" s="45">
        <v>0.01</v>
      </c>
      <c r="E29" s="45" t="s">
        <v>42</v>
      </c>
      <c r="F29" s="45">
        <v>0.01</v>
      </c>
      <c r="G29" s="45" t="s">
        <v>41</v>
      </c>
      <c r="H29" s="45">
        <v>0.01</v>
      </c>
      <c r="I29" s="45" t="s">
        <v>42</v>
      </c>
      <c r="J29" s="45" t="s">
        <v>41</v>
      </c>
      <c r="K29" s="45" t="s">
        <v>41</v>
      </c>
      <c r="L29" s="45" t="s">
        <v>41</v>
      </c>
      <c r="M29" s="45" t="s">
        <v>41</v>
      </c>
      <c r="N29" s="45" t="s">
        <v>41</v>
      </c>
      <c r="O29" s="45" t="s">
        <v>41</v>
      </c>
      <c r="P29" s="45" t="s">
        <v>41</v>
      </c>
      <c r="Q29" s="45" t="s">
        <v>42</v>
      </c>
      <c r="R29" s="45" t="s">
        <v>42</v>
      </c>
      <c r="S29" s="45">
        <v>0</v>
      </c>
      <c r="T29" s="45" t="s">
        <v>41</v>
      </c>
      <c r="U29" s="45">
        <v>0.01</v>
      </c>
      <c r="V29" s="45">
        <v>0.01</v>
      </c>
    </row>
    <row r="30" spans="1:22" x14ac:dyDescent="0.2">
      <c r="A30" s="37"/>
      <c r="B30" s="37" t="s">
        <v>32</v>
      </c>
      <c r="C30" s="45" t="s">
        <v>41</v>
      </c>
      <c r="D30" s="45" t="s">
        <v>42</v>
      </c>
      <c r="E30" s="45">
        <v>0.05</v>
      </c>
      <c r="F30" s="45">
        <v>0.02</v>
      </c>
      <c r="G30" s="45" t="s">
        <v>41</v>
      </c>
      <c r="H30" s="45" t="s">
        <v>41</v>
      </c>
      <c r="I30" s="45" t="s">
        <v>42</v>
      </c>
      <c r="J30" s="45" t="s">
        <v>42</v>
      </c>
      <c r="K30" s="45" t="s">
        <v>41</v>
      </c>
      <c r="L30" s="45" t="s">
        <v>41</v>
      </c>
      <c r="M30" s="45" t="s">
        <v>41</v>
      </c>
      <c r="N30" s="45" t="s">
        <v>42</v>
      </c>
      <c r="O30" s="45" t="s">
        <v>41</v>
      </c>
      <c r="P30" s="45" t="s">
        <v>42</v>
      </c>
      <c r="Q30" s="45" t="s">
        <v>42</v>
      </c>
      <c r="R30" s="45" t="s">
        <v>42</v>
      </c>
      <c r="S30" s="45">
        <v>0</v>
      </c>
      <c r="T30" s="45" t="s">
        <v>42</v>
      </c>
      <c r="U30" s="45" t="s">
        <v>41</v>
      </c>
      <c r="V30" s="45" t="s">
        <v>41</v>
      </c>
    </row>
    <row r="31" spans="1:22" x14ac:dyDescent="0.2">
      <c r="A31" s="37"/>
      <c r="B31" s="37" t="s">
        <v>33</v>
      </c>
      <c r="C31" s="45" t="s">
        <v>41</v>
      </c>
      <c r="D31" s="45" t="s">
        <v>42</v>
      </c>
      <c r="E31" s="45">
        <v>0</v>
      </c>
      <c r="F31" s="45">
        <v>0</v>
      </c>
      <c r="G31" s="45" t="s">
        <v>41</v>
      </c>
      <c r="H31" s="45" t="s">
        <v>41</v>
      </c>
      <c r="I31" s="45">
        <v>0</v>
      </c>
      <c r="J31" s="45" t="s">
        <v>42</v>
      </c>
      <c r="K31" s="45" t="s">
        <v>42</v>
      </c>
      <c r="L31" s="45" t="s">
        <v>42</v>
      </c>
      <c r="M31" s="45" t="s">
        <v>41</v>
      </c>
      <c r="N31" s="45" t="s">
        <v>42</v>
      </c>
      <c r="O31" s="45" t="s">
        <v>42</v>
      </c>
      <c r="P31" s="45" t="s">
        <v>42</v>
      </c>
      <c r="Q31" s="45" t="s">
        <v>42</v>
      </c>
      <c r="R31" s="45" t="s">
        <v>42</v>
      </c>
      <c r="S31" s="45">
        <v>0</v>
      </c>
      <c r="T31" s="45" t="s">
        <v>42</v>
      </c>
      <c r="U31" s="45" t="s">
        <v>42</v>
      </c>
      <c r="V31" s="45" t="s">
        <v>41</v>
      </c>
    </row>
    <row r="32" spans="1:22" x14ac:dyDescent="0.2">
      <c r="A32" s="37"/>
      <c r="B32" s="37"/>
      <c r="C32" s="45"/>
      <c r="D32" s="45"/>
      <c r="E32" s="45"/>
      <c r="F32" s="45"/>
      <c r="G32" s="45"/>
      <c r="H32" s="45"/>
      <c r="I32" s="45"/>
      <c r="J32" s="45"/>
      <c r="K32" s="45"/>
      <c r="L32" s="45"/>
      <c r="M32" s="45"/>
      <c r="N32" s="45"/>
      <c r="O32" s="45"/>
      <c r="P32" s="45"/>
      <c r="Q32" s="45"/>
      <c r="R32" s="45"/>
      <c r="S32" s="45"/>
      <c r="T32" s="45"/>
      <c r="U32" s="45"/>
      <c r="V32" s="45"/>
    </row>
    <row r="33" spans="1:22" ht="22.5" x14ac:dyDescent="0.2">
      <c r="A33" s="37"/>
      <c r="B33" s="43" t="s">
        <v>34</v>
      </c>
      <c r="C33" s="45">
        <v>0.01</v>
      </c>
      <c r="D33" s="45">
        <v>0.01</v>
      </c>
      <c r="E33" s="45" t="s">
        <v>42</v>
      </c>
      <c r="F33" s="45">
        <v>0.02</v>
      </c>
      <c r="G33" s="45" t="s">
        <v>41</v>
      </c>
      <c r="H33" s="45">
        <v>0.01</v>
      </c>
      <c r="I33" s="45" t="s">
        <v>41</v>
      </c>
      <c r="J33" s="45">
        <v>0.01</v>
      </c>
      <c r="K33" s="45" t="s">
        <v>41</v>
      </c>
      <c r="L33" s="45" t="s">
        <v>41</v>
      </c>
      <c r="M33" s="45" t="s">
        <v>41</v>
      </c>
      <c r="N33" s="45" t="s">
        <v>41</v>
      </c>
      <c r="O33" s="45" t="s">
        <v>41</v>
      </c>
      <c r="P33" s="45">
        <v>0.01</v>
      </c>
      <c r="Q33" s="45" t="s">
        <v>41</v>
      </c>
      <c r="R33" s="45" t="s">
        <v>41</v>
      </c>
      <c r="S33" s="45">
        <v>0</v>
      </c>
      <c r="T33" s="45" t="s">
        <v>41</v>
      </c>
      <c r="U33" s="45">
        <v>0.01</v>
      </c>
      <c r="V33" s="45">
        <v>0.01</v>
      </c>
    </row>
    <row r="34" spans="1:22" x14ac:dyDescent="0.2">
      <c r="A34" s="37"/>
      <c r="B34" s="43"/>
      <c r="C34" s="45"/>
      <c r="D34" s="45"/>
      <c r="E34" s="45"/>
      <c r="F34" s="45"/>
      <c r="G34" s="45"/>
      <c r="H34" s="45"/>
      <c r="I34" s="45"/>
      <c r="J34" s="45"/>
      <c r="K34" s="45"/>
      <c r="L34" s="45"/>
      <c r="M34" s="45"/>
      <c r="N34" s="45"/>
      <c r="O34" s="45"/>
      <c r="P34" s="45"/>
      <c r="Q34" s="45"/>
      <c r="R34" s="45"/>
      <c r="S34" s="45"/>
      <c r="T34" s="45"/>
      <c r="U34" s="45"/>
      <c r="V34" s="45"/>
    </row>
    <row r="35" spans="1:22" x14ac:dyDescent="0.2">
      <c r="A35" s="37" t="s">
        <v>95</v>
      </c>
      <c r="B35" s="43"/>
      <c r="C35" s="45"/>
      <c r="D35" s="45"/>
      <c r="E35" s="45"/>
      <c r="F35" s="45"/>
      <c r="G35" s="45"/>
      <c r="H35" s="45"/>
      <c r="I35" s="45"/>
      <c r="J35" s="45"/>
      <c r="K35" s="45"/>
      <c r="L35" s="45"/>
      <c r="M35" s="45"/>
      <c r="N35" s="45"/>
      <c r="O35" s="45"/>
      <c r="P35" s="45"/>
      <c r="Q35" s="45"/>
      <c r="R35" s="45"/>
      <c r="S35" s="45"/>
      <c r="T35" s="45"/>
      <c r="U35" s="45"/>
      <c r="V35" s="45"/>
    </row>
    <row r="36" spans="1:22" x14ac:dyDescent="0.2">
      <c r="A36" s="37"/>
      <c r="B36" s="37" t="s">
        <v>36</v>
      </c>
      <c r="C36" s="45">
        <v>0.05</v>
      </c>
      <c r="D36" s="45">
        <v>0.06</v>
      </c>
      <c r="E36" s="45">
        <v>0.15</v>
      </c>
      <c r="F36" s="45">
        <v>0.15</v>
      </c>
      <c r="G36" s="45">
        <v>0.05</v>
      </c>
      <c r="H36" s="45">
        <v>7.0000000000000007E-2</v>
      </c>
      <c r="I36" s="45">
        <v>0.05</v>
      </c>
      <c r="J36" s="45">
        <v>0.05</v>
      </c>
      <c r="K36" s="45">
        <v>0.05</v>
      </c>
      <c r="L36" s="45">
        <v>0.02</v>
      </c>
      <c r="M36" s="45">
        <v>0.04</v>
      </c>
      <c r="N36" s="45">
        <v>0.03</v>
      </c>
      <c r="O36" s="45">
        <v>0.02</v>
      </c>
      <c r="P36" s="45">
        <v>0.05</v>
      </c>
      <c r="Q36" s="45">
        <v>0.03</v>
      </c>
      <c r="R36" s="45">
        <v>0.04</v>
      </c>
      <c r="S36" s="45">
        <v>0.01</v>
      </c>
      <c r="T36" s="45">
        <v>0.04</v>
      </c>
      <c r="U36" s="45">
        <v>0.06</v>
      </c>
      <c r="V36" s="45">
        <v>0.05</v>
      </c>
    </row>
    <row r="37" spans="1:22" x14ac:dyDescent="0.2">
      <c r="A37" s="37"/>
      <c r="B37" s="37" t="s">
        <v>37</v>
      </c>
      <c r="C37" s="45">
        <v>0.02</v>
      </c>
      <c r="D37" s="45">
        <v>0.01</v>
      </c>
      <c r="E37" s="45">
        <v>0.2</v>
      </c>
      <c r="F37" s="45">
        <v>0.08</v>
      </c>
      <c r="G37" s="45">
        <v>0.01</v>
      </c>
      <c r="H37" s="45">
        <v>0.02</v>
      </c>
      <c r="I37" s="45">
        <v>0.01</v>
      </c>
      <c r="J37" s="45">
        <v>0.01</v>
      </c>
      <c r="K37" s="45">
        <v>0.01</v>
      </c>
      <c r="L37" s="45" t="s">
        <v>41</v>
      </c>
      <c r="M37" s="45">
        <v>0.01</v>
      </c>
      <c r="N37" s="45">
        <v>0.01</v>
      </c>
      <c r="O37" s="45">
        <v>0.01</v>
      </c>
      <c r="P37" s="45">
        <v>0.01</v>
      </c>
      <c r="Q37" s="45" t="s">
        <v>41</v>
      </c>
      <c r="R37" s="45">
        <v>0.01</v>
      </c>
      <c r="S37" s="45" t="s">
        <v>41</v>
      </c>
      <c r="T37" s="45">
        <v>0.01</v>
      </c>
      <c r="U37" s="45">
        <v>0.02</v>
      </c>
      <c r="V37" s="45">
        <v>0.02</v>
      </c>
    </row>
    <row r="38" spans="1:22" x14ac:dyDescent="0.2">
      <c r="A38" s="37"/>
      <c r="B38" s="37" t="s">
        <v>38</v>
      </c>
      <c r="C38" s="45">
        <v>0.01</v>
      </c>
      <c r="D38" s="45">
        <v>0.02</v>
      </c>
      <c r="E38" s="45">
        <v>0.09</v>
      </c>
      <c r="F38" s="45">
        <v>0.09</v>
      </c>
      <c r="G38" s="45">
        <v>0.03</v>
      </c>
      <c r="H38" s="45">
        <v>0.01</v>
      </c>
      <c r="I38" s="45">
        <v>0.02</v>
      </c>
      <c r="J38" s="45">
        <v>0.01</v>
      </c>
      <c r="K38" s="45">
        <v>0.02</v>
      </c>
      <c r="L38" s="45">
        <v>0.01</v>
      </c>
      <c r="M38" s="45">
        <v>0.02</v>
      </c>
      <c r="N38" s="45">
        <v>0.02</v>
      </c>
      <c r="O38" s="45">
        <v>0.02</v>
      </c>
      <c r="P38" s="45">
        <v>0.01</v>
      </c>
      <c r="Q38" s="45">
        <v>0.02</v>
      </c>
      <c r="R38" s="45">
        <v>0.02</v>
      </c>
      <c r="S38" s="45">
        <v>0.02</v>
      </c>
      <c r="T38" s="45">
        <v>0.03</v>
      </c>
      <c r="U38" s="45">
        <v>0.02</v>
      </c>
      <c r="V38" s="45">
        <v>0.01</v>
      </c>
    </row>
    <row r="39" spans="1:22" x14ac:dyDescent="0.2">
      <c r="A39" s="6"/>
      <c r="B39" s="6"/>
    </row>
    <row r="40" spans="1:22" ht="14.25" x14ac:dyDescent="0.2">
      <c r="A40" s="14"/>
      <c r="B40" s="24" t="s">
        <v>39</v>
      </c>
      <c r="C40" s="14"/>
      <c r="D40" s="14"/>
      <c r="E40" s="14"/>
      <c r="F40" s="14"/>
      <c r="G40" s="14"/>
      <c r="H40" s="14"/>
      <c r="I40" s="14"/>
      <c r="J40" s="14"/>
      <c r="K40" s="14"/>
      <c r="L40" s="14"/>
      <c r="M40" s="14"/>
      <c r="N40" s="14"/>
      <c r="O40" s="14"/>
      <c r="P40" s="14"/>
      <c r="Q40" s="14"/>
      <c r="R40" s="14"/>
      <c r="S40" s="14"/>
      <c r="T40" s="14"/>
      <c r="U40" s="44"/>
      <c r="V40" s="46" t="s">
        <v>40</v>
      </c>
    </row>
  </sheetData>
  <sheetProtection password="DE5B" sheet="1" objects="1" scenarios="1" sort="0" autoFilter="0"/>
  <mergeCells count="4">
    <mergeCell ref="A1:I1"/>
    <mergeCell ref="C4:V4"/>
    <mergeCell ref="C5:V5"/>
    <mergeCell ref="A9:B9"/>
  </mergeCells>
  <pageMargins left="0.7" right="0.7" top="0.75" bottom="0.75" header="0.3" footer="0.3"/>
  <pageSetup paperSize="9" scale="48"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Q40"/>
  <sheetViews>
    <sheetView workbookViewId="0">
      <selection activeCell="J19" sqref="J19"/>
    </sheetView>
  </sheetViews>
  <sheetFormatPr defaultRowHeight="11.25" x14ac:dyDescent="0.2"/>
  <cols>
    <col min="1" max="1" width="9.140625" style="2"/>
    <col min="2" max="2" width="43.28515625" style="2" bestFit="1" customWidth="1"/>
    <col min="3" max="17" width="7.7109375" style="2" customWidth="1"/>
    <col min="18" max="16384" width="9.140625" style="2"/>
  </cols>
  <sheetData>
    <row r="1" spans="1:17" ht="14.25" x14ac:dyDescent="0.2">
      <c r="A1" s="163" t="s">
        <v>96</v>
      </c>
      <c r="B1" s="163"/>
      <c r="C1" s="163"/>
      <c r="D1" s="163"/>
      <c r="E1" s="163"/>
      <c r="F1" s="163"/>
      <c r="G1" s="163"/>
      <c r="H1" s="163"/>
      <c r="I1" s="163"/>
      <c r="J1" s="163"/>
      <c r="K1" s="163"/>
      <c r="L1" s="163"/>
      <c r="M1" s="163"/>
      <c r="N1" s="5"/>
      <c r="O1" s="5"/>
      <c r="P1" s="5"/>
      <c r="Q1" s="5"/>
    </row>
    <row r="2" spans="1:17" ht="14.25" x14ac:dyDescent="0.2">
      <c r="A2" s="4" t="s">
        <v>496</v>
      </c>
      <c r="B2" s="5"/>
      <c r="C2" s="5"/>
      <c r="D2" s="5"/>
      <c r="E2" s="5"/>
      <c r="F2" s="5"/>
      <c r="G2" s="5"/>
      <c r="H2" s="5"/>
      <c r="I2" s="5"/>
      <c r="J2" s="5"/>
      <c r="K2" s="5"/>
      <c r="L2" s="5"/>
      <c r="M2" s="5"/>
      <c r="N2" s="5"/>
      <c r="O2" s="5"/>
      <c r="P2" s="5"/>
      <c r="Q2" s="5"/>
    </row>
    <row r="3" spans="1:17" ht="15" thickBot="1" x14ac:dyDescent="0.25">
      <c r="A3" s="4" t="s">
        <v>133</v>
      </c>
      <c r="B3" s="5"/>
      <c r="C3" s="5"/>
      <c r="D3" s="5"/>
      <c r="E3" s="5"/>
      <c r="F3" s="5"/>
      <c r="G3" s="5"/>
      <c r="H3" s="5"/>
      <c r="I3" s="5"/>
      <c r="J3" s="5"/>
      <c r="K3" s="5"/>
      <c r="L3" s="35"/>
      <c r="M3" s="35"/>
      <c r="N3" s="35"/>
      <c r="O3" s="35"/>
      <c r="P3" s="35"/>
      <c r="Q3" s="35"/>
    </row>
    <row r="4" spans="1:17" x14ac:dyDescent="0.2">
      <c r="A4" s="6"/>
      <c r="B4" s="6"/>
      <c r="C4" s="156" t="s">
        <v>2</v>
      </c>
      <c r="D4" s="156"/>
      <c r="E4" s="156"/>
      <c r="F4" s="155" t="s">
        <v>3</v>
      </c>
      <c r="G4" s="155"/>
      <c r="H4" s="155"/>
      <c r="I4" s="155"/>
      <c r="J4" s="155"/>
      <c r="K4" s="155"/>
      <c r="L4" s="167"/>
      <c r="M4" s="167"/>
      <c r="N4" s="167"/>
      <c r="O4" s="6"/>
      <c r="P4" s="6"/>
      <c r="Q4" s="6"/>
    </row>
    <row r="5" spans="1:17" ht="12" thickBot="1" x14ac:dyDescent="0.25">
      <c r="A5" s="6"/>
      <c r="B5" s="6"/>
      <c r="C5" s="164" t="s">
        <v>5</v>
      </c>
      <c r="D5" s="164"/>
      <c r="E5" s="164"/>
      <c r="F5" s="165" t="s">
        <v>6</v>
      </c>
      <c r="G5" s="165"/>
      <c r="H5" s="165"/>
      <c r="I5" s="166" t="s">
        <v>7</v>
      </c>
      <c r="J5" s="166"/>
      <c r="K5" s="166"/>
      <c r="L5" s="165" t="s">
        <v>9</v>
      </c>
      <c r="M5" s="165"/>
      <c r="N5" s="165"/>
      <c r="O5" s="161" t="s">
        <v>10</v>
      </c>
      <c r="P5" s="161"/>
      <c r="Q5" s="161"/>
    </row>
    <row r="6" spans="1:17" ht="22.5" x14ac:dyDescent="0.2">
      <c r="A6" s="12"/>
      <c r="B6" s="12"/>
      <c r="C6" s="47" t="s">
        <v>134</v>
      </c>
      <c r="D6" s="47" t="s">
        <v>135</v>
      </c>
      <c r="E6" s="47" t="s">
        <v>93</v>
      </c>
      <c r="F6" s="47" t="s">
        <v>134</v>
      </c>
      <c r="G6" s="10" t="s">
        <v>135</v>
      </c>
      <c r="H6" s="10" t="s">
        <v>93</v>
      </c>
      <c r="I6" s="47" t="s">
        <v>134</v>
      </c>
      <c r="J6" s="47" t="s">
        <v>135</v>
      </c>
      <c r="K6" s="47" t="s">
        <v>93</v>
      </c>
      <c r="L6" s="47" t="s">
        <v>134</v>
      </c>
      <c r="M6" s="10" t="s">
        <v>135</v>
      </c>
      <c r="N6" s="10" t="s">
        <v>93</v>
      </c>
      <c r="O6" s="47" t="s">
        <v>134</v>
      </c>
      <c r="P6" s="10" t="s">
        <v>135</v>
      </c>
      <c r="Q6" s="10" t="s">
        <v>93</v>
      </c>
    </row>
    <row r="7" spans="1:17" x14ac:dyDescent="0.2">
      <c r="A7" s="37"/>
      <c r="B7" s="38" t="s">
        <v>14</v>
      </c>
      <c r="C7" s="34">
        <v>148270</v>
      </c>
      <c r="D7" s="34">
        <v>412850</v>
      </c>
      <c r="E7" s="34">
        <v>561110</v>
      </c>
      <c r="F7" s="34">
        <v>5880</v>
      </c>
      <c r="G7" s="34">
        <v>4310</v>
      </c>
      <c r="H7" s="34">
        <v>10180</v>
      </c>
      <c r="I7" s="34">
        <v>240</v>
      </c>
      <c r="J7" s="34">
        <v>280</v>
      </c>
      <c r="K7" s="34">
        <v>510</v>
      </c>
      <c r="L7" s="34">
        <v>2670</v>
      </c>
      <c r="M7" s="34">
        <v>4000</v>
      </c>
      <c r="N7" s="34">
        <v>6670</v>
      </c>
      <c r="O7" s="34">
        <v>6110</v>
      </c>
      <c r="P7" s="34">
        <v>4580</v>
      </c>
      <c r="Q7" s="34">
        <v>10700</v>
      </c>
    </row>
    <row r="8" spans="1:17" x14ac:dyDescent="0.2">
      <c r="A8" s="37"/>
      <c r="B8" s="38"/>
      <c r="C8" s="33"/>
      <c r="D8" s="33"/>
      <c r="E8" s="33"/>
      <c r="F8" s="33"/>
      <c r="G8" s="33"/>
      <c r="H8" s="33"/>
      <c r="I8" s="33"/>
      <c r="J8" s="33"/>
      <c r="K8" s="33"/>
      <c r="L8" s="33"/>
      <c r="M8" s="33"/>
      <c r="N8" s="33"/>
      <c r="O8" s="33"/>
      <c r="P8" s="33"/>
      <c r="Q8" s="33"/>
    </row>
    <row r="9" spans="1:17" ht="26.25" customHeight="1" x14ac:dyDescent="0.2">
      <c r="A9" s="162" t="s">
        <v>94</v>
      </c>
      <c r="B9" s="162"/>
      <c r="C9" s="45">
        <v>0.85</v>
      </c>
      <c r="D9" s="45">
        <v>0.94</v>
      </c>
      <c r="E9" s="45">
        <v>0.92</v>
      </c>
      <c r="F9" s="45">
        <v>0.82</v>
      </c>
      <c r="G9" s="45">
        <v>0.94</v>
      </c>
      <c r="H9" s="45">
        <v>0.87</v>
      </c>
      <c r="I9" s="45">
        <v>0.91</v>
      </c>
      <c r="J9" s="45">
        <v>0.97</v>
      </c>
      <c r="K9" s="45">
        <v>0.94</v>
      </c>
      <c r="L9" s="45">
        <v>0.48</v>
      </c>
      <c r="M9" s="45">
        <v>0.54</v>
      </c>
      <c r="N9" s="45">
        <v>0.52</v>
      </c>
      <c r="O9" s="45">
        <v>0.82</v>
      </c>
      <c r="P9" s="45">
        <v>0.94</v>
      </c>
      <c r="Q9" s="45">
        <v>0.87</v>
      </c>
    </row>
    <row r="10" spans="1:17" x14ac:dyDescent="0.2">
      <c r="A10" s="39"/>
      <c r="B10" s="39"/>
      <c r="C10" s="45"/>
      <c r="D10" s="45"/>
      <c r="E10" s="45"/>
      <c r="F10" s="45"/>
      <c r="G10" s="45"/>
      <c r="H10" s="45"/>
      <c r="I10" s="45"/>
      <c r="J10" s="45"/>
      <c r="K10" s="45"/>
      <c r="L10" s="45"/>
      <c r="M10" s="45"/>
      <c r="N10" s="45"/>
      <c r="O10" s="45"/>
      <c r="P10" s="45"/>
      <c r="Q10" s="45"/>
    </row>
    <row r="11" spans="1:17" ht="15" x14ac:dyDescent="0.25">
      <c r="A11" s="40" t="s">
        <v>16</v>
      </c>
      <c r="B11" s="1"/>
      <c r="C11" s="45">
        <v>0.83</v>
      </c>
      <c r="D11" s="45">
        <v>0.93</v>
      </c>
      <c r="E11" s="45">
        <v>0.9</v>
      </c>
      <c r="F11" s="45">
        <v>0.79</v>
      </c>
      <c r="G11" s="45">
        <v>0.93</v>
      </c>
      <c r="H11" s="45">
        <v>0.85</v>
      </c>
      <c r="I11" s="45">
        <v>0.91</v>
      </c>
      <c r="J11" s="45">
        <v>0.97</v>
      </c>
      <c r="K11" s="45">
        <v>0.94</v>
      </c>
      <c r="L11" s="45">
        <v>0.4</v>
      </c>
      <c r="M11" s="45">
        <v>0.46</v>
      </c>
      <c r="N11" s="45">
        <v>0.43</v>
      </c>
      <c r="O11" s="45">
        <v>0.8</v>
      </c>
      <c r="P11" s="45">
        <v>0.93</v>
      </c>
      <c r="Q11" s="45">
        <v>0.85</v>
      </c>
    </row>
    <row r="12" spans="1:17" ht="15" x14ac:dyDescent="0.25">
      <c r="A12" s="37" t="s">
        <v>17</v>
      </c>
      <c r="B12" s="1"/>
      <c r="C12" s="45"/>
      <c r="D12" s="45"/>
      <c r="E12" s="45"/>
      <c r="F12" s="45"/>
      <c r="G12" s="45"/>
      <c r="H12" s="45"/>
      <c r="I12" s="45"/>
      <c r="J12" s="45"/>
      <c r="K12" s="45"/>
      <c r="L12" s="45"/>
      <c r="M12" s="45"/>
      <c r="N12" s="45"/>
      <c r="O12" s="45"/>
      <c r="P12" s="45"/>
      <c r="Q12" s="45"/>
    </row>
    <row r="13" spans="1:17" x14ac:dyDescent="0.2">
      <c r="A13" s="37"/>
      <c r="B13" s="37" t="s">
        <v>18</v>
      </c>
      <c r="C13" s="45">
        <v>0.41</v>
      </c>
      <c r="D13" s="45">
        <v>0.32</v>
      </c>
      <c r="E13" s="45">
        <v>0.34</v>
      </c>
      <c r="F13" s="45">
        <v>0.31</v>
      </c>
      <c r="G13" s="45">
        <v>0.27</v>
      </c>
      <c r="H13" s="45">
        <v>0.28999999999999998</v>
      </c>
      <c r="I13" s="45">
        <v>0.16</v>
      </c>
      <c r="J13" s="45">
        <v>0.14000000000000001</v>
      </c>
      <c r="K13" s="45">
        <v>0.15</v>
      </c>
      <c r="L13" s="45">
        <v>0.28000000000000003</v>
      </c>
      <c r="M13" s="45">
        <v>0.31</v>
      </c>
      <c r="N13" s="45">
        <v>0.28999999999999998</v>
      </c>
      <c r="O13" s="45">
        <v>0.31</v>
      </c>
      <c r="P13" s="45">
        <v>0.26</v>
      </c>
      <c r="Q13" s="45">
        <v>0.28999999999999998</v>
      </c>
    </row>
    <row r="14" spans="1:17" x14ac:dyDescent="0.2">
      <c r="A14" s="37"/>
      <c r="B14" s="37" t="s">
        <v>19</v>
      </c>
      <c r="C14" s="45" t="s">
        <v>41</v>
      </c>
      <c r="D14" s="45" t="s">
        <v>41</v>
      </c>
      <c r="E14" s="45" t="s">
        <v>41</v>
      </c>
      <c r="F14" s="45" t="s">
        <v>42</v>
      </c>
      <c r="G14" s="45">
        <v>0</v>
      </c>
      <c r="H14" s="45" t="s">
        <v>42</v>
      </c>
      <c r="I14" s="45" t="s">
        <v>42</v>
      </c>
      <c r="J14" s="45">
        <v>0</v>
      </c>
      <c r="K14" s="45" t="s">
        <v>42</v>
      </c>
      <c r="L14" s="45" t="s">
        <v>42</v>
      </c>
      <c r="M14" s="45" t="s">
        <v>42</v>
      </c>
      <c r="N14" s="45" t="s">
        <v>42</v>
      </c>
      <c r="O14" s="45" t="s">
        <v>42</v>
      </c>
      <c r="P14" s="45">
        <v>0</v>
      </c>
      <c r="Q14" s="45" t="s">
        <v>42</v>
      </c>
    </row>
    <row r="15" spans="1:17" x14ac:dyDescent="0.2">
      <c r="A15" s="37"/>
      <c r="B15" s="41" t="s">
        <v>20</v>
      </c>
      <c r="C15" s="45">
        <v>0.04</v>
      </c>
      <c r="D15" s="45">
        <v>0.03</v>
      </c>
      <c r="E15" s="45">
        <v>0.04</v>
      </c>
      <c r="F15" s="45">
        <v>0.03</v>
      </c>
      <c r="G15" s="45">
        <v>0.02</v>
      </c>
      <c r="H15" s="45">
        <v>0.03</v>
      </c>
      <c r="I15" s="45">
        <v>0.03</v>
      </c>
      <c r="J15" s="45" t="s">
        <v>42</v>
      </c>
      <c r="K15" s="45">
        <v>0.02</v>
      </c>
      <c r="L15" s="45">
        <v>0.08</v>
      </c>
      <c r="M15" s="45">
        <v>7.0000000000000007E-2</v>
      </c>
      <c r="N15" s="45">
        <v>7.0000000000000007E-2</v>
      </c>
      <c r="O15" s="45">
        <v>0.03</v>
      </c>
      <c r="P15" s="45">
        <v>0.02</v>
      </c>
      <c r="Q15" s="45">
        <v>0.03</v>
      </c>
    </row>
    <row r="16" spans="1:17" x14ac:dyDescent="0.2">
      <c r="A16" s="37"/>
      <c r="B16" s="37" t="s">
        <v>21</v>
      </c>
      <c r="C16" s="45">
        <v>0.27</v>
      </c>
      <c r="D16" s="45">
        <v>0.43</v>
      </c>
      <c r="E16" s="45">
        <v>0.39</v>
      </c>
      <c r="F16" s="45">
        <v>0.01</v>
      </c>
      <c r="G16" s="45">
        <v>0.02</v>
      </c>
      <c r="H16" s="45">
        <v>0.02</v>
      </c>
      <c r="I16" s="45" t="s">
        <v>42</v>
      </c>
      <c r="J16" s="45" t="s">
        <v>42</v>
      </c>
      <c r="K16" s="45">
        <v>0.01</v>
      </c>
      <c r="L16" s="45">
        <v>0.02</v>
      </c>
      <c r="M16" s="45">
        <v>0.03</v>
      </c>
      <c r="N16" s="45">
        <v>0.02</v>
      </c>
      <c r="O16" s="45">
        <v>0.01</v>
      </c>
      <c r="P16" s="45">
        <v>0.02</v>
      </c>
      <c r="Q16" s="45">
        <v>0.02</v>
      </c>
    </row>
    <row r="17" spans="1:17" x14ac:dyDescent="0.2">
      <c r="A17" s="37"/>
      <c r="B17" s="37" t="s">
        <v>22</v>
      </c>
      <c r="C17" s="45">
        <v>0.1</v>
      </c>
      <c r="D17" s="45">
        <v>0.14000000000000001</v>
      </c>
      <c r="E17" s="45">
        <v>0.13</v>
      </c>
      <c r="F17" s="45">
        <v>0.02</v>
      </c>
      <c r="G17" s="45">
        <v>0.02</v>
      </c>
      <c r="H17" s="45">
        <v>0.02</v>
      </c>
      <c r="I17" s="45">
        <v>0</v>
      </c>
      <c r="J17" s="45">
        <v>0.03</v>
      </c>
      <c r="K17" s="45">
        <v>0.02</v>
      </c>
      <c r="L17" s="45">
        <v>0.01</v>
      </c>
      <c r="M17" s="45">
        <v>0.03</v>
      </c>
      <c r="N17" s="45">
        <v>0.02</v>
      </c>
      <c r="O17" s="45">
        <v>0.02</v>
      </c>
      <c r="P17" s="45">
        <v>0.02</v>
      </c>
      <c r="Q17" s="45">
        <v>0.02</v>
      </c>
    </row>
    <row r="18" spans="1:17" x14ac:dyDescent="0.2">
      <c r="A18" s="37" t="s">
        <v>23</v>
      </c>
      <c r="B18" s="37"/>
      <c r="C18" s="45"/>
      <c r="D18" s="45"/>
      <c r="E18" s="45"/>
      <c r="F18" s="45"/>
      <c r="G18" s="45"/>
      <c r="H18" s="45"/>
      <c r="I18" s="45"/>
      <c r="J18" s="45"/>
      <c r="K18" s="45"/>
      <c r="L18" s="45"/>
      <c r="M18" s="45"/>
      <c r="N18" s="45"/>
      <c r="O18" s="45"/>
      <c r="P18" s="45"/>
      <c r="Q18" s="45"/>
    </row>
    <row r="19" spans="1:17" x14ac:dyDescent="0.2">
      <c r="A19" s="37"/>
      <c r="B19" s="38" t="s">
        <v>24</v>
      </c>
      <c r="C19" s="45" t="s">
        <v>41</v>
      </c>
      <c r="D19" s="45" t="s">
        <v>41</v>
      </c>
      <c r="E19" s="45" t="s">
        <v>41</v>
      </c>
      <c r="F19" s="45">
        <v>0.01</v>
      </c>
      <c r="G19" s="45">
        <v>0.01</v>
      </c>
      <c r="H19" s="45">
        <v>0.01</v>
      </c>
      <c r="I19" s="45" t="s">
        <v>42</v>
      </c>
      <c r="J19" s="45">
        <v>0.02</v>
      </c>
      <c r="K19" s="45">
        <v>0.02</v>
      </c>
      <c r="L19" s="45" t="s">
        <v>42</v>
      </c>
      <c r="M19" s="45">
        <v>0</v>
      </c>
      <c r="N19" s="45" t="s">
        <v>42</v>
      </c>
      <c r="O19" s="45">
        <v>0.01</v>
      </c>
      <c r="P19" s="45">
        <v>0.01</v>
      </c>
      <c r="Q19" s="45">
        <v>0.01</v>
      </c>
    </row>
    <row r="20" spans="1:17" x14ac:dyDescent="0.2">
      <c r="A20" s="37"/>
      <c r="B20" s="38" t="s">
        <v>25</v>
      </c>
      <c r="C20" s="45" t="s">
        <v>41</v>
      </c>
      <c r="D20" s="45" t="s">
        <v>41</v>
      </c>
      <c r="E20" s="45" t="s">
        <v>41</v>
      </c>
      <c r="F20" s="45">
        <v>0.01</v>
      </c>
      <c r="G20" s="45">
        <v>0.01</v>
      </c>
      <c r="H20" s="45">
        <v>0.01</v>
      </c>
      <c r="I20" s="45">
        <v>0.04</v>
      </c>
      <c r="J20" s="45" t="s">
        <v>42</v>
      </c>
      <c r="K20" s="45">
        <v>0.02</v>
      </c>
      <c r="L20" s="45">
        <v>0.01</v>
      </c>
      <c r="M20" s="45">
        <v>0.02</v>
      </c>
      <c r="N20" s="45">
        <v>0.02</v>
      </c>
      <c r="O20" s="45">
        <v>0.01</v>
      </c>
      <c r="P20" s="45">
        <v>0.01</v>
      </c>
      <c r="Q20" s="45">
        <v>0.01</v>
      </c>
    </row>
    <row r="21" spans="1:17" x14ac:dyDescent="0.2">
      <c r="A21" s="37"/>
      <c r="B21" s="41" t="s">
        <v>26</v>
      </c>
      <c r="C21" s="45" t="s">
        <v>41</v>
      </c>
      <c r="D21" s="45" t="s">
        <v>41</v>
      </c>
      <c r="E21" s="45" t="s">
        <v>41</v>
      </c>
      <c r="F21" s="45">
        <v>0.4</v>
      </c>
      <c r="G21" s="45">
        <v>0.57999999999999996</v>
      </c>
      <c r="H21" s="45">
        <v>0.48</v>
      </c>
      <c r="I21" s="45">
        <v>0.65</v>
      </c>
      <c r="J21" s="45">
        <v>0.72</v>
      </c>
      <c r="K21" s="45">
        <v>0.69</v>
      </c>
      <c r="L21" s="45" t="s">
        <v>41</v>
      </c>
      <c r="M21" s="45" t="s">
        <v>41</v>
      </c>
      <c r="N21" s="45" t="s">
        <v>41</v>
      </c>
      <c r="O21" s="45">
        <v>0.41</v>
      </c>
      <c r="P21" s="45">
        <v>0.59</v>
      </c>
      <c r="Q21" s="45">
        <v>0.49</v>
      </c>
    </row>
    <row r="22" spans="1:17" x14ac:dyDescent="0.2">
      <c r="A22" s="37"/>
      <c r="B22" s="41"/>
      <c r="C22" s="45"/>
      <c r="D22" s="45"/>
      <c r="E22" s="45"/>
      <c r="F22" s="45"/>
      <c r="G22" s="45"/>
      <c r="H22" s="45"/>
      <c r="I22" s="45"/>
      <c r="J22" s="45"/>
      <c r="K22" s="45"/>
      <c r="L22" s="45"/>
      <c r="M22" s="45"/>
      <c r="N22" s="45"/>
      <c r="O22" s="45"/>
      <c r="P22" s="45"/>
      <c r="Q22" s="45"/>
    </row>
    <row r="23" spans="1:17" x14ac:dyDescent="0.2">
      <c r="A23" s="37"/>
      <c r="B23" s="37" t="s">
        <v>105</v>
      </c>
      <c r="C23" s="45">
        <v>0.04</v>
      </c>
      <c r="D23" s="45">
        <v>0.05</v>
      </c>
      <c r="E23" s="45">
        <v>0.05</v>
      </c>
      <c r="F23" s="45" t="s">
        <v>41</v>
      </c>
      <c r="G23" s="45">
        <v>0.01</v>
      </c>
      <c r="H23" s="45">
        <v>0.01</v>
      </c>
      <c r="I23" s="45" t="s">
        <v>42</v>
      </c>
      <c r="J23" s="45" t="s">
        <v>42</v>
      </c>
      <c r="K23" s="45" t="s">
        <v>42</v>
      </c>
      <c r="L23" s="45">
        <v>0.03</v>
      </c>
      <c r="M23" s="45">
        <v>0.04</v>
      </c>
      <c r="N23" s="45">
        <v>0.04</v>
      </c>
      <c r="O23" s="45" t="s">
        <v>41</v>
      </c>
      <c r="P23" s="45">
        <v>0.01</v>
      </c>
      <c r="Q23" s="45">
        <v>0.01</v>
      </c>
    </row>
    <row r="24" spans="1:17" x14ac:dyDescent="0.2">
      <c r="A24" s="37"/>
      <c r="B24" s="37"/>
      <c r="C24" s="45"/>
      <c r="D24" s="45"/>
      <c r="E24" s="45"/>
      <c r="F24" s="45"/>
      <c r="G24" s="45"/>
      <c r="H24" s="45"/>
      <c r="I24" s="45"/>
      <c r="J24" s="45"/>
      <c r="K24" s="45"/>
      <c r="L24" s="45"/>
      <c r="M24" s="45"/>
      <c r="N24" s="45"/>
      <c r="O24" s="45"/>
      <c r="P24" s="45"/>
      <c r="Q24" s="45"/>
    </row>
    <row r="25" spans="1:17" x14ac:dyDescent="0.2">
      <c r="A25" s="37"/>
      <c r="B25" s="37" t="s">
        <v>28</v>
      </c>
      <c r="C25" s="45" t="s">
        <v>41</v>
      </c>
      <c r="D25" s="45" t="s">
        <v>41</v>
      </c>
      <c r="E25" s="45" t="s">
        <v>41</v>
      </c>
      <c r="F25" s="45">
        <v>0</v>
      </c>
      <c r="G25" s="45">
        <v>0</v>
      </c>
      <c r="H25" s="45">
        <v>0</v>
      </c>
      <c r="I25" s="45">
        <v>0</v>
      </c>
      <c r="J25" s="45">
        <v>0</v>
      </c>
      <c r="K25" s="45">
        <v>0</v>
      </c>
      <c r="L25" s="45">
        <v>0</v>
      </c>
      <c r="M25" s="45" t="s">
        <v>42</v>
      </c>
      <c r="N25" s="45" t="s">
        <v>42</v>
      </c>
      <c r="O25" s="45">
        <v>0</v>
      </c>
      <c r="P25" s="45">
        <v>0</v>
      </c>
      <c r="Q25" s="45">
        <v>0</v>
      </c>
    </row>
    <row r="26" spans="1:17" x14ac:dyDescent="0.2">
      <c r="A26" s="37"/>
      <c r="B26" s="37" t="s">
        <v>29</v>
      </c>
      <c r="C26" s="45" t="s">
        <v>41</v>
      </c>
      <c r="D26" s="45" t="s">
        <v>41</v>
      </c>
      <c r="E26" s="45" t="s">
        <v>41</v>
      </c>
      <c r="F26" s="45" t="s">
        <v>41</v>
      </c>
      <c r="G26" s="45" t="s">
        <v>42</v>
      </c>
      <c r="H26" s="45" t="s">
        <v>41</v>
      </c>
      <c r="I26" s="45">
        <v>0</v>
      </c>
      <c r="J26" s="45" t="s">
        <v>42</v>
      </c>
      <c r="K26" s="45" t="s">
        <v>42</v>
      </c>
      <c r="L26" s="45" t="s">
        <v>42</v>
      </c>
      <c r="M26" s="45" t="s">
        <v>42</v>
      </c>
      <c r="N26" s="45" t="s">
        <v>42</v>
      </c>
      <c r="O26" s="45" t="s">
        <v>41</v>
      </c>
      <c r="P26" s="45" t="s">
        <v>42</v>
      </c>
      <c r="Q26" s="45" t="s">
        <v>41</v>
      </c>
    </row>
    <row r="27" spans="1:17" x14ac:dyDescent="0.2">
      <c r="A27" s="37"/>
      <c r="B27" s="37"/>
      <c r="C27" s="45"/>
      <c r="D27" s="45"/>
      <c r="E27" s="45"/>
      <c r="F27" s="45"/>
      <c r="G27" s="45"/>
      <c r="H27" s="45"/>
      <c r="I27" s="45"/>
      <c r="J27" s="45"/>
      <c r="K27" s="45"/>
      <c r="L27" s="45"/>
      <c r="M27" s="45"/>
      <c r="N27" s="45"/>
      <c r="O27" s="45"/>
      <c r="P27" s="45"/>
      <c r="Q27" s="45"/>
    </row>
    <row r="28" spans="1:17" ht="15" x14ac:dyDescent="0.25">
      <c r="A28" s="42" t="s">
        <v>30</v>
      </c>
      <c r="B28" s="1"/>
      <c r="C28" s="45">
        <v>0.01</v>
      </c>
      <c r="D28" s="45">
        <v>0.01</v>
      </c>
      <c r="E28" s="45">
        <v>0.01</v>
      </c>
      <c r="F28" s="45">
        <v>0.01</v>
      </c>
      <c r="G28" s="45">
        <v>0.01</v>
      </c>
      <c r="H28" s="45">
        <v>0.01</v>
      </c>
      <c r="I28" s="45" t="s">
        <v>42</v>
      </c>
      <c r="J28" s="45" t="s">
        <v>42</v>
      </c>
      <c r="K28" s="45" t="s">
        <v>42</v>
      </c>
      <c r="L28" s="45">
        <v>0.04</v>
      </c>
      <c r="M28" s="45">
        <v>0.05</v>
      </c>
      <c r="N28" s="45">
        <v>0.04</v>
      </c>
      <c r="O28" s="45">
        <v>0.01</v>
      </c>
      <c r="P28" s="45">
        <v>0.01</v>
      </c>
      <c r="Q28" s="45">
        <v>0.01</v>
      </c>
    </row>
    <row r="29" spans="1:17" x14ac:dyDescent="0.2">
      <c r="A29" s="37"/>
      <c r="B29" s="37" t="s">
        <v>31</v>
      </c>
      <c r="C29" s="45">
        <v>0.01</v>
      </c>
      <c r="D29" s="45">
        <v>0.01</v>
      </c>
      <c r="E29" s="45">
        <v>0.01</v>
      </c>
      <c r="F29" s="45">
        <v>0.01</v>
      </c>
      <c r="G29" s="45" t="s">
        <v>41</v>
      </c>
      <c r="H29" s="45" t="s">
        <v>41</v>
      </c>
      <c r="I29" s="45">
        <v>0</v>
      </c>
      <c r="J29" s="45">
        <v>0</v>
      </c>
      <c r="K29" s="45">
        <v>0</v>
      </c>
      <c r="L29" s="45">
        <v>0.02</v>
      </c>
      <c r="M29" s="45">
        <v>0.02</v>
      </c>
      <c r="N29" s="45">
        <v>0.02</v>
      </c>
      <c r="O29" s="45">
        <v>0.01</v>
      </c>
      <c r="P29" s="45" t="s">
        <v>41</v>
      </c>
      <c r="Q29" s="45" t="s">
        <v>41</v>
      </c>
    </row>
    <row r="30" spans="1:17" x14ac:dyDescent="0.2">
      <c r="A30" s="37"/>
      <c r="B30" s="37" t="s">
        <v>32</v>
      </c>
      <c r="C30" s="45" t="s">
        <v>41</v>
      </c>
      <c r="D30" s="45" t="s">
        <v>41</v>
      </c>
      <c r="E30" s="45" t="s">
        <v>41</v>
      </c>
      <c r="F30" s="45" t="s">
        <v>41</v>
      </c>
      <c r="G30" s="45" t="s">
        <v>41</v>
      </c>
      <c r="H30" s="45" t="s">
        <v>41</v>
      </c>
      <c r="I30" s="45" t="s">
        <v>42</v>
      </c>
      <c r="J30" s="45" t="s">
        <v>42</v>
      </c>
      <c r="K30" s="45" t="s">
        <v>42</v>
      </c>
      <c r="L30" s="45">
        <v>0.01</v>
      </c>
      <c r="M30" s="45">
        <v>0.02</v>
      </c>
      <c r="N30" s="45">
        <v>0.02</v>
      </c>
      <c r="O30" s="45" t="s">
        <v>41</v>
      </c>
      <c r="P30" s="45" t="s">
        <v>41</v>
      </c>
      <c r="Q30" s="45" t="s">
        <v>41</v>
      </c>
    </row>
    <row r="31" spans="1:17" x14ac:dyDescent="0.2">
      <c r="A31" s="37"/>
      <c r="B31" s="37" t="s">
        <v>33</v>
      </c>
      <c r="C31" s="45" t="s">
        <v>41</v>
      </c>
      <c r="D31" s="45" t="s">
        <v>41</v>
      </c>
      <c r="E31" s="45" t="s">
        <v>41</v>
      </c>
      <c r="F31" s="45">
        <v>0.01</v>
      </c>
      <c r="G31" s="45" t="s">
        <v>42</v>
      </c>
      <c r="H31" s="45" t="s">
        <v>41</v>
      </c>
      <c r="I31" s="45">
        <v>0</v>
      </c>
      <c r="J31" s="45">
        <v>0</v>
      </c>
      <c r="K31" s="45">
        <v>0</v>
      </c>
      <c r="L31" s="45">
        <v>0.01</v>
      </c>
      <c r="M31" s="45">
        <v>0.01</v>
      </c>
      <c r="N31" s="45">
        <v>0.01</v>
      </c>
      <c r="O31" s="45">
        <v>0.01</v>
      </c>
      <c r="P31" s="45" t="s">
        <v>42</v>
      </c>
      <c r="Q31" s="45" t="s">
        <v>41</v>
      </c>
    </row>
    <row r="32" spans="1:17" x14ac:dyDescent="0.2">
      <c r="A32" s="37"/>
      <c r="B32" s="37"/>
      <c r="C32" s="45"/>
      <c r="D32" s="45"/>
      <c r="E32" s="45"/>
      <c r="F32" s="45"/>
      <c r="G32" s="45"/>
      <c r="H32" s="45"/>
      <c r="I32" s="45"/>
      <c r="J32" s="45"/>
      <c r="K32" s="45"/>
      <c r="L32" s="45"/>
      <c r="M32" s="45"/>
      <c r="N32" s="45"/>
      <c r="O32" s="45"/>
      <c r="P32" s="45"/>
      <c r="Q32" s="45"/>
    </row>
    <row r="33" spans="1:17" ht="22.5" x14ac:dyDescent="0.2">
      <c r="A33" s="37"/>
      <c r="B33" s="43" t="s">
        <v>34</v>
      </c>
      <c r="C33" s="45">
        <v>0.01</v>
      </c>
      <c r="D33" s="45">
        <v>0.01</v>
      </c>
      <c r="E33" s="45">
        <v>0.01</v>
      </c>
      <c r="F33" s="45">
        <v>0.01</v>
      </c>
      <c r="G33" s="45" t="s">
        <v>41</v>
      </c>
      <c r="H33" s="45">
        <v>0.01</v>
      </c>
      <c r="I33" s="45">
        <v>0</v>
      </c>
      <c r="J33" s="45">
        <v>0</v>
      </c>
      <c r="K33" s="45">
        <v>0</v>
      </c>
      <c r="L33" s="45">
        <v>0.04</v>
      </c>
      <c r="M33" s="45">
        <v>0.04</v>
      </c>
      <c r="N33" s="45">
        <v>0.04</v>
      </c>
      <c r="O33" s="45">
        <v>0.01</v>
      </c>
      <c r="P33" s="45" t="s">
        <v>41</v>
      </c>
      <c r="Q33" s="45">
        <v>0.01</v>
      </c>
    </row>
    <row r="34" spans="1:17" x14ac:dyDescent="0.2">
      <c r="A34" s="37"/>
      <c r="B34" s="43"/>
      <c r="C34" s="45"/>
      <c r="D34" s="45"/>
      <c r="E34" s="45"/>
      <c r="F34" s="45"/>
      <c r="G34" s="45"/>
      <c r="H34" s="45"/>
      <c r="I34" s="45"/>
      <c r="J34" s="45"/>
      <c r="K34" s="45"/>
      <c r="L34" s="45"/>
      <c r="M34" s="45"/>
      <c r="N34" s="45"/>
      <c r="O34" s="45"/>
      <c r="P34" s="45"/>
      <c r="Q34" s="45"/>
    </row>
    <row r="35" spans="1:17" x14ac:dyDescent="0.2">
      <c r="A35" s="37" t="s">
        <v>95</v>
      </c>
      <c r="B35" s="43"/>
      <c r="C35" s="45"/>
      <c r="D35" s="45"/>
      <c r="E35" s="45"/>
      <c r="F35" s="45"/>
      <c r="G35" s="45"/>
      <c r="H35" s="45"/>
      <c r="I35" s="45"/>
      <c r="J35" s="45"/>
      <c r="K35" s="45"/>
      <c r="L35" s="45"/>
      <c r="M35" s="45"/>
      <c r="N35" s="45"/>
      <c r="O35" s="45"/>
      <c r="P35" s="45"/>
      <c r="Q35" s="45"/>
    </row>
    <row r="36" spans="1:17" x14ac:dyDescent="0.2">
      <c r="A36" s="37"/>
      <c r="B36" s="37" t="s">
        <v>36</v>
      </c>
      <c r="C36" s="45">
        <v>0.09</v>
      </c>
      <c r="D36" s="45">
        <v>0.04</v>
      </c>
      <c r="E36" s="45">
        <v>0.05</v>
      </c>
      <c r="F36" s="45">
        <v>0.08</v>
      </c>
      <c r="G36" s="45">
        <v>0.03</v>
      </c>
      <c r="H36" s="45">
        <v>0.06</v>
      </c>
      <c r="I36" s="45">
        <v>0.05</v>
      </c>
      <c r="J36" s="45" t="s">
        <v>42</v>
      </c>
      <c r="K36" s="45">
        <v>0.02</v>
      </c>
      <c r="L36" s="45">
        <v>0.22</v>
      </c>
      <c r="M36" s="45">
        <v>0.21</v>
      </c>
      <c r="N36" s="45">
        <v>0.22</v>
      </c>
      <c r="O36" s="45">
        <v>0.08</v>
      </c>
      <c r="P36" s="45">
        <v>0.03</v>
      </c>
      <c r="Q36" s="45">
        <v>0.06</v>
      </c>
    </row>
    <row r="37" spans="1:17" x14ac:dyDescent="0.2">
      <c r="A37" s="37"/>
      <c r="B37" s="37" t="s">
        <v>37</v>
      </c>
      <c r="C37" s="45">
        <v>0.04</v>
      </c>
      <c r="D37" s="45">
        <v>0.01</v>
      </c>
      <c r="E37" s="45">
        <v>0.02</v>
      </c>
      <c r="F37" s="45">
        <v>0.08</v>
      </c>
      <c r="G37" s="45">
        <v>0.02</v>
      </c>
      <c r="H37" s="45">
        <v>0.05</v>
      </c>
      <c r="I37" s="45">
        <v>0.03</v>
      </c>
      <c r="J37" s="45" t="s">
        <v>42</v>
      </c>
      <c r="K37" s="45">
        <v>0.02</v>
      </c>
      <c r="L37" s="45">
        <v>0.23</v>
      </c>
      <c r="M37" s="45">
        <v>0.18</v>
      </c>
      <c r="N37" s="45">
        <v>0.2</v>
      </c>
      <c r="O37" s="45">
        <v>0.08</v>
      </c>
      <c r="P37" s="45">
        <v>0.02</v>
      </c>
      <c r="Q37" s="45">
        <v>0.05</v>
      </c>
    </row>
    <row r="38" spans="1:17" x14ac:dyDescent="0.2">
      <c r="A38" s="37"/>
      <c r="B38" s="37" t="s">
        <v>38</v>
      </c>
      <c r="C38" s="45">
        <v>0.02</v>
      </c>
      <c r="D38" s="45">
        <v>0.01</v>
      </c>
      <c r="E38" s="45">
        <v>0.01</v>
      </c>
      <c r="F38" s="45">
        <v>0.02</v>
      </c>
      <c r="G38" s="45">
        <v>0.01</v>
      </c>
      <c r="H38" s="45">
        <v>0.02</v>
      </c>
      <c r="I38" s="45" t="s">
        <v>42</v>
      </c>
      <c r="J38" s="45" t="s">
        <v>42</v>
      </c>
      <c r="K38" s="45">
        <v>0.01</v>
      </c>
      <c r="L38" s="45">
        <v>7.0000000000000007E-2</v>
      </c>
      <c r="M38" s="45">
        <v>7.0000000000000007E-2</v>
      </c>
      <c r="N38" s="45">
        <v>7.0000000000000007E-2</v>
      </c>
      <c r="O38" s="45">
        <v>0.02</v>
      </c>
      <c r="P38" s="45">
        <v>0.01</v>
      </c>
      <c r="Q38" s="45">
        <v>0.02</v>
      </c>
    </row>
    <row r="39" spans="1:17" x14ac:dyDescent="0.2">
      <c r="A39" s="6"/>
      <c r="B39" s="6"/>
    </row>
    <row r="40" spans="1:17" x14ac:dyDescent="0.2">
      <c r="A40" s="14"/>
      <c r="B40" s="24" t="s">
        <v>39</v>
      </c>
      <c r="C40" s="14"/>
      <c r="D40" s="14"/>
      <c r="E40" s="14"/>
      <c r="F40" s="14"/>
      <c r="G40" s="14"/>
      <c r="H40" s="14"/>
      <c r="I40" s="14"/>
      <c r="J40" s="14"/>
      <c r="K40" s="14"/>
      <c r="L40" s="14"/>
      <c r="M40" s="14"/>
      <c r="N40" s="14"/>
      <c r="O40" s="14"/>
      <c r="P40" s="14"/>
      <c r="Q40" s="46" t="s">
        <v>40</v>
      </c>
    </row>
  </sheetData>
  <sheetProtection password="DE5B" sheet="1" objects="1" scenarios="1" sort="0" autoFilter="0"/>
  <mergeCells count="10">
    <mergeCell ref="O5:Q5"/>
    <mergeCell ref="A9:B9"/>
    <mergeCell ref="A1:M1"/>
    <mergeCell ref="C4:E4"/>
    <mergeCell ref="F4:K4"/>
    <mergeCell ref="L4:N4"/>
    <mergeCell ref="C5:E5"/>
    <mergeCell ref="F5:H5"/>
    <mergeCell ref="I5:K5"/>
    <mergeCell ref="L5:N5"/>
  </mergeCells>
  <pageMargins left="0.7" right="0.7" top="0.75" bottom="0.75" header="0.3" footer="0.3"/>
  <pageSetup paperSize="9" scale="77"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NA1 (Main)</vt:lpstr>
      <vt:lpstr>Index NA1</vt:lpstr>
      <vt:lpstr>NA11 (Gen)</vt:lpstr>
      <vt:lpstr>NA12 (FSM)</vt:lpstr>
      <vt:lpstr>NA13 (SEN)</vt:lpstr>
      <vt:lpstr>NA14 (MajEth)</vt:lpstr>
      <vt:lpstr>NA15 (Eth)</vt:lpstr>
      <vt:lpstr>NA16 (Disadv)</vt:lpstr>
      <vt:lpstr>LA Main</vt:lpstr>
      <vt:lpstr>Index LA Main</vt:lpstr>
      <vt:lpstr>LA26 (Gen)</vt:lpstr>
      <vt:lpstr>LA FSM &amp; Disadv</vt:lpstr>
      <vt:lpstr>Index LA FSM &amp; Disadv</vt:lpstr>
      <vt:lpstr>LA41 (SEN)</vt:lpstr>
      <vt:lpstr>LA42 (SEN Only)</vt:lpstr>
      <vt:lpstr>LA Summary</vt:lpstr>
      <vt:lpstr>Index LA Summary</vt:lpstr>
      <vt:lpstr>KS4 Footnotes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Zachary</dc:creator>
  <cp:lastModifiedBy>BAKER, Sophie</cp:lastModifiedBy>
  <cp:lastPrinted>2015-10-14T10:13:35Z</cp:lastPrinted>
  <dcterms:created xsi:type="dcterms:W3CDTF">2015-09-30T12:09:28Z</dcterms:created>
  <dcterms:modified xsi:type="dcterms:W3CDTF">2015-10-19T09:44:32Z</dcterms:modified>
</cp:coreProperties>
</file>